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1.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8\Pour mise en ligne\Excel\"/>
    </mc:Choice>
  </mc:AlternateContent>
  <bookViews>
    <workbookView xWindow="0" yWindow="0" windowWidth="21570" windowHeight="8160"/>
  </bookViews>
  <sheets>
    <sheet name="Repères" sheetId="100" r:id="rId1"/>
    <sheet name="Contexte" sheetId="77" r:id="rId2"/>
    <sheet name="Prejudice" sheetId="78" r:id="rId3"/>
    <sheet name="Recours" sheetId="79" r:id="rId4"/>
    <sheet name="Profil" sheetId="80" r:id="rId5"/>
  </sheets>
  <definedNames>
    <definedName name="CambriolagesColine" localSheetId="1">#REF!</definedName>
    <definedName name="CambriolagesColine" localSheetId="2">#REF!</definedName>
    <definedName name="CambriolagesColine" localSheetId="3">#REF!</definedName>
    <definedName name="CambriolagesColine" localSheetId="0">#REF!</definedName>
    <definedName name="CambriolagesColine">#REF!</definedName>
    <definedName name="d" localSheetId="1">#REF!</definedName>
    <definedName name="d" localSheetId="2">#REF!</definedName>
    <definedName name="d" localSheetId="0">#REF!</definedName>
    <definedName name="d">#REF!</definedName>
    <definedName name="djdkd" localSheetId="1">#REF!</definedName>
    <definedName name="djdkd" localSheetId="2">#REF!</definedName>
    <definedName name="djdkd" localSheetId="0">#REF!</definedName>
    <definedName name="djdkd">#REF!</definedName>
    <definedName name="DonneesActeDL" localSheetId="0">#REF!</definedName>
    <definedName name="DonneesActeDL">#REF!</definedName>
    <definedName name="DonneesAss18">#REF!</definedName>
    <definedName name="DonneesAssurance" localSheetId="1">#REF!</definedName>
    <definedName name="DonneesAssurance" localSheetId="2">#REF!</definedName>
    <definedName name="DonneesAssurance" localSheetId="0">#REF!</definedName>
    <definedName name="DonneesAssurance">#REF!</definedName>
    <definedName name="DonneesAssurance17" localSheetId="0">#REF!</definedName>
    <definedName name="DonneesAssurance17">#REF!</definedName>
    <definedName name="DonneesAssurance2RM" localSheetId="0">#REF!</definedName>
    <definedName name="DonneesAssurance2RM">#REF!</definedName>
    <definedName name="DonneesAssuranceAL" localSheetId="0">#REF!</definedName>
    <definedName name="DonneesAssuranceAL">#REF!</definedName>
    <definedName name="DonneesAssuranceDL" localSheetId="0">#REF!</definedName>
    <definedName name="DonneesAssuranceDL">#REF!</definedName>
    <definedName name="DonneesAssuranceOV" localSheetId="0">#REF!</definedName>
    <definedName name="DonneesAssuranceOV">#REF!</definedName>
    <definedName name="DonneesAssuranceRS" localSheetId="1">#REF!</definedName>
    <definedName name="DonneesAssuranceRS" localSheetId="2">#REF!</definedName>
    <definedName name="DonneesAssuranceRS" localSheetId="0">#REF!</definedName>
    <definedName name="DonneesAssuranceRS">#REF!</definedName>
    <definedName name="DonneesAssuranceVL" localSheetId="0">#REF!</definedName>
    <definedName name="DonneesAssuranceVL">#REF!</definedName>
    <definedName name="DonneesAssuranceVSE" localSheetId="1">#REF!</definedName>
    <definedName name="DonneesAssuranceVSE" localSheetId="2">#REF!</definedName>
    <definedName name="DonneesAssuranceVSE" localSheetId="0">#REF!</definedName>
    <definedName name="DonneesAssuranceVSE">#REF!</definedName>
    <definedName name="DonneesAssuranceVV" localSheetId="0">#REF!</definedName>
    <definedName name="DonneesAssuranceVV">#REF!</definedName>
    <definedName name="DonneesAuteurs" localSheetId="1">#REF!</definedName>
    <definedName name="DonneesAuteurs" localSheetId="2">#REF!</definedName>
    <definedName name="DonneesAuteurs" localSheetId="0">#REF!</definedName>
    <definedName name="DonneesAuteurs">#REF!</definedName>
    <definedName name="DonneesAuteurs17" localSheetId="0">#REF!</definedName>
    <definedName name="DonneesAuteurs17">#REF!</definedName>
    <definedName name="DonneesAuteurs18">#REF!</definedName>
    <definedName name="DonneesAuteursDL" localSheetId="0">#REF!</definedName>
    <definedName name="DonneesAuteursDL">#REF!</definedName>
    <definedName name="DonneesAuteursOV" localSheetId="0">#REF!</definedName>
    <definedName name="DonneesAuteursOV">#REF!</definedName>
    <definedName name="DonneesAuteursVSE" localSheetId="1">#REF!</definedName>
    <definedName name="DonneesAuteursVSE" localSheetId="2">#REF!</definedName>
    <definedName name="DonneesAuteursVSE" localSheetId="0">#REF!</definedName>
    <definedName name="DonneesAuteursVSE">#REF!</definedName>
    <definedName name="DonnéesCambri" localSheetId="1">#REF!</definedName>
    <definedName name="DonnéesCambri" localSheetId="2">#REF!</definedName>
    <definedName name="DonnéesCambri" localSheetId="3">#REF!</definedName>
    <definedName name="DonnéesCambri" localSheetId="0">#REF!</definedName>
    <definedName name="DonnéesCambri">#REF!</definedName>
    <definedName name="DonneesDescFaits2RM" localSheetId="0">#REF!</definedName>
    <definedName name="DonneesDescFaits2RM">#REF!</definedName>
    <definedName name="DonneesDescFaitsVAV" localSheetId="0">#REF!</definedName>
    <definedName name="DonneesDescFaitsVAV">#REF!</definedName>
    <definedName name="DonneesDescVelo" localSheetId="0">#REF!</definedName>
    <definedName name="DonneesDescVelo">#REF!</definedName>
    <definedName name="DonneesEffraction" localSheetId="1">#REF!</definedName>
    <definedName name="DonneesEffraction" localSheetId="2">#REF!</definedName>
    <definedName name="DonneesEffraction" localSheetId="0">#REF!</definedName>
    <definedName name="DonneesEffraction">#REF!</definedName>
    <definedName name="DonneesEntreeVE" localSheetId="1">#REF!</definedName>
    <definedName name="DonneesEntreeVE" localSheetId="2">#REF!</definedName>
    <definedName name="DonneesEntreeVE" localSheetId="0">#REF!</definedName>
    <definedName name="DonneesEntreeVE">#REF!</definedName>
    <definedName name="DonneesPlainte" localSheetId="1">#REF!</definedName>
    <definedName name="DonneesPlainte" localSheetId="2">#REF!</definedName>
    <definedName name="DonneesPlainte" localSheetId="0">#REF!</definedName>
    <definedName name="DonneesPlainte">#REF!</definedName>
    <definedName name="DonneesPlainte17" localSheetId="0">#REF!</definedName>
    <definedName name="DonneesPlainte17">#REF!</definedName>
    <definedName name="DonneesPlainte18">#REF!</definedName>
    <definedName name="DonneesPlainte2RM" localSheetId="0">#REF!</definedName>
    <definedName name="DonneesPlainte2RM">#REF!</definedName>
    <definedName name="DonneesPlainteAL" localSheetId="1">#REF!</definedName>
    <definedName name="DonneesPlainteAL" localSheetId="2">#REF!</definedName>
    <definedName name="DonneesPlainteAL" localSheetId="0">#REF!</definedName>
    <definedName name="DonneesPlainteAL">#REF!</definedName>
    <definedName name="DonneesPlainteOV" localSheetId="0">#REF!</definedName>
    <definedName name="DonneesPlainteOV">#REF!</definedName>
    <definedName name="DonneesPlainteRS" localSheetId="1">#REF!</definedName>
    <definedName name="DonneesPlainteRS" localSheetId="2">#REF!</definedName>
    <definedName name="DonneesPlainteRS" localSheetId="0">#REF!</definedName>
    <definedName name="DonneesPlainteRS">#REF!</definedName>
    <definedName name="DonneesPlainteVAV" localSheetId="0">#REF!</definedName>
    <definedName name="DonneesPlainteVAV">#REF!</definedName>
    <definedName name="DonneesPlainteVL" localSheetId="0">#REF!</definedName>
    <definedName name="DonneesPlainteVL">#REF!</definedName>
    <definedName name="DonneesPlainteVSE" localSheetId="1">#REF!</definedName>
    <definedName name="DonneesPlainteVSE" localSheetId="2">#REF!</definedName>
    <definedName name="DonneesPlainteVSE" localSheetId="0">#REF!</definedName>
    <definedName name="DonneesPlainteVSE">#REF!</definedName>
    <definedName name="DonneesPlainteVV" localSheetId="1">#REF!</definedName>
    <definedName name="DonneesPlainteVV" localSheetId="2">#REF!</definedName>
    <definedName name="DonneesPlainteVV" localSheetId="0">#REF!</definedName>
    <definedName name="DonneesPlainteVV">#REF!</definedName>
    <definedName name="DonneesProfil17" localSheetId="0">#REF!</definedName>
    <definedName name="DonneesProfil17">#REF!</definedName>
    <definedName name="DonneesProfil18">#REF!</definedName>
    <definedName name="DonneesProfilDANSeq18">#REF!</definedName>
    <definedName name="DonneesProfileq18">#REF!</definedName>
    <definedName name="DonneesProfilEqu17" localSheetId="0">#REF!</definedName>
    <definedName name="DonneesProfilEqu17">#REF!</definedName>
    <definedName name="DonneesProfilEqu18">#REF!</definedName>
    <definedName name="DonneesProfilSUReq18">#REF!</definedName>
    <definedName name="DonneesReperes" localSheetId="1">#REF!</definedName>
    <definedName name="DonneesReperes" localSheetId="2">#REF!</definedName>
    <definedName name="DonneesReperes" localSheetId="0">#REF!</definedName>
    <definedName name="DonneesReperes">#REF!</definedName>
    <definedName name="DonneesReperes16" localSheetId="1">#REF!</definedName>
    <definedName name="DonneesReperes16" localSheetId="2">#REF!</definedName>
    <definedName name="DonneesReperes16" localSheetId="0">#REF!</definedName>
    <definedName name="DonneesReperes16">#REF!</definedName>
    <definedName name="DonneesReperes17" localSheetId="0">#REF!</definedName>
    <definedName name="DonneesReperes17">#REF!</definedName>
    <definedName name="DonneesReperes18">#REF!</definedName>
    <definedName name="DonneesReperes2" localSheetId="1">#REF!</definedName>
    <definedName name="DonneesReperes2" localSheetId="2">#REF!</definedName>
    <definedName name="DonneesReperes2" localSheetId="0">#REF!</definedName>
    <definedName name="DonneesReperes2">#REF!</definedName>
    <definedName name="DonneesReperes241016" localSheetId="1">#REF!</definedName>
    <definedName name="DonneesReperes241016" localSheetId="2">#REF!</definedName>
    <definedName name="DonneesReperes241016" localSheetId="0">#REF!</definedName>
    <definedName name="DonneesReperes241016">#REF!</definedName>
    <definedName name="DonneesReperes2RM" localSheetId="0">#REF!</definedName>
    <definedName name="DonneesReperes2RM">#REF!</definedName>
    <definedName name="DonneesReperes2RM2" localSheetId="0">#REF!</definedName>
    <definedName name="DonneesReperes2RM2">#REF!</definedName>
    <definedName name="DonneesReperes3" localSheetId="1">#REF!</definedName>
    <definedName name="DonneesReperes3" localSheetId="2">#REF!</definedName>
    <definedName name="DonneesReperes3" localSheetId="0">#REF!</definedName>
    <definedName name="DonneesReperes3">#REF!</definedName>
    <definedName name="DonneesReperesAL" localSheetId="1">#REF!</definedName>
    <definedName name="DonneesReperesAL" localSheetId="2">#REF!</definedName>
    <definedName name="DonneesReperesAL" localSheetId="0">#REF!</definedName>
    <definedName name="DonneesReperesAL">#REF!</definedName>
    <definedName name="DonneesReperesAL2" localSheetId="1">#REF!</definedName>
    <definedName name="DonneesReperesAL2" localSheetId="2">#REF!</definedName>
    <definedName name="DonneesReperesAL2" localSheetId="0">#REF!</definedName>
    <definedName name="DonneesReperesAL2">#REF!</definedName>
    <definedName name="DonneesReperesDL" localSheetId="0">#REF!</definedName>
    <definedName name="DonneesReperesDL">#REF!</definedName>
    <definedName name="DonneesReperesDV" localSheetId="0">#REF!</definedName>
    <definedName name="DonneesReperesDV">#REF!</definedName>
    <definedName name="DonneesReperesOV" localSheetId="0">#REF!</definedName>
    <definedName name="DonneesReperesOV">#REF!</definedName>
    <definedName name="DonneesReperesOV2" localSheetId="0">#REF!</definedName>
    <definedName name="DonneesReperesOV2">#REF!</definedName>
    <definedName name="DonneesReperesTVAV" localSheetId="0">#REF!</definedName>
    <definedName name="DonneesReperesTVAV">#REF!</definedName>
    <definedName name="DonneesReperesTVAV2" localSheetId="0">#REF!</definedName>
    <definedName name="DonneesReperesTVAV2">#REF!</definedName>
    <definedName name="DonneesReperesVAV" localSheetId="0">#REF!</definedName>
    <definedName name="DonneesReperesVAV">#REF!</definedName>
    <definedName name="DonneesReperesVAV2" localSheetId="0">#REF!</definedName>
    <definedName name="DonneesReperesVAV2">#REF!</definedName>
    <definedName name="DonneesReperesVE" localSheetId="1">#REF!</definedName>
    <definedName name="DonneesReperesVE" localSheetId="2">#REF!</definedName>
    <definedName name="DonneesReperesVE" localSheetId="0">#REF!</definedName>
    <definedName name="DonneesReperesVE">#REF!</definedName>
    <definedName name="DonneesReperesVL" localSheetId="0">#REF!</definedName>
    <definedName name="DonneesReperesVL">#REF!</definedName>
    <definedName name="DonneesReperesVL2" localSheetId="0">#REF!</definedName>
    <definedName name="DonneesReperesVL2">#REF!</definedName>
    <definedName name="DonneesViolencesVAV" localSheetId="0">#REF!</definedName>
    <definedName name="DonneesViolencesVAV">#REF!</definedName>
    <definedName name="DonneesVol" localSheetId="1">#REF!</definedName>
    <definedName name="DonneesVol" localSheetId="2">#REF!</definedName>
    <definedName name="DonneesVol" localSheetId="0">#REF!</definedName>
    <definedName name="DonneesVol">#REF!</definedName>
    <definedName name="DonneesVol17" localSheetId="0">#REF!</definedName>
    <definedName name="DonneesVol17">#REF!</definedName>
    <definedName name="DonneesVol18">#REF!</definedName>
    <definedName name="DonneesVolOV" localSheetId="0">#REF!</definedName>
    <definedName name="DonneesVolOV">#REF!</definedName>
    <definedName name="DonneesVolV" localSheetId="0">#REF!</definedName>
    <definedName name="DonneesVolV">#REF!</definedName>
    <definedName name="DonneesVolVAV" localSheetId="0">#REF!</definedName>
    <definedName name="DonneesVolVAV">#REF!</definedName>
    <definedName name="DonneesVolVAV2" localSheetId="0">#REF!</definedName>
    <definedName name="DonneesVolVAV2">#REF!</definedName>
    <definedName name="DonneesVolVSE" localSheetId="1">#REF!</definedName>
    <definedName name="DonneesVolVSE" localSheetId="2">#REF!</definedName>
    <definedName name="DonneesVolVSE" localSheetId="0">#REF!</definedName>
    <definedName name="DonneesVolVSE">#REF!</definedName>
    <definedName name="Effraction" localSheetId="1">#REF!</definedName>
    <definedName name="Effraction" localSheetId="2">#REF!</definedName>
    <definedName name="Effraction" localSheetId="3">#REF!</definedName>
    <definedName name="Effraction" localSheetId="0">#REF!</definedName>
    <definedName name="Effraction">#REF!</definedName>
    <definedName name="EncadreAssurance17" localSheetId="1">#REF!</definedName>
    <definedName name="EncadreAssurance17" localSheetId="2">#REF!</definedName>
    <definedName name="EncadreAssurance17" localSheetId="0">#REF!</definedName>
    <definedName name="EncadreAssurance17">#REF!</definedName>
    <definedName name="EncadrePolice17" localSheetId="1">#REF!</definedName>
    <definedName name="EncadrePolice17" localSheetId="2">#REF!</definedName>
    <definedName name="EncadrePolice17" localSheetId="0">#REF!</definedName>
    <definedName name="EncadrePolice17">#REF!</definedName>
    <definedName name="NOMONGLETREPERES" localSheetId="1">#REF!</definedName>
    <definedName name="NOMONGLETREPERES" localSheetId="2">#REF!</definedName>
    <definedName name="NOMONGLETREPERES" localSheetId="0">#REF!</definedName>
    <definedName name="NOMONGLETREPERES">#REF!</definedName>
    <definedName name="ONGLETASSURANCE" localSheetId="0">#REF!</definedName>
    <definedName name="ONGLETASSURANCE">#REF!</definedName>
    <definedName name="ONGLETASSURANCEDL" localSheetId="0">#REF!</definedName>
    <definedName name="ONGLETASSURANCEDL">#REF!</definedName>
    <definedName name="ONGLETENTREE" localSheetId="1">#REF!</definedName>
    <definedName name="ONGLETENTREE" localSheetId="2">#REF!</definedName>
    <definedName name="ONGLETENTREE" localSheetId="0">#REF!</definedName>
    <definedName name="ONGLETENTREE">#REF!</definedName>
    <definedName name="ONGLETFAITS" localSheetId="0">#REF!</definedName>
    <definedName name="ONGLETFAITS">#REF!</definedName>
    <definedName name="ONGLETRECOURS" localSheetId="0">#REF!</definedName>
    <definedName name="ONGLETRECOURS">#REF!</definedName>
    <definedName name="ONGLETVOL" localSheetId="1">#REF!</definedName>
    <definedName name="ONGLETVOL" localSheetId="2">#REF!</definedName>
    <definedName name="ONGLETVOL" localSheetId="3">#REF!</definedName>
    <definedName name="ONGLETVOL" localSheetId="0">#REF!</definedName>
    <definedName name="ONGLETVOL">#REF!</definedName>
    <definedName name="ReperesCambri" localSheetId="1">#REF!</definedName>
    <definedName name="ReperesCambri" localSheetId="2">#REF!</definedName>
    <definedName name="ReperesCambri" localSheetId="3">#REF!</definedName>
    <definedName name="ReperesCambri" localSheetId="0">#REF!</definedName>
    <definedName name="ReperesCambri">#REF!</definedName>
    <definedName name="V18_Auteurs">#REF!</definedName>
    <definedName name="V18_DonneesAssurance" localSheetId="0">#REF!</definedName>
    <definedName name="V18_DonneesAssurance">#REF!</definedName>
    <definedName name="V18_DonneesProfil">#REF!</definedName>
    <definedName name="V18_Plainte">#REF!</definedName>
    <definedName name="V18_Reperes">#REF!</definedName>
    <definedName name="V18_Vol">#REF!</definedName>
    <definedName name="_xlnm.Print_Area" localSheetId="4">Profil!$B$2:$H$15</definedName>
    <definedName name="_xlnm.Print_Area" localSheetId="3">Recours!$A$2:$G$14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0" l="1"/>
  <c r="E14" i="100"/>
  <c r="F14" i="100"/>
  <c r="G14" i="100"/>
  <c r="B14" i="100"/>
  <c r="B73" i="78" l="1"/>
  <c r="C73" i="78"/>
  <c r="C41" i="79" l="1"/>
  <c r="D41" i="79"/>
  <c r="B41" i="79"/>
  <c r="C47" i="79" l="1"/>
  <c r="D47" i="79"/>
  <c r="B47" i="79"/>
  <c r="B45" i="77" l="1"/>
  <c r="B39" i="77"/>
  <c r="B65" i="77"/>
</calcChain>
</file>

<file path=xl/sharedStrings.xml><?xml version="1.0" encoding="utf-8"?>
<sst xmlns="http://schemas.openxmlformats.org/spreadsheetml/2006/main" count="195" uniqueCount="164">
  <si>
    <t>Ensemble</t>
  </si>
  <si>
    <t>Tentatives</t>
  </si>
  <si>
    <t>Données</t>
  </si>
  <si>
    <t>Déclaration à l'assurance</t>
  </si>
  <si>
    <t>30-39 ans</t>
  </si>
  <si>
    <t>40-49 ans</t>
  </si>
  <si>
    <t>50-59 ans</t>
  </si>
  <si>
    <t>Région parisienne</t>
  </si>
  <si>
    <t>Bassin parisien</t>
  </si>
  <si>
    <t>Nord</t>
  </si>
  <si>
    <t>Est</t>
  </si>
  <si>
    <t>Ouest</t>
  </si>
  <si>
    <t>Sud-Ouest</t>
  </si>
  <si>
    <t>Méditerranée</t>
  </si>
  <si>
    <t xml:space="preserve"> </t>
  </si>
  <si>
    <t>Agglomération parisienne</t>
  </si>
  <si>
    <t>Maison de ville groupée</t>
  </si>
  <si>
    <t>Maisons dispersées, hors agglomération</t>
  </si>
  <si>
    <t>Maisons en lotissement, en quartier pavillonnaire</t>
  </si>
  <si>
    <t>Immeubles en ville</t>
  </si>
  <si>
    <t>Immeubles en cité ou grand ensemble</t>
  </si>
  <si>
    <t>Habitat mixte : immeubles et maisons</t>
  </si>
  <si>
    <t>Communes rurales</t>
  </si>
  <si>
    <t>60 ans ou plus</t>
  </si>
  <si>
    <t>Retraités</t>
  </si>
  <si>
    <t>Déclaration à la police ou à la gendarmerie</t>
  </si>
  <si>
    <t>Dégradations</t>
  </si>
  <si>
    <t>Dans un autre lieu</t>
  </si>
  <si>
    <t>Dans un parking ouvert</t>
  </si>
  <si>
    <t>Dans la rue</t>
  </si>
  <si>
    <t>Accessoires automobiles audio-video</t>
  </si>
  <si>
    <t>Accessoires automobiles informatiques</t>
  </si>
  <si>
    <t>Documents administratifs, clés</t>
  </si>
  <si>
    <t>Argent liquide, chèques, cartes bancaires</t>
  </si>
  <si>
    <t>Téléphone portable</t>
  </si>
  <si>
    <t>Vêtements</t>
  </si>
  <si>
    <t>Matériel audio-vidéo, photo ou informatique</t>
  </si>
  <si>
    <t>Vélo</t>
  </si>
  <si>
    <t>Remorque</t>
  </si>
  <si>
    <t>Autres</t>
  </si>
  <si>
    <t>Moins de 30 ans</t>
  </si>
  <si>
    <t>Sur la voiture</t>
  </si>
  <si>
    <t>Dans la voiture</t>
  </si>
  <si>
    <t>Dans ET sur la voiture</t>
  </si>
  <si>
    <t>Etudiants et autres inactifs</t>
  </si>
  <si>
    <t>Zone</t>
  </si>
  <si>
    <t>ensemble</t>
  </si>
  <si>
    <t>Ne sait pas/Refus</t>
  </si>
  <si>
    <t>Elements sur le moment et le lieu des faits</t>
  </si>
  <si>
    <t>Dans le quartier ou le village</t>
  </si>
  <si>
    <t>Hors du quartier ou du village</t>
  </si>
  <si>
    <t>Hiver (janv.-fév. et déc.)</t>
  </si>
  <si>
    <t>Printemps (mars-mai)</t>
  </si>
  <si>
    <t>Été (juin-août)</t>
  </si>
  <si>
    <t>Automne (sept.-nov.)</t>
  </si>
  <si>
    <t>Ensemble des ménages victimes</t>
  </si>
  <si>
    <t>Importants</t>
  </si>
  <si>
    <t>Assez importants</t>
  </si>
  <si>
    <t>Peu importants</t>
  </si>
  <si>
    <t>Pas d'assurance avant les faits</t>
  </si>
  <si>
    <t>Pas de déclaration à l'assurance</t>
  </si>
  <si>
    <t>Pas de déplacement au commissariat ou à la gendarmerie</t>
  </si>
  <si>
    <t>Dépôt de plainte</t>
  </si>
  <si>
    <t>TV ens.</t>
  </si>
  <si>
    <t>TV eq.</t>
  </si>
  <si>
    <t>Centre-Est</t>
  </si>
  <si>
    <t>20 000 - 100 000 hab.</t>
  </si>
  <si>
    <t>100 000 hab. ou plus</t>
  </si>
  <si>
    <t>Maison indépendante, pavillon, ferme</t>
  </si>
  <si>
    <t>Appartement (immeuble 2 - 9 logements)</t>
  </si>
  <si>
    <t>Appartement (immeuble de 10 logements ou +)</t>
  </si>
  <si>
    <t>Modeste</t>
  </si>
  <si>
    <t>Aisé</t>
  </si>
  <si>
    <t>Vol DANS</t>
  </si>
  <si>
    <t>Vol SUR</t>
  </si>
  <si>
    <t>Ne sait pas</t>
  </si>
  <si>
    <t>Pièces automobiles à l'extérieur du véhicule</t>
  </si>
  <si>
    <t>Non renseigné</t>
  </si>
  <si>
    <t>VOL DANS</t>
  </si>
  <si>
    <t>VOL SUR</t>
  </si>
  <si>
    <t>Ménages victimes d'un vol d'objet SUR la voiture</t>
  </si>
  <si>
    <t>Ménages victimes d'un vol d'objet DANS la voiture</t>
  </si>
  <si>
    <t>TV SUR eq</t>
  </si>
  <si>
    <t>TV DANS eq</t>
  </si>
  <si>
    <t>GLOBAL</t>
  </si>
  <si>
    <t>En journée</t>
  </si>
  <si>
    <t>TUU</t>
  </si>
  <si>
    <t>ZEAT</t>
  </si>
  <si>
    <t>TypeLogement</t>
  </si>
  <si>
    <t>TypeVoisinage</t>
  </si>
  <si>
    <t>NIVIE</t>
  </si>
  <si>
    <t>CSPR</t>
  </si>
  <si>
    <t>AgePR</t>
  </si>
  <si>
    <t>Vols d'objet dans ou sur la voiture</t>
  </si>
  <si>
    <t>Ménages victimes de vol d'objet dans ou sur la voiture</t>
  </si>
  <si>
    <t xml:space="preserve">Vols et tentatives de vol d'objets dans ou sur la voiture - indicateurs annuels </t>
  </si>
  <si>
    <t>Dans un garage</t>
  </si>
  <si>
    <t>Dans un parking fermé</t>
  </si>
  <si>
    <t xml:space="preserve">Ensemble </t>
  </si>
  <si>
    <t>NSP</t>
  </si>
  <si>
    <t xml:space="preserve">Vols et tentatives de vol d'objets dans ou sur la voiture </t>
  </si>
  <si>
    <t>Proportion de victimes parmi les ménages (%)</t>
  </si>
  <si>
    <t>Proportion de victimes parmi les ménages équipés (%)</t>
  </si>
  <si>
    <t>Nombre pour 1 000 ménages</t>
  </si>
  <si>
    <t>Nombre pour 1 000 ménages équipés</t>
  </si>
  <si>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t>
    </r>
  </si>
  <si>
    <r>
      <rPr>
        <b/>
        <sz val="9"/>
        <color theme="1" tint="0.34998626667073579"/>
        <rFont val="Albany AMT"/>
        <family val="2"/>
      </rPr>
      <t xml:space="preserve">Source </t>
    </r>
    <r>
      <rPr>
        <sz val="9"/>
        <color theme="1" tint="0.34998626667073579"/>
        <rFont val="Symbol"/>
        <family val="1"/>
        <charset val="2"/>
      </rPr>
      <t>·</t>
    </r>
    <r>
      <rPr>
        <sz val="9"/>
        <color theme="1" tint="0.34998626667073579"/>
        <rFont val="Albany AMT"/>
        <family val="2"/>
      </rPr>
      <t xml:space="preserve"> Enquêtes Cadre de vie et sécurité 2007 - 2018, Insee-ONDRP-SSMSI.</t>
    </r>
  </si>
  <si>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une voiture.</t>
    </r>
  </si>
  <si>
    <t>Ménages victimes de vol ou tentative de vol d'objet dans ou sur la voiture</t>
  </si>
  <si>
    <r>
      <t>Part de multivictimes</t>
    </r>
    <r>
      <rPr>
        <vertAlign val="superscript"/>
        <sz val="10"/>
        <color rgb="FF000000"/>
        <rFont val="Albany AMT"/>
        <family val="2"/>
      </rPr>
      <t>1</t>
    </r>
    <r>
      <rPr>
        <sz val="10"/>
        <color rgb="FF000000"/>
        <rFont val="Albany AMT"/>
        <family val="2"/>
      </rPr>
      <t xml:space="preserve"> parmi les ménages victimes (%)</t>
    </r>
  </si>
  <si>
    <r>
      <rPr>
        <b/>
        <sz val="9"/>
        <color theme="1" tint="0.34998626667073579"/>
        <rFont val="Albany AMT"/>
        <family val="2"/>
      </rPr>
      <t xml:space="preserve">1. </t>
    </r>
    <r>
      <rPr>
        <sz val="9"/>
        <color theme="1" tint="0.34998626667073579"/>
        <rFont val="Albany AMT"/>
        <family val="2"/>
      </rPr>
      <t>Les multivictimes désignent les ménages ayant subi plusieurs vols ou tentatives de vol d'objets dans ou sur leur voiture au cours d'une année donnée.</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</si>
  <si>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667 000 ménages - soit 2,8 % des ménages équipés - déclarent avoir été victimes d'un vol ou d'une tentative de vol d'objet dans ou sur leur voiture en 2017.</t>
    </r>
  </si>
  <si>
    <r>
      <t xml:space="preserve">Type de fait </t>
    </r>
    <r>
      <rPr>
        <sz val="11"/>
        <color rgb="FFCEC118"/>
        <rFont val="Albany AMT"/>
        <family val="2"/>
      </rPr>
      <t>(en % des ménages victimes d'un vol ou d'une tentative)</t>
    </r>
  </si>
  <si>
    <r>
      <t xml:space="preserve">Lieu des faits </t>
    </r>
    <r>
      <rPr>
        <sz val="11"/>
        <color rgb="FFCEC118"/>
        <rFont val="Albany AMT"/>
        <family val="2"/>
      </rPr>
      <t>(en % des ménages victimes d'un vol ou d'une tentative)</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</si>
  <si>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Ménages ordinaires de France métropolitaine, incident le plus récent dans l'année.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</si>
  <si>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</si>
  <si>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r>
      <t xml:space="preserve">Moment des faits </t>
    </r>
    <r>
      <rPr>
        <sz val="11"/>
        <color rgb="FFCEC118"/>
        <rFont val="Albany AMT"/>
        <family val="2"/>
      </rPr>
      <t>(en % des ménages victimes d'un vol ou d'une tentative)</t>
    </r>
  </si>
  <si>
    <t>Vols DANS</t>
  </si>
  <si>
    <t>Pas de dégradations</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</si>
  <si>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21 % des ménages victimes d'un vol d'objet dans leur voiture déclarent que leur voiture a subi des dégâts importants.</t>
    </r>
  </si>
  <si>
    <t xml:space="preserve">Objets volés </t>
  </si>
  <si>
    <t>vol dans</t>
  </si>
  <si>
    <t>vol sur</t>
  </si>
  <si>
    <t>Dépôt d'une main courante</t>
  </si>
  <si>
    <t>Abandon de la démarche</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</si>
  <si>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2015 et 2017, parmi les ménages victimes d'un vol d'objet dans leur voiture, 47 % ont fait une déclaration auprès de leur assurance.</t>
    </r>
  </si>
  <si>
    <t>&lt; 50 €</t>
  </si>
  <si>
    <t>50 ≤ € &lt; 100</t>
  </si>
  <si>
    <t>TOTAL</t>
  </si>
  <si>
    <r>
      <rPr>
        <b/>
        <sz val="9"/>
        <color theme="1" tint="0.34998626667073579"/>
        <rFont val="Albany AMT"/>
        <family val="2"/>
      </rPr>
      <t xml:space="preserve">Lecture </t>
    </r>
    <r>
      <rPr>
        <sz val="9"/>
        <color theme="1" tint="0.34998626667073579"/>
        <rFont val="Symbol"/>
        <family val="1"/>
        <charset val="2"/>
      </rPr>
      <t>·</t>
    </r>
    <r>
      <rPr>
        <sz val="9"/>
        <color theme="1" tint="0.34998626667073579"/>
        <rFont val="Albany AMT"/>
        <family val="2"/>
      </rPr>
      <t xml:space="preserve"> En moyenne entre 2015 et 2017, 19 %  des ménages victimes d'un vol d'objet dans leur voiture déclarent que des accessoires automobiles audio-video ont été volés. S'agissant de la valeur des objets volés, 16 % des ménages victimes d'un vol d'objet dans leur voiture estiment que le préjudice est inférieur à 50 €.</t>
    </r>
  </si>
  <si>
    <t>Moins de 20 000 hab.</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</si>
  <si>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Ménages ordinaires de France métropolitaine.</t>
    </r>
  </si>
  <si>
    <t>QP</t>
  </si>
  <si>
    <t>QPV</t>
  </si>
  <si>
    <t>Hors QPV</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</si>
  <si>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En moyenne, chaque année entre 2015 et 2017, 4,1 % des ménages possédant une voiture résidant dans l'agglomération parisienne ont été victimes d'un vol ou d'une tentative de vol d'objet dans ou sur leur voiture.</t>
    </r>
  </si>
  <si>
    <t>Proportion de victimes de vol ou tentative de vol d'objets dans ou sur la voiture selon les caractéristiques de la zone de résidence et du logement</t>
  </si>
  <si>
    <t>Proportion de victimes de vol ou tentative de vol d'objets dans ou sur la voiture selon les caractéristiques socio-démographiques du ménage</t>
  </si>
  <si>
    <t xml:space="preserve">Vols et tentatives de vol d'objet dans ou sur la voiture </t>
  </si>
  <si>
    <t>Proportion de ménages victimes</t>
  </si>
  <si>
    <t>Nombre annuel de vols et tentatives de vol d'objet dans ou sur la voiture et proportion de ménages victimes entre 2008 et 2017</t>
  </si>
  <si>
    <t>…</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</si>
  <si>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45 % des ménages victimes d'un vol ou d'une tentative de vol d'objet ou d'accessoire dans ou sur leur voiture déclarent que le (ou les) objet(s) volé(s) se trouvai(en)t exclusivement dans la voiture.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</si>
  <si>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26 % des ménages victimes d'un vol ou d'une tentative de vol dans ou sur leur voiture déclarent que les faits se sont déroulés en pleine journée.</t>
    </r>
  </si>
  <si>
    <r>
      <rPr>
        <b/>
        <sz val="9"/>
        <color theme="1" tint="0.34998626667073579"/>
        <rFont val="Albany AMT"/>
        <family val="2"/>
      </rPr>
      <t>2</t>
    </r>
    <r>
      <rPr>
        <sz val="9"/>
        <color theme="1" tint="0.34998626667073579"/>
        <rFont val="Albany AMT"/>
        <family val="2"/>
      </rPr>
      <t>. y compris tentatives de vol d'objet dans ou sur la voiture.</t>
    </r>
  </si>
  <si>
    <r>
      <rPr>
        <b/>
        <sz val="9"/>
        <color theme="1" tint="0.34998626667073579"/>
        <rFont val="Albany AMT"/>
        <family val="2"/>
      </rPr>
      <t>1</t>
    </r>
    <r>
      <rPr>
        <sz val="9"/>
        <color theme="1" tint="0.34998626667073579"/>
        <rFont val="Albany AMT"/>
        <family val="2"/>
      </rPr>
      <t>. Les ménages pour lesquels, au cours d'un même incident, des objets situés à l'intérieur mais également à l'extérieur du véhicule ont été volés sont considérés comme des ménages victimes de vol d'objet dans la voiture.</t>
    </r>
  </si>
  <si>
    <t>Pièces automobiles à l'intérieur du véhicule</t>
  </si>
  <si>
    <t>Ménages victimes d'un vol d'objet dans ou sur la voiture</t>
  </si>
  <si>
    <t>* Moyenne sur la période 2015-2017.</t>
  </si>
  <si>
    <t>9*</t>
  </si>
  <si>
    <r>
      <rPr>
        <b/>
        <sz val="9"/>
        <color theme="1" tint="0.499984740745262"/>
        <rFont val="Albany AMT"/>
        <family val="2"/>
      </rPr>
      <t>Lecture</t>
    </r>
    <r>
      <rPr>
        <sz val="9"/>
        <color theme="1" tint="0.499984740745262"/>
        <rFont val="Albany AMT"/>
        <family val="2"/>
      </rPr>
      <t xml:space="preserve"> </t>
    </r>
    <r>
      <rPr>
        <sz val="9"/>
        <color theme="1" tint="0.499984740745262"/>
        <rFont val="Symbol"/>
        <family val="1"/>
        <charset val="2"/>
      </rPr>
      <t>·</t>
    </r>
    <r>
      <rPr>
        <sz val="9"/>
        <color theme="1" tint="0.499984740745262"/>
        <rFont val="Albany AMT"/>
        <family val="2"/>
      </rPr>
      <t xml:space="preserve"> En moyenne entre 2015 et 2017, 55 % des ménages victimes d'un vol ou d'une tentative de vol dans ou sur leur voiture déclarent que la voiture était stationnée dans la rue au moment des faits. </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</si>
  <si>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NS =  Non Significatif, l'effectif de victimes concernées dans l'échantillon est sous le seuil de diffusion.</t>
    </r>
  </si>
  <si>
    <t>Chômeurs</t>
  </si>
  <si>
    <t>Personnes en emploi¹</t>
  </si>
  <si>
    <r>
      <rPr>
        <b/>
        <sz val="9"/>
        <color theme="1" tint="0.34998626667073579"/>
        <rFont val="Albany AMT"/>
        <family val="2"/>
      </rPr>
      <t>1</t>
    </r>
    <r>
      <rPr>
        <sz val="9"/>
        <color theme="1" tint="0.34998626667073579"/>
        <rFont val="Albany AMT"/>
        <family val="2"/>
      </rPr>
      <t>. Y compris apprentis et stages rémunérés.</t>
    </r>
  </si>
  <si>
    <t>De nuit</t>
  </si>
  <si>
    <t>100 ≤ € &lt; 500</t>
  </si>
  <si>
    <t>≥ 500 €</t>
  </si>
  <si>
    <r>
      <rPr>
        <b/>
        <sz val="9"/>
        <color theme="1" tint="0.34998626667073579"/>
        <rFont val="Albany AMT"/>
        <family val="2"/>
      </rPr>
      <t>2</t>
    </r>
    <r>
      <rPr>
        <sz val="9"/>
        <color theme="1" tint="0.34998626667073579"/>
        <rFont val="Albany AMT"/>
        <family val="2"/>
      </rPr>
      <t>. Y compris tentatives de vol d'objet dans ou sur la voiture.</t>
    </r>
  </si>
  <si>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En moyenne entre 2015 et 2017, parmi les ménages victimes d'un vol d'objet sur leur voiture, 76 % ne se sont pas déplacés au commissariat ou à la gendarmerie et 19 % ont déposé plainte.</t>
    </r>
  </si>
  <si>
    <t>Part de ménages victimes effectivement volés (%)</t>
  </si>
  <si>
    <t>Médian inférieur</t>
  </si>
  <si>
    <t>Médian supérieur</t>
  </si>
  <si>
    <t>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</si>
</sst>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quot; 000&quot;"/>
    <numFmt numFmtId="167" formatCode="#,##0.0"/>
    <numFmt numFmtId="168" formatCode="0,&quot; 000&quot;"/>
    <numFmt numFmtId="169" formatCode="[$-40C]mmm\-yy;@"/>
  </numFmts>
  <fonts count="43">
    <font>
      <sz val="11"/>
      <color theme="1"/>
      <name val="Calibri"/>
      <family val="2"/>
      <scheme val="minor"/>
    </font>
    <font>
      <b/>
      <sz val="14"/>
      <color theme="5"/>
      <name val="Palatino Linotype"/>
      <family val="1"/>
    </font>
    <font>
      <sz val="11"/>
      <name val="Palatino Linotype"/>
      <family val="1"/>
    </font>
    <font>
      <sz val="8"/>
      <color theme="1"/>
      <name val="Palatino Linotype"/>
      <family val="1"/>
    </font>
    <font>
      <sz val="11"/>
      <color rgb="FF000000"/>
      <name val="Calibri"/>
      <family val="2"/>
      <scheme val="minor"/>
    </font>
    <font>
      <sz val="11"/>
      <color theme="5"/>
      <name val="Calibri"/>
      <family val="2"/>
      <scheme val="minor"/>
    </font>
    <font>
      <b/>
      <sz val="11"/>
      <color theme="1"/>
      <name val="Calibri"/>
      <family val="2"/>
      <scheme val="minor"/>
    </font>
    <font>
      <sz val="8"/>
      <color theme="1" tint="0.499984740745262"/>
      <name val="Palatino Linotype"/>
      <family val="1"/>
    </font>
    <font>
      <sz val="11"/>
      <color theme="1" tint="0.499984740745262"/>
      <name val="Calibri"/>
      <family val="2"/>
      <scheme val="minor"/>
    </font>
    <font>
      <b/>
      <sz val="11"/>
      <color rgb="FF41A3A3"/>
      <name val="Albany AMT"/>
      <family val="2"/>
    </font>
    <font>
      <sz val="9"/>
      <color theme="1" tint="0.499984740745262"/>
      <name val="Albany AMT"/>
      <family val="2"/>
    </font>
    <font>
      <sz val="8"/>
      <name val="Tahoma"/>
      <family val="2"/>
    </font>
    <font>
      <sz val="11"/>
      <color theme="1"/>
      <name val="Times New Roman"/>
      <family val="1"/>
    </font>
    <font>
      <i/>
      <sz val="8"/>
      <color theme="1" tint="0.499984740745262"/>
      <name val="Albany AMT"/>
      <family val="2"/>
    </font>
    <font>
      <i/>
      <sz val="8"/>
      <color theme="1" tint="0.34998626667073579"/>
      <name val="Times New Roman"/>
      <family val="1"/>
    </font>
    <font>
      <sz val="11"/>
      <color theme="1"/>
      <name val="Palatino Linotype"/>
      <family val="1"/>
    </font>
    <font>
      <i/>
      <sz val="8"/>
      <color theme="1" tint="0.34998626667073579"/>
      <name val="Albany AMT"/>
      <family val="2"/>
    </font>
    <font>
      <sz val="8"/>
      <color theme="1" tint="0.499984740745262"/>
      <name val="Calibri"/>
      <family val="2"/>
      <scheme val="minor"/>
    </font>
    <font>
      <sz val="11"/>
      <name val="Calibri"/>
      <family val="2"/>
      <scheme val="minor"/>
    </font>
    <font>
      <sz val="11"/>
      <color theme="1"/>
      <name val="Albany AMT"/>
      <family val="2"/>
    </font>
    <font>
      <sz val="8"/>
      <color theme="1"/>
      <name val="Albany AMT"/>
      <family val="2"/>
    </font>
    <font>
      <b/>
      <sz val="11"/>
      <color rgb="FFCEC118"/>
      <name val="Albany AMT"/>
      <family val="2"/>
    </font>
    <font>
      <sz val="11"/>
      <color rgb="FFCEC118"/>
      <name val="Albany AMT"/>
      <family val="2"/>
    </font>
    <font>
      <b/>
      <sz val="9"/>
      <color theme="0"/>
      <name val="Albany AMT"/>
      <family val="2"/>
    </font>
    <font>
      <b/>
      <sz val="10"/>
      <color rgb="FF000000"/>
      <name val="Albany AMT"/>
      <family val="2"/>
    </font>
    <font>
      <b/>
      <sz val="10"/>
      <color theme="1"/>
      <name val="Albany AMT"/>
      <family val="2"/>
    </font>
    <font>
      <sz val="10"/>
      <color rgb="FF000000"/>
      <name val="Albany AMT"/>
      <family val="2"/>
    </font>
    <font>
      <sz val="10"/>
      <color theme="1"/>
      <name val="Albany AMT"/>
      <family val="2"/>
    </font>
    <font>
      <sz val="10"/>
      <name val="Albany AMT"/>
      <family val="2"/>
    </font>
    <font>
      <b/>
      <sz val="10"/>
      <name val="Albany AMT"/>
      <family val="2"/>
    </font>
    <font>
      <b/>
      <sz val="10"/>
      <color theme="0"/>
      <name val="Albany AMT"/>
      <family val="2"/>
    </font>
    <font>
      <b/>
      <sz val="9"/>
      <color theme="1" tint="0.34998626667073579"/>
      <name val="Albany AMT"/>
      <family val="2"/>
    </font>
    <font>
      <sz val="9"/>
      <color theme="1" tint="0.34998626667073579"/>
      <name val="Albany AMT"/>
      <family val="2"/>
    </font>
    <font>
      <sz val="9"/>
      <color theme="1" tint="0.34998626667073579"/>
      <name val="Symbol"/>
      <family val="1"/>
      <charset val="2"/>
    </font>
    <font>
      <vertAlign val="superscript"/>
      <sz val="10"/>
      <color rgb="FF000000"/>
      <name val="Albany AMT"/>
      <family val="2"/>
    </font>
    <font>
      <sz val="9"/>
      <color theme="1" tint="0.34998626667073579"/>
      <name val="Calibri"/>
      <family val="2"/>
    </font>
    <font>
      <sz val="10"/>
      <color theme="1" tint="0.34998626667073579"/>
      <name val="Calibri Light"/>
      <family val="2"/>
      <scheme val="major"/>
    </font>
    <font>
      <sz val="9"/>
      <color theme="1" tint="0.499984740745262"/>
      <name val="Symbol"/>
      <family val="1"/>
      <charset val="2"/>
    </font>
    <font>
      <b/>
      <sz val="9"/>
      <color theme="1" tint="0.499984740745262"/>
      <name val="Albany AMT"/>
      <family val="2"/>
    </font>
    <font>
      <b/>
      <sz val="11"/>
      <name val="Calibri"/>
      <family val="2"/>
      <scheme val="minor"/>
    </font>
    <font>
      <sz val="9"/>
      <color rgb="FF000000"/>
      <name val="Arial"/>
      <family val="2"/>
    </font>
    <font>
      <sz val="9"/>
      <name val="Arial"/>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EC118"/>
        <bgColor indexed="64"/>
      </patternFill>
    </fill>
    <fill>
      <patternFill patternType="solid">
        <fgColor rgb="FFF8F4BE"/>
        <bgColor indexed="64"/>
      </patternFill>
    </fill>
    <fill>
      <patternFill patternType="solid">
        <fgColor theme="0" tint="-0.14999847407452621"/>
        <bgColor indexed="64"/>
      </patternFill>
    </fill>
  </fills>
  <borders count="2">
    <border>
      <left/>
      <right/>
      <top/>
      <bottom/>
      <diagonal/>
    </border>
    <border>
      <left/>
      <right/>
      <top style="medium">
        <color theme="0"/>
      </top>
      <bottom/>
      <diagonal/>
    </border>
  </borders>
  <cellStyleXfs count="1">
    <xf numFmtId="0" fontId="0" fillId="0" borderId="0"/>
  </cellStyleXfs>
  <cellXfs count="147">
    <xf numFmtId="0" fontId="0" fillId="0" borderId="0" xfId="0"/>
    <xf numFmtId="0" fontId="0" fillId="0" borderId="0" xfId="0" applyFill="1"/>
    <xf numFmtId="0" fontId="0" fillId="2" borderId="0" xfId="0" applyFill="1"/>
    <xf numFmtId="0" fontId="2" fillId="2" borderId="0" xfId="0" applyFont="1" applyFill="1" applyBorder="1" applyAlignment="1">
      <alignment vertical="center"/>
    </xf>
    <xf numFmtId="9" fontId="0" fillId="0" borderId="0" xfId="0" applyNumberFormat="1" applyFill="1"/>
    <xf numFmtId="9" fontId="0" fillId="0" borderId="0" xfId="0" applyNumberFormat="1"/>
    <xf numFmtId="0" fontId="3" fillId="2" borderId="0" xfId="0" applyFont="1" applyFill="1" applyAlignment="1">
      <alignment vertical="center"/>
    </xf>
    <xf numFmtId="9" fontId="0" fillId="0" borderId="0" xfId="0" applyNumberFormat="1" applyFill="1" applyAlignment="1">
      <alignment horizontal="left" vertical="center" wrapText="1"/>
    </xf>
    <xf numFmtId="0" fontId="1" fillId="2" borderId="0" xfId="0" applyFont="1" applyFill="1" applyAlignment="1">
      <alignment horizontal="left" vertical="center" wrapText="1"/>
    </xf>
    <xf numFmtId="0" fontId="0" fillId="0" borderId="0" xfId="0" applyAlignment="1">
      <alignment horizontal="left"/>
    </xf>
    <xf numFmtId="0" fontId="0" fillId="0" borderId="0" xfId="0" applyAlignment="1">
      <alignment wrapText="1"/>
    </xf>
    <xf numFmtId="0" fontId="5" fillId="2" borderId="0" xfId="0" applyFont="1" applyFill="1" applyAlignment="1">
      <alignment horizontal="left"/>
    </xf>
    <xf numFmtId="0" fontId="0" fillId="2" borderId="0" xfId="0" applyFill="1" applyAlignment="1">
      <alignment horizontal="left"/>
    </xf>
    <xf numFmtId="0" fontId="0" fillId="0" borderId="0" xfId="0" applyFill="1" applyBorder="1"/>
    <xf numFmtId="0" fontId="0" fillId="0" borderId="0" xfId="0" applyAlignment="1"/>
    <xf numFmtId="0" fontId="8" fillId="2" borderId="0" xfId="0" applyFont="1" applyFill="1"/>
    <xf numFmtId="0" fontId="7" fillId="2" borderId="0" xfId="0" applyFont="1" applyFill="1" applyBorder="1" applyAlignment="1">
      <alignment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center" vertical="center"/>
    </xf>
    <xf numFmtId="0" fontId="12" fillId="0" borderId="0" xfId="0" applyFont="1"/>
    <xf numFmtId="0" fontId="13" fillId="2" borderId="0" xfId="0" applyFont="1" applyFill="1" applyAlignment="1">
      <alignment vertical="center"/>
    </xf>
    <xf numFmtId="0" fontId="14" fillId="2" borderId="0" xfId="0" applyFont="1" applyFill="1"/>
    <xf numFmtId="0" fontId="14" fillId="2" borderId="0" xfId="0" applyFont="1" applyFill="1" applyAlignment="1">
      <alignment horizontal="left" wrapText="1"/>
    </xf>
    <xf numFmtId="169" fontId="0" fillId="0" borderId="0" xfId="0" applyNumberFormat="1" applyAlignment="1" applyProtection="1">
      <alignment vertical="center"/>
    </xf>
    <xf numFmtId="3" fontId="0" fillId="0" borderId="0" xfId="0" applyNumberFormat="1"/>
    <xf numFmtId="0" fontId="9" fillId="2" borderId="0" xfId="0" applyFont="1" applyFill="1" applyAlignment="1">
      <alignment horizontal="center" vertical="center" wrapText="1"/>
    </xf>
    <xf numFmtId="0" fontId="10" fillId="2" borderId="0" xfId="0" applyFont="1" applyFill="1" applyAlignment="1">
      <alignment horizontal="left" wrapText="1"/>
    </xf>
    <xf numFmtId="0" fontId="0" fillId="2" borderId="1" xfId="0" applyFill="1" applyBorder="1"/>
    <xf numFmtId="0" fontId="0" fillId="2" borderId="0" xfId="0" applyFill="1" applyBorder="1"/>
    <xf numFmtId="0" fontId="16" fillId="2" borderId="0" xfId="0" applyFont="1" applyFill="1" applyBorder="1" applyAlignment="1">
      <alignment vertical="center"/>
    </xf>
    <xf numFmtId="0" fontId="17" fillId="2" borderId="0" xfId="0" applyFont="1" applyFill="1"/>
    <xf numFmtId="0" fontId="2" fillId="0" borderId="0" xfId="0" applyFont="1" applyFill="1" applyBorder="1" applyAlignment="1">
      <alignment vertical="center"/>
    </xf>
    <xf numFmtId="9" fontId="18" fillId="0" borderId="0" xfId="0" applyNumberFormat="1" applyFont="1" applyFill="1" applyAlignment="1">
      <alignment horizontal="right"/>
    </xf>
    <xf numFmtId="0" fontId="18" fillId="0" borderId="0" xfId="0" applyFont="1" applyFill="1"/>
    <xf numFmtId="0" fontId="19" fillId="2" borderId="0" xfId="0" applyFont="1" applyFill="1"/>
    <xf numFmtId="0" fontId="20" fillId="2" borderId="0" xfId="0" applyFont="1" applyFill="1" applyAlignment="1">
      <alignment vertical="center"/>
    </xf>
    <xf numFmtId="0" fontId="0" fillId="0" borderId="0" xfId="0" applyFill="1" applyAlignment="1">
      <alignment horizontal="left"/>
    </xf>
    <xf numFmtId="0" fontId="0" fillId="0" borderId="0" xfId="0" applyAlignment="1">
      <alignment horizontal="center" vertical="center"/>
    </xf>
    <xf numFmtId="0" fontId="23" fillId="3" borderId="0" xfId="0" applyFont="1" applyFill="1" applyBorder="1" applyAlignment="1">
      <alignment vertical="center"/>
    </xf>
    <xf numFmtId="0" fontId="26" fillId="2" borderId="0" xfId="0" applyFont="1" applyFill="1" applyBorder="1" applyAlignment="1">
      <alignment horizontal="left" vertical="center"/>
    </xf>
    <xf numFmtId="0" fontId="24" fillId="2" borderId="0" xfId="0" applyFont="1" applyFill="1" applyBorder="1" applyAlignment="1">
      <alignment horizontal="left" vertical="center"/>
    </xf>
    <xf numFmtId="0" fontId="32" fillId="2" borderId="0" xfId="0" applyFont="1" applyFill="1" applyAlignment="1">
      <alignment vertical="center"/>
    </xf>
    <xf numFmtId="0" fontId="32" fillId="2" borderId="0" xfId="0" applyFont="1" applyFill="1" applyBorder="1" applyAlignment="1">
      <alignment vertical="center"/>
    </xf>
    <xf numFmtId="0" fontId="24"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29" fillId="4" borderId="0" xfId="0" applyFont="1" applyFill="1" applyBorder="1" applyAlignment="1">
      <alignment wrapText="1"/>
    </xf>
    <xf numFmtId="0" fontId="32" fillId="2" borderId="0" xfId="0" applyFont="1" applyFill="1"/>
    <xf numFmtId="0" fontId="19" fillId="2" borderId="0" xfId="0" applyFont="1" applyFill="1" applyAlignment="1">
      <alignment horizontal="left"/>
    </xf>
    <xf numFmtId="0" fontId="32" fillId="2" borderId="0" xfId="0" applyFont="1" applyFill="1" applyAlignment="1">
      <alignment horizontal="left"/>
    </xf>
    <xf numFmtId="164" fontId="0" fillId="0" borderId="0" xfId="0" applyNumberFormat="1" applyFont="1" applyFill="1" applyAlignment="1">
      <alignment horizontal="right" vertical="center"/>
    </xf>
    <xf numFmtId="0" fontId="30" fillId="3" borderId="0" xfId="0" applyFont="1" applyFill="1" applyBorder="1" applyAlignment="1">
      <alignment horizontal="right" vertical="center"/>
    </xf>
    <xf numFmtId="166" fontId="25" fillId="4" borderId="0"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7" fontId="28" fillId="4" borderId="0" xfId="0" applyNumberFormat="1" applyFont="1" applyFill="1" applyBorder="1" applyAlignment="1">
      <alignment horizontal="right" vertical="center"/>
    </xf>
    <xf numFmtId="167" fontId="27" fillId="4" borderId="0" xfId="0" applyNumberFormat="1" applyFont="1" applyFill="1" applyBorder="1" applyAlignment="1">
      <alignment horizontal="right" vertical="center"/>
    </xf>
    <xf numFmtId="164" fontId="27" fillId="4" borderId="0" xfId="0" applyNumberFormat="1" applyFont="1" applyFill="1" applyBorder="1" applyAlignment="1">
      <alignment horizontal="right" vertical="center"/>
    </xf>
    <xf numFmtId="166" fontId="29" fillId="2" borderId="0" xfId="0" applyNumberFormat="1" applyFont="1" applyFill="1" applyBorder="1" applyAlignment="1">
      <alignment horizontal="right" vertical="center"/>
    </xf>
    <xf numFmtId="166" fontId="25" fillId="2" borderId="0" xfId="0" applyNumberFormat="1" applyFont="1" applyFill="1" applyBorder="1" applyAlignment="1">
      <alignment horizontal="right" vertical="center"/>
    </xf>
    <xf numFmtId="1" fontId="28" fillId="4" borderId="0" xfId="0" applyNumberFormat="1" applyFont="1" applyFill="1" applyBorder="1" applyAlignment="1">
      <alignment horizontal="right" vertical="center"/>
    </xf>
    <xf numFmtId="1" fontId="27" fillId="4" borderId="0" xfId="0" applyNumberFormat="1" applyFont="1" applyFill="1" applyBorder="1" applyAlignment="1">
      <alignment horizontal="right" vertical="center"/>
    </xf>
    <xf numFmtId="1" fontId="28" fillId="2" borderId="0" xfId="0" applyNumberFormat="1" applyFont="1" applyFill="1" applyBorder="1" applyAlignment="1">
      <alignment horizontal="right" vertical="center"/>
    </xf>
    <xf numFmtId="1" fontId="27" fillId="2" borderId="0" xfId="0" applyNumberFormat="1" applyFont="1" applyFill="1" applyBorder="1" applyAlignment="1">
      <alignment horizontal="right" vertical="center"/>
    </xf>
    <xf numFmtId="168" fontId="29" fillId="4" borderId="0" xfId="0" applyNumberFormat="1" applyFont="1" applyFill="1" applyBorder="1" applyAlignment="1">
      <alignment horizontal="right" vertical="center"/>
    </xf>
    <xf numFmtId="164" fontId="28" fillId="2" borderId="0" xfId="0" applyNumberFormat="1" applyFont="1" applyFill="1" applyBorder="1" applyAlignment="1">
      <alignment horizontal="right" vertical="center"/>
    </xf>
    <xf numFmtId="164" fontId="28" fillId="4" borderId="0" xfId="0" applyNumberFormat="1" applyFont="1" applyFill="1" applyBorder="1" applyAlignment="1">
      <alignment horizontal="right" vertical="center"/>
    </xf>
    <xf numFmtId="168" fontId="29" fillId="2" borderId="0" xfId="0" applyNumberFormat="1" applyFont="1" applyFill="1" applyBorder="1" applyAlignment="1">
      <alignment horizontal="right" vertical="center"/>
    </xf>
    <xf numFmtId="0" fontId="27" fillId="0" borderId="0" xfId="0" applyFont="1"/>
    <xf numFmtId="0" fontId="0" fillId="2" borderId="0" xfId="0" applyFill="1" applyAlignment="1">
      <alignment horizontal="right"/>
    </xf>
    <xf numFmtId="9" fontId="11" fillId="2" borderId="0" xfId="0" applyNumberFormat="1" applyFont="1" applyFill="1" applyBorder="1" applyAlignment="1">
      <alignment horizontal="right" vertical="center"/>
    </xf>
    <xf numFmtId="0" fontId="14" fillId="2" borderId="0" xfId="0" applyFont="1" applyFill="1" applyAlignment="1">
      <alignment horizontal="right"/>
    </xf>
    <xf numFmtId="0" fontId="14" fillId="2" borderId="0" xfId="0" applyFont="1" applyFill="1" applyAlignment="1">
      <alignment horizontal="right" wrapText="1"/>
    </xf>
    <xf numFmtId="0" fontId="0" fillId="0" borderId="0" xfId="0" applyAlignment="1">
      <alignment horizontal="right"/>
    </xf>
    <xf numFmtId="0" fontId="32" fillId="2" borderId="0" xfId="0" applyFont="1" applyFill="1" applyBorder="1" applyAlignment="1">
      <alignment horizontal="left"/>
    </xf>
    <xf numFmtId="0" fontId="32" fillId="2" borderId="0" xfId="0" applyFont="1" applyFill="1" applyAlignment="1">
      <alignment wrapText="1"/>
    </xf>
    <xf numFmtId="0" fontId="29" fillId="2" borderId="0" xfId="0" applyFont="1" applyFill="1" applyBorder="1" applyAlignment="1">
      <alignment horizontal="left" vertical="center"/>
    </xf>
    <xf numFmtId="3" fontId="0" fillId="0" borderId="0" xfId="0" applyNumberFormat="1" applyAlignment="1">
      <alignment horizontal="right"/>
    </xf>
    <xf numFmtId="0" fontId="21" fillId="2" borderId="0" xfId="0" applyFont="1" applyFill="1" applyBorder="1" applyAlignment="1">
      <alignment horizontal="center" wrapText="1"/>
    </xf>
    <xf numFmtId="0" fontId="21" fillId="2" borderId="0" xfId="0" applyFont="1" applyFill="1" applyBorder="1" applyAlignment="1">
      <alignment horizontal="center" vertical="center" wrapText="1"/>
    </xf>
    <xf numFmtId="0" fontId="32" fillId="2" borderId="0" xfId="0" applyFont="1" applyFill="1" applyBorder="1" applyAlignment="1">
      <alignment horizontal="left" wrapText="1"/>
    </xf>
    <xf numFmtId="0" fontId="31" fillId="2" borderId="0" xfId="0" applyFont="1" applyFill="1" applyBorder="1" applyAlignment="1">
      <alignment horizontal="left" wrapText="1"/>
    </xf>
    <xf numFmtId="0" fontId="32" fillId="2" borderId="0" xfId="0" applyFont="1" applyFill="1" applyAlignment="1">
      <alignment horizontal="left" wrapText="1"/>
    </xf>
    <xf numFmtId="0" fontId="21" fillId="2" borderId="0" xfId="0" applyFont="1" applyFill="1" applyAlignment="1">
      <alignment horizontal="center" vertical="center" wrapText="1"/>
    </xf>
    <xf numFmtId="0" fontId="21" fillId="2" borderId="0" xfId="0" applyFont="1" applyFill="1" applyAlignment="1">
      <alignment horizontal="center" wrapText="1"/>
    </xf>
    <xf numFmtId="0" fontId="10" fillId="2" borderId="0" xfId="0" applyFont="1" applyFill="1" applyAlignment="1">
      <alignment horizontal="left" vertical="center" wrapText="1"/>
    </xf>
    <xf numFmtId="0" fontId="32" fillId="2" borderId="0" xfId="0" applyFont="1" applyFill="1" applyBorder="1" applyAlignment="1">
      <alignment horizontal="left" vertical="center" wrapText="1"/>
    </xf>
    <xf numFmtId="0" fontId="10" fillId="2" borderId="0" xfId="0" applyFont="1" applyFill="1" applyAlignment="1">
      <alignment horizontal="left" wrapText="1"/>
    </xf>
    <xf numFmtId="0" fontId="21" fillId="2" borderId="0" xfId="0" applyFont="1" applyFill="1" applyAlignment="1">
      <alignment horizontal="center" vertical="center"/>
    </xf>
    <xf numFmtId="2" fontId="32" fillId="2" borderId="0" xfId="0" applyNumberFormat="1" applyFont="1" applyFill="1" applyAlignment="1">
      <alignment horizontal="left" wrapText="1"/>
    </xf>
    <xf numFmtId="0" fontId="22" fillId="2" borderId="0" xfId="0" applyFont="1" applyFill="1" applyAlignment="1">
      <alignment horizontal="center" vertical="center" wrapText="1"/>
    </xf>
    <xf numFmtId="0" fontId="32" fillId="2" borderId="0" xfId="0" applyFont="1" applyFill="1" applyAlignment="1">
      <alignment horizontal="left" vertical="center" wrapText="1"/>
    </xf>
    <xf numFmtId="0" fontId="21" fillId="2" borderId="0" xfId="0" applyFont="1" applyFill="1" applyAlignment="1">
      <alignment horizontal="center" vertical="top" wrapText="1"/>
    </xf>
    <xf numFmtId="0" fontId="6" fillId="5" borderId="0" xfId="0" applyFont="1" applyFill="1"/>
    <xf numFmtId="0" fontId="0" fillId="5" borderId="0" xfId="0" applyFill="1"/>
    <xf numFmtId="0" fontId="0" fillId="5" borderId="0" xfId="0" applyFill="1" applyAlignment="1">
      <alignment horizontal="right"/>
    </xf>
    <xf numFmtId="0" fontId="6" fillId="5" borderId="0" xfId="0" applyFont="1" applyFill="1" applyAlignment="1">
      <alignment horizontal="right"/>
    </xf>
    <xf numFmtId="0" fontId="6" fillId="5" borderId="0" xfId="0" applyFont="1" applyFill="1" applyAlignment="1">
      <alignment horizontal="left" vertical="center" wrapText="1"/>
    </xf>
    <xf numFmtId="3" fontId="0" fillId="5" borderId="0" xfId="0" applyNumberFormat="1" applyFill="1" applyAlignment="1"/>
    <xf numFmtId="3" fontId="0" fillId="5" borderId="0" xfId="0" applyNumberFormat="1" applyFill="1" applyAlignment="1">
      <alignment horizontal="right"/>
    </xf>
    <xf numFmtId="0" fontId="6" fillId="5" borderId="0" xfId="0" applyFont="1" applyFill="1" applyBorder="1" applyAlignment="1">
      <alignment horizontal="left"/>
    </xf>
    <xf numFmtId="0" fontId="6" fillId="5" borderId="0" xfId="0" applyFont="1" applyFill="1" applyAlignment="1">
      <alignment horizontal="left"/>
    </xf>
    <xf numFmtId="0" fontId="15" fillId="5" borderId="0" xfId="0" applyFont="1" applyFill="1"/>
    <xf numFmtId="0" fontId="15" fillId="5" borderId="0" xfId="0" applyFont="1" applyFill="1" applyAlignment="1">
      <alignment horizontal="right"/>
    </xf>
    <xf numFmtId="164" fontId="0" fillId="5" borderId="0" xfId="0" applyNumberFormat="1" applyFill="1" applyAlignment="1">
      <alignment horizontal="center" vertical="center"/>
    </xf>
    <xf numFmtId="0" fontId="0" fillId="5" borderId="0" xfId="0" applyFill="1" applyBorder="1"/>
    <xf numFmtId="9" fontId="0" fillId="5" borderId="0" xfId="0" applyNumberFormat="1" applyFill="1" applyBorder="1"/>
    <xf numFmtId="0" fontId="6" fillId="5" borderId="0" xfId="0" applyFont="1" applyFill="1" applyBorder="1"/>
    <xf numFmtId="9" fontId="6" fillId="5" borderId="0" xfId="0" applyNumberFormat="1" applyFont="1" applyFill="1" applyBorder="1"/>
    <xf numFmtId="0" fontId="6" fillId="5" borderId="0" xfId="0" applyFont="1" applyFill="1" applyBorder="1" applyAlignment="1">
      <alignment horizontal="right"/>
    </xf>
    <xf numFmtId="0" fontId="0" fillId="5" borderId="0" xfId="0" applyFill="1" applyAlignment="1">
      <alignment wrapText="1"/>
    </xf>
    <xf numFmtId="1" fontId="0" fillId="5" borderId="0" xfId="0" applyNumberFormat="1" applyFill="1"/>
    <xf numFmtId="1" fontId="0" fillId="5" borderId="0" xfId="0" applyNumberFormat="1" applyFill="1" applyBorder="1"/>
    <xf numFmtId="9" fontId="0" fillId="5" borderId="0" xfId="0" applyNumberFormat="1" applyFill="1"/>
    <xf numFmtId="1" fontId="0" fillId="5" borderId="0" xfId="0" applyNumberFormat="1" applyFill="1" applyAlignment="1"/>
    <xf numFmtId="1" fontId="0" fillId="5" borderId="0" xfId="0" applyNumberFormat="1" applyFill="1" applyAlignment="1">
      <alignment wrapText="1"/>
    </xf>
    <xf numFmtId="9" fontId="0" fillId="5" borderId="0" xfId="0" applyNumberFormat="1" applyFill="1" applyAlignment="1">
      <alignment wrapText="1"/>
    </xf>
    <xf numFmtId="9" fontId="6" fillId="5" borderId="0" xfId="0" applyNumberFormat="1" applyFont="1" applyFill="1" applyBorder="1" applyAlignment="1">
      <alignment horizontal="right"/>
    </xf>
    <xf numFmtId="0" fontId="0" fillId="5" borderId="0" xfId="0" applyFill="1" applyAlignment="1"/>
    <xf numFmtId="9" fontId="0" fillId="5" borderId="0" xfId="0" applyNumberFormat="1" applyFill="1" applyAlignment="1"/>
    <xf numFmtId="0" fontId="0" fillId="5" borderId="0" xfId="0" quotePrefix="1" applyFill="1" applyAlignment="1">
      <alignment horizontal="left"/>
    </xf>
    <xf numFmtId="0" fontId="36" fillId="5" borderId="0" xfId="0" applyFont="1" applyFill="1" applyBorder="1" applyAlignment="1">
      <alignment horizontal="left" vertical="top" wrapText="1"/>
    </xf>
    <xf numFmtId="0" fontId="36" fillId="5" borderId="0" xfId="0" applyFont="1" applyFill="1" applyBorder="1"/>
    <xf numFmtId="3" fontId="36" fillId="5" borderId="0" xfId="0" applyNumberFormat="1" applyFont="1" applyFill="1" applyBorder="1"/>
    <xf numFmtId="0" fontId="36" fillId="5" borderId="0" xfId="0" applyFont="1" applyFill="1"/>
    <xf numFmtId="0" fontId="39" fillId="5" borderId="0" xfId="0" applyFont="1" applyFill="1"/>
    <xf numFmtId="0" fontId="18" fillId="5" borderId="0" xfId="0" applyFont="1" applyFill="1"/>
    <xf numFmtId="0" fontId="18" fillId="5" borderId="0" xfId="0" applyFont="1" applyFill="1" applyAlignment="1">
      <alignment horizontal="left"/>
    </xf>
    <xf numFmtId="9" fontId="18" fillId="5" borderId="0" xfId="0" applyNumberFormat="1" applyFont="1" applyFill="1" applyAlignment="1">
      <alignment horizontal="right"/>
    </xf>
    <xf numFmtId="0" fontId="0" fillId="5" borderId="0" xfId="0" applyFill="1" applyAlignment="1">
      <alignment horizontal="left"/>
    </xf>
    <xf numFmtId="0" fontId="6" fillId="5" borderId="0" xfId="0" applyFont="1" applyFill="1" applyAlignment="1">
      <alignment horizontal="left" wrapText="1"/>
    </xf>
    <xf numFmtId="9" fontId="0" fillId="5" borderId="0" xfId="0" applyNumberFormat="1" applyFill="1" applyAlignment="1">
      <alignment horizontal="right"/>
    </xf>
    <xf numFmtId="0" fontId="0" fillId="5" borderId="0" xfId="0" applyFont="1" applyFill="1" applyBorder="1"/>
    <xf numFmtId="0" fontId="6" fillId="5" borderId="0" xfId="0" applyFont="1" applyFill="1" applyBorder="1" applyAlignment="1">
      <alignment horizontal="left" vertical="center"/>
    </xf>
    <xf numFmtId="0" fontId="6" fillId="5" borderId="0" xfId="0" applyFont="1" applyFill="1" applyAlignment="1">
      <alignment horizontal="right" vertical="center"/>
    </xf>
    <xf numFmtId="165" fontId="0" fillId="5" borderId="0" xfId="0" applyNumberFormat="1" applyFont="1" applyFill="1" applyAlignment="1">
      <alignment horizontal="right" vertical="center"/>
    </xf>
    <xf numFmtId="165" fontId="6" fillId="5" borderId="0" xfId="0" applyNumberFormat="1" applyFont="1" applyFill="1" applyAlignment="1">
      <alignment horizontal="right" vertical="center"/>
    </xf>
    <xf numFmtId="165" fontId="4" fillId="5" borderId="0" xfId="0" applyNumberFormat="1" applyFont="1" applyFill="1" applyAlignment="1">
      <alignment horizontal="right" vertical="center" wrapText="1"/>
    </xf>
    <xf numFmtId="165" fontId="0" fillId="5" borderId="0" xfId="0" applyNumberFormat="1" applyFont="1" applyFill="1" applyBorder="1" applyAlignment="1">
      <alignment horizontal="right" vertical="center"/>
    </xf>
    <xf numFmtId="165" fontId="4" fillId="5" borderId="0" xfId="0" applyNumberFormat="1" applyFont="1" applyFill="1" applyBorder="1" applyAlignment="1">
      <alignment horizontal="right" vertical="center" wrapText="1"/>
    </xf>
    <xf numFmtId="0" fontId="0" fillId="5" borderId="0" xfId="0" applyFont="1" applyFill="1" applyBorder="1" applyAlignment="1">
      <alignment horizontal="left" vertical="center"/>
    </xf>
    <xf numFmtId="165" fontId="0" fillId="5" borderId="0" xfId="0" applyNumberFormat="1" applyFill="1" applyAlignment="1">
      <alignment horizontal="right" vertical="center"/>
    </xf>
    <xf numFmtId="0" fontId="0" fillId="5" borderId="0" xfId="0" applyFill="1" applyBorder="1" applyAlignment="1">
      <alignment horizontal="left" vertical="center"/>
    </xf>
    <xf numFmtId="165" fontId="0" fillId="5" borderId="0" xfId="0" applyNumberFormat="1" applyFill="1" applyAlignment="1">
      <alignment horizontal="right"/>
    </xf>
    <xf numFmtId="0" fontId="40" fillId="5" borderId="0" xfId="0" applyFont="1" applyFill="1" applyBorder="1" applyAlignment="1">
      <alignment horizontal="left" vertical="center" wrapText="1"/>
    </xf>
    <xf numFmtId="0" fontId="41" fillId="5" borderId="0" xfId="0" applyFont="1" applyFill="1" applyBorder="1" applyAlignment="1">
      <alignment horizontal="left" vertical="center" wrapText="1"/>
    </xf>
    <xf numFmtId="0" fontId="42" fillId="5" borderId="0" xfId="0" applyFont="1" applyFill="1"/>
    <xf numFmtId="0" fontId="42" fillId="5" borderId="0" xfId="0" applyFont="1" applyFill="1" applyAlignment="1">
      <alignment horizontal="left" vertical="center"/>
    </xf>
    <xf numFmtId="0" fontId="42" fillId="5"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F8F4BE"/>
      <color rgb="FFCEC118"/>
      <color rgb="FFEFE671"/>
      <color rgb="FFE5D619"/>
      <color rgb="FFFF4F4F"/>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68403949506311E-2"/>
          <c:y val="0.2478347597854616"/>
          <c:w val="0.86013998250218726"/>
          <c:h val="0.64614310167750766"/>
        </c:manualLayout>
      </c:layout>
      <c:barChart>
        <c:barDir val="col"/>
        <c:grouping val="clustered"/>
        <c:varyColors val="0"/>
        <c:ser>
          <c:idx val="1"/>
          <c:order val="1"/>
          <c:tx>
            <c:v>Proportion de victimes parmi les ménages possédant une voiture (en %)</c:v>
          </c:tx>
          <c:spPr>
            <a:solidFill>
              <a:srgbClr val="F8F4BE"/>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Repères!$D$44:$M$44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Repères!$D$49:$M$49</c:f>
              <c:numCache>
                <c:formatCode>0.0</c:formatCode>
                <c:ptCount val="10"/>
                <c:pt idx="0">
                  <c:v>3.6960721577855846</c:v>
                </c:pt>
                <c:pt idx="1">
                  <c:v>3.490706899725462</c:v>
                </c:pt>
                <c:pt idx="2">
                  <c:v>3.4580883316784501</c:v>
                </c:pt>
                <c:pt idx="3">
                  <c:v>3.219118252972458</c:v>
                </c:pt>
                <c:pt idx="4">
                  <c:v>3.3159362957119005</c:v>
                </c:pt>
                <c:pt idx="5">
                  <c:v>3.1434919908857029</c:v>
                </c:pt>
                <c:pt idx="6">
                  <c:v>2.9671084007372341</c:v>
                </c:pt>
                <c:pt idx="7">
                  <c:v>2.5826200687542054</c:v>
                </c:pt>
                <c:pt idx="8">
                  <c:v>2.4317525294044526</c:v>
                </c:pt>
                <c:pt idx="9">
                  <c:v>2.8103128497080991</c:v>
                </c:pt>
              </c:numCache>
            </c:numRef>
          </c:val>
          <c:extLst>
            <c:ext xmlns:c16="http://schemas.microsoft.com/office/drawing/2014/chart" uri="{C3380CC4-5D6E-409C-BE32-E72D297353CC}">
              <c16:uniqueId val="{00000000-B637-4F8F-826A-130B1533EF53}"/>
            </c:ext>
          </c:extLst>
        </c:ser>
        <c:dLbls>
          <c:showLegendKey val="0"/>
          <c:showVal val="0"/>
          <c:showCatName val="0"/>
          <c:showSerName val="0"/>
          <c:showPercent val="0"/>
          <c:showBubbleSize val="0"/>
        </c:dLbls>
        <c:gapWidth val="150"/>
        <c:axId val="120053296"/>
        <c:axId val="120052736"/>
      </c:barChart>
      <c:lineChart>
        <c:grouping val="standard"/>
        <c:varyColors val="0"/>
        <c:ser>
          <c:idx val="0"/>
          <c:order val="0"/>
          <c:tx>
            <c:strRef>
              <c:f>Repères!$A$48</c:f>
              <c:strCache>
                <c:ptCount val="1"/>
                <c:pt idx="0">
                  <c:v>Vols et tentatives de vol d'objet dans ou sur la voiture </c:v>
                </c:pt>
              </c:strCache>
            </c:strRef>
          </c:tx>
          <c:spPr>
            <a:ln w="28575" cap="rnd">
              <a:solidFill>
                <a:srgbClr val="CEC118"/>
              </a:solidFill>
              <a:round/>
            </a:ln>
            <a:effectLst/>
          </c:spPr>
          <c:marker>
            <c:symbol val="none"/>
          </c:marker>
          <c:dLbls>
            <c:dLbl>
              <c:idx val="0"/>
              <c:layout>
                <c:manualLayout>
                  <c:x val="-4.7619047619047616E-2"/>
                  <c:y val="-3.4782608695652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37-4F8F-826A-130B1533EF53}"/>
                </c:ext>
              </c:extLst>
            </c:dLbl>
            <c:dLbl>
              <c:idx val="1"/>
              <c:layout>
                <c:manualLayout>
                  <c:x val="-4.5634920634920632E-2"/>
                  <c:y val="-3.8647342995169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37-4F8F-826A-130B1533EF53}"/>
                </c:ext>
              </c:extLst>
            </c:dLbl>
            <c:dLbl>
              <c:idx val="2"/>
              <c:delete val="1"/>
              <c:extLst>
                <c:ext xmlns:c15="http://schemas.microsoft.com/office/drawing/2012/chart" uri="{CE6537A1-D6FC-4f65-9D91-7224C49458BB}"/>
                <c:ext xmlns:c16="http://schemas.microsoft.com/office/drawing/2014/chart" uri="{C3380CC4-5D6E-409C-BE32-E72D297353CC}">
                  <c16:uniqueId val="{00000003-B637-4F8F-826A-130B1533EF53}"/>
                </c:ext>
              </c:extLst>
            </c:dLbl>
            <c:dLbl>
              <c:idx val="3"/>
              <c:layout>
                <c:manualLayout>
                  <c:x val="-4.7619047619047616E-2"/>
                  <c:y val="-3.0917874396135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37-4F8F-826A-130B1533EF53}"/>
                </c:ext>
              </c:extLst>
            </c:dLbl>
            <c:dLbl>
              <c:idx val="4"/>
              <c:delete val="1"/>
              <c:extLst>
                <c:ext xmlns:c15="http://schemas.microsoft.com/office/drawing/2012/chart" uri="{CE6537A1-D6FC-4f65-9D91-7224C49458BB}"/>
                <c:ext xmlns:c16="http://schemas.microsoft.com/office/drawing/2014/chart" uri="{C3380CC4-5D6E-409C-BE32-E72D297353CC}">
                  <c16:uniqueId val="{00000005-B637-4F8F-826A-130B1533EF53}"/>
                </c:ext>
              </c:extLst>
            </c:dLbl>
            <c:dLbl>
              <c:idx val="5"/>
              <c:delete val="1"/>
              <c:extLst>
                <c:ext xmlns:c15="http://schemas.microsoft.com/office/drawing/2012/chart" uri="{CE6537A1-D6FC-4f65-9D91-7224C49458BB}"/>
                <c:ext xmlns:c16="http://schemas.microsoft.com/office/drawing/2014/chart" uri="{C3380CC4-5D6E-409C-BE32-E72D297353CC}">
                  <c16:uniqueId val="{00000006-B637-4F8F-826A-130B1533EF53}"/>
                </c:ext>
              </c:extLst>
            </c:dLbl>
            <c:dLbl>
              <c:idx val="6"/>
              <c:layout>
                <c:manualLayout>
                  <c:x val="-2.976190476190476E-2"/>
                  <c:y val="-2.3188405797101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637-4F8F-826A-130B1533EF53}"/>
                </c:ext>
              </c:extLst>
            </c:dLbl>
            <c:dLbl>
              <c:idx val="7"/>
              <c:delete val="1"/>
              <c:extLst>
                <c:ext xmlns:c15="http://schemas.microsoft.com/office/drawing/2012/chart" uri="{CE6537A1-D6FC-4f65-9D91-7224C49458BB}"/>
                <c:ext xmlns:c16="http://schemas.microsoft.com/office/drawing/2014/chart" uri="{C3380CC4-5D6E-409C-BE32-E72D297353CC}">
                  <c16:uniqueId val="{00000008-B637-4F8F-826A-130B1533EF53}"/>
                </c:ext>
              </c:extLst>
            </c:dLbl>
            <c:dLbl>
              <c:idx val="8"/>
              <c:layout>
                <c:manualLayout>
                  <c:x val="-5.3571428571428568E-2"/>
                  <c:y val="-3.4782608695652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637-4F8F-826A-130B1533EF53}"/>
                </c:ext>
              </c:extLst>
            </c:dLbl>
            <c:dLbl>
              <c:idx val="9"/>
              <c:layout>
                <c:manualLayout>
                  <c:x val="-3.5714285714285712E-2"/>
                  <c:y val="-3.0917874396135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637-4F8F-826A-130B1533EF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Repères!$D$44:$M$44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Repères!$D$48:$M$48</c:f>
              <c:numCache>
                <c:formatCode>#,##0</c:formatCode>
                <c:ptCount val="10"/>
                <c:pt idx="0">
                  <c:v>971000</c:v>
                </c:pt>
                <c:pt idx="1">
                  <c:v>1011000</c:v>
                </c:pt>
                <c:pt idx="2">
                  <c:v>874000</c:v>
                </c:pt>
                <c:pt idx="3">
                  <c:v>830000</c:v>
                </c:pt>
                <c:pt idx="4">
                  <c:v>854000</c:v>
                </c:pt>
                <c:pt idx="5">
                  <c:v>833000</c:v>
                </c:pt>
                <c:pt idx="6">
                  <c:v>813000</c:v>
                </c:pt>
                <c:pt idx="7">
                  <c:v>663000</c:v>
                </c:pt>
                <c:pt idx="8">
                  <c:v>650000</c:v>
                </c:pt>
                <c:pt idx="9">
                  <c:v>775000</c:v>
                </c:pt>
              </c:numCache>
            </c:numRef>
          </c:val>
          <c:smooth val="0"/>
          <c:extLst>
            <c:ext xmlns:c16="http://schemas.microsoft.com/office/drawing/2014/chart" uri="{C3380CC4-5D6E-409C-BE32-E72D297353CC}">
              <c16:uniqueId val="{0000000B-B637-4F8F-826A-130B1533EF53}"/>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20051616"/>
        <c:axId val="120052176"/>
      </c:lineChart>
      <c:catAx>
        <c:axId val="120051616"/>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0052176"/>
        <c:crossesAt val="0"/>
        <c:auto val="1"/>
        <c:lblAlgn val="ctr"/>
        <c:lblOffset val="100"/>
        <c:noMultiLvlLbl val="0"/>
      </c:catAx>
      <c:valAx>
        <c:axId val="120052176"/>
        <c:scaling>
          <c:orientation val="minMax"/>
          <c:max val="11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0051616"/>
        <c:crosses val="autoZero"/>
        <c:crossBetween val="between"/>
        <c:majorUnit val="200000"/>
      </c:valAx>
      <c:valAx>
        <c:axId val="120052736"/>
        <c:scaling>
          <c:orientation val="minMax"/>
          <c:max val="7"/>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0053296"/>
        <c:crosses val="max"/>
        <c:crossBetween val="between"/>
      </c:valAx>
      <c:catAx>
        <c:axId val="120053296"/>
        <c:scaling>
          <c:orientation val="minMax"/>
        </c:scaling>
        <c:delete val="1"/>
        <c:axPos val="b"/>
        <c:numFmt formatCode="General" sourceLinked="1"/>
        <c:majorTickMark val="out"/>
        <c:minorTickMark val="none"/>
        <c:tickLblPos val="nextTo"/>
        <c:crossAx val="120052736"/>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33147309711286088"/>
          <c:y val="0.12202731180341587"/>
          <c:w val="0.66788010873640791"/>
          <c:h val="0.126662729658792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33350831146112"/>
          <c:y val="9.179906309179707E-2"/>
          <c:w val="0.56082309711286094"/>
          <c:h val="0.53242699092993118"/>
        </c:manualLayout>
      </c:layout>
      <c:pieChart>
        <c:varyColors val="1"/>
        <c:ser>
          <c:idx val="0"/>
          <c:order val="0"/>
          <c:spPr>
            <a:ln>
              <a:noFill/>
            </a:ln>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041B-4B36-AE1D-EC312745A844}"/>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041B-4B36-AE1D-EC312745A844}"/>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041B-4B36-AE1D-EC312745A844}"/>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041B-4B36-AE1D-EC312745A844}"/>
              </c:ext>
            </c:extLst>
          </c:dPt>
          <c:dLbls>
            <c:dLbl>
              <c:idx val="0"/>
              <c:delete val="1"/>
              <c:extLst>
                <c:ext xmlns:c15="http://schemas.microsoft.com/office/drawing/2012/chart" uri="{CE6537A1-D6FC-4f65-9D91-7224C49458BB}"/>
                <c:ext xmlns:c16="http://schemas.microsoft.com/office/drawing/2014/chart" uri="{C3380CC4-5D6E-409C-BE32-E72D297353CC}">
                  <c16:uniqueId val="{00000001-041B-4B36-AE1D-EC312745A844}"/>
                </c:ext>
              </c:extLst>
            </c:dLbl>
            <c:dLbl>
              <c:idx val="1"/>
              <c:delete val="1"/>
              <c:extLst>
                <c:ext xmlns:c15="http://schemas.microsoft.com/office/drawing/2012/chart" uri="{CE6537A1-D6FC-4f65-9D91-7224C49458BB}"/>
                <c:ext xmlns:c16="http://schemas.microsoft.com/office/drawing/2014/chart" uri="{C3380CC4-5D6E-409C-BE32-E72D297353CC}">
                  <c16:uniqueId val="{00000003-041B-4B36-AE1D-EC312745A844}"/>
                </c:ext>
              </c:extLst>
            </c:dLbl>
            <c:dLbl>
              <c:idx val="2"/>
              <c:delete val="1"/>
              <c:extLst>
                <c:ext xmlns:c15="http://schemas.microsoft.com/office/drawing/2012/chart" uri="{CE6537A1-D6FC-4f65-9D91-7224C49458BB}"/>
                <c:ext xmlns:c16="http://schemas.microsoft.com/office/drawing/2014/chart" uri="{C3380CC4-5D6E-409C-BE32-E72D297353CC}">
                  <c16:uniqueId val="{00000005-041B-4B36-AE1D-EC312745A844}"/>
                </c:ext>
              </c:extLst>
            </c:dLbl>
            <c:dLbl>
              <c:idx val="3"/>
              <c:layout>
                <c:manualLayout>
                  <c:x val="0.1496496769877825"/>
                  <c:y val="-0.1534838914366473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41B-4B36-AE1D-EC312745A84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Prejudice!$A$62:$A$65</c:f>
              <c:strCache>
                <c:ptCount val="4"/>
                <c:pt idx="0">
                  <c:v>Importants</c:v>
                </c:pt>
                <c:pt idx="1">
                  <c:v>Assez importants</c:v>
                </c:pt>
                <c:pt idx="2">
                  <c:v>Peu importants</c:v>
                </c:pt>
                <c:pt idx="3">
                  <c:v>Pas de dégradations</c:v>
                </c:pt>
              </c:strCache>
            </c:strRef>
          </c:cat>
          <c:val>
            <c:numRef>
              <c:f>Prejudice!$D$62:$D$65</c:f>
              <c:numCache>
                <c:formatCode>0</c:formatCode>
                <c:ptCount val="4"/>
                <c:pt idx="0">
                  <c:v>3.9352212204531902</c:v>
                </c:pt>
                <c:pt idx="1">
                  <c:v>5.1713293676492302</c:v>
                </c:pt>
                <c:pt idx="2">
                  <c:v>2.8463343326352901</c:v>
                </c:pt>
                <c:pt idx="3">
                  <c:v>87.207797378679203</c:v>
                </c:pt>
              </c:numCache>
            </c:numRef>
          </c:val>
          <c:extLst>
            <c:ext xmlns:c16="http://schemas.microsoft.com/office/drawing/2014/chart" uri="{C3380CC4-5D6E-409C-BE32-E72D297353CC}">
              <c16:uniqueId val="{00000008-041B-4B36-AE1D-EC312745A84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13367515107123"/>
          <c:y val="0.16445770036321217"/>
          <c:w val="0.50718549716169203"/>
          <c:h val="0.44058538137278297"/>
        </c:manualLayout>
      </c:layout>
      <c:pieChart>
        <c:varyColors val="1"/>
        <c:ser>
          <c:idx val="0"/>
          <c:order val="0"/>
          <c:spPr>
            <a:ln>
              <a:noFill/>
            </a:ln>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EA16-4C0A-8987-B93699007AB2}"/>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EA16-4C0A-8987-B93699007AB2}"/>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EA16-4C0A-8987-B93699007AB2}"/>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EA16-4C0A-8987-B93699007AB2}"/>
              </c:ext>
            </c:extLst>
          </c:dPt>
          <c:dLbls>
            <c:dLbl>
              <c:idx val="0"/>
              <c:layout>
                <c:manualLayout>
                  <c:x val="-0.10863456021485679"/>
                  <c:y val="9.446003607091009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16-4C0A-8987-B93699007AB2}"/>
                </c:ext>
              </c:extLst>
            </c:dLbl>
            <c:dLbl>
              <c:idx val="1"/>
              <c:layout>
                <c:manualLayout>
                  <c:x val="-0.1482032927702219"/>
                  <c:y val="5.1437206712797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16-4C0A-8987-B93699007AB2}"/>
                </c:ext>
              </c:extLst>
            </c:dLbl>
            <c:dLbl>
              <c:idx val="2"/>
              <c:layout>
                <c:manualLayout>
                  <c:x val="-0.15036779493472421"/>
                  <c:y val="-4.69535247488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16-4C0A-8987-B93699007AB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Prejudice!$A$62:$A$65</c:f>
              <c:strCache>
                <c:ptCount val="4"/>
                <c:pt idx="0">
                  <c:v>Importants</c:v>
                </c:pt>
                <c:pt idx="1">
                  <c:v>Assez importants</c:v>
                </c:pt>
                <c:pt idx="2">
                  <c:v>Peu importants</c:v>
                </c:pt>
                <c:pt idx="3">
                  <c:v>Pas de dégradations</c:v>
                </c:pt>
              </c:strCache>
            </c:strRef>
          </c:cat>
          <c:val>
            <c:numRef>
              <c:f>Prejudice!$B$62:$B$65</c:f>
              <c:numCache>
                <c:formatCode>0</c:formatCode>
                <c:ptCount val="4"/>
                <c:pt idx="0">
                  <c:v>13.096487964989102</c:v>
                </c:pt>
                <c:pt idx="1">
                  <c:v>12.034715536105001</c:v>
                </c:pt>
                <c:pt idx="2">
                  <c:v>14.1053336980306</c:v>
                </c:pt>
                <c:pt idx="3">
                  <c:v>60.391849015317298</c:v>
                </c:pt>
              </c:numCache>
            </c:numRef>
          </c:val>
          <c:extLst>
            <c:ext xmlns:c16="http://schemas.microsoft.com/office/drawing/2014/chart" uri="{C3380CC4-5D6E-409C-BE32-E72D297353CC}">
              <c16:uniqueId val="{00000008-EA16-4C0A-8987-B93699007AB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3509800334624E-2"/>
          <c:y val="3.0108687494278863E-2"/>
          <c:w val="0.29759461505695667"/>
          <c:h val="0.7422810652382636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1-1042-4F20-B8E2-1801541FD9E4}"/>
              </c:ext>
            </c:extLst>
          </c:dPt>
          <c:dPt>
            <c:idx val="1"/>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3-1042-4F20-B8E2-1801541FD9E4}"/>
              </c:ext>
            </c:extLst>
          </c:dPt>
          <c:dPt>
            <c:idx val="2"/>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1042-4F20-B8E2-1801541FD9E4}"/>
              </c:ext>
            </c:extLst>
          </c:dPt>
          <c:dPt>
            <c:idx val="4"/>
            <c:invertIfNegative val="0"/>
            <c:bubble3D val="0"/>
            <c:spPr>
              <a:solidFill>
                <a:schemeClr val="accent1">
                  <a:lumMod val="50000"/>
                </a:schemeClr>
              </a:solidFill>
              <a:ln w="9525" cap="flat" cmpd="sng" algn="ctr">
                <a:noFill/>
                <a:round/>
              </a:ln>
              <a:effectLst/>
            </c:spPr>
            <c:extLst>
              <c:ext xmlns:c16="http://schemas.microsoft.com/office/drawing/2014/chart" uri="{C3380CC4-5D6E-409C-BE32-E72D297353CC}">
                <c16:uniqueId val="{00000007-1042-4F20-B8E2-1801541FD9E4}"/>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Prejudice!$A$68:$A$72</c:f>
              <c:strCache>
                <c:ptCount val="5"/>
                <c:pt idx="0">
                  <c:v>Non renseigné</c:v>
                </c:pt>
                <c:pt idx="1">
                  <c:v>&lt; 50 €</c:v>
                </c:pt>
                <c:pt idx="2">
                  <c:v>50 ≤ € &lt; 100</c:v>
                </c:pt>
                <c:pt idx="3">
                  <c:v>100 ≤ € &lt; 500</c:v>
                </c:pt>
                <c:pt idx="4">
                  <c:v>≥ 500 €</c:v>
                </c:pt>
              </c:strCache>
            </c:strRef>
          </c:cat>
          <c:val>
            <c:numRef>
              <c:f>Prejudice!$B$68:$B$72</c:f>
              <c:numCache>
                <c:formatCode>0%</c:formatCode>
                <c:ptCount val="5"/>
                <c:pt idx="0">
                  <c:v>0.1143</c:v>
                </c:pt>
                <c:pt idx="1">
                  <c:v>0.15770000000000001</c:v>
                </c:pt>
                <c:pt idx="2">
                  <c:v>0.1169</c:v>
                </c:pt>
                <c:pt idx="3">
                  <c:v>0.41260000000000002</c:v>
                </c:pt>
                <c:pt idx="4">
                  <c:v>0.19850000000000001</c:v>
                </c:pt>
              </c:numCache>
            </c:numRef>
          </c:val>
          <c:extLst>
            <c:ext xmlns:c16="http://schemas.microsoft.com/office/drawing/2014/chart" uri="{C3380CC4-5D6E-409C-BE32-E72D297353CC}">
              <c16:uniqueId val="{00000008-1042-4F20-B8E2-1801541FD9E4}"/>
            </c:ext>
          </c:extLst>
        </c:ser>
        <c:dLbls>
          <c:showLegendKey val="0"/>
          <c:showVal val="0"/>
          <c:showCatName val="0"/>
          <c:showSerName val="0"/>
          <c:showPercent val="0"/>
          <c:showBubbleSize val="0"/>
        </c:dLbls>
        <c:gapWidth val="70"/>
        <c:axId val="252544048"/>
        <c:axId val="252544608"/>
      </c:barChart>
      <c:catAx>
        <c:axId val="252544048"/>
        <c:scaling>
          <c:orientation val="maxMin"/>
        </c:scaling>
        <c:delete val="0"/>
        <c:axPos val="r"/>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2544608"/>
        <c:crosses val="autoZero"/>
        <c:auto val="1"/>
        <c:lblAlgn val="ctr"/>
        <c:lblOffset val="100"/>
        <c:noMultiLvlLbl val="0"/>
      </c:catAx>
      <c:valAx>
        <c:axId val="252544608"/>
        <c:scaling>
          <c:orientation val="maxMin"/>
          <c:max val="0.5"/>
        </c:scaling>
        <c:delete val="0"/>
        <c:axPos val="t"/>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544048"/>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3954410653059E-4"/>
          <c:y val="3.0108687494278863E-2"/>
          <c:w val="0.97208177925127781"/>
          <c:h val="0.759087761088687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1-9CB9-48EC-BD4E-DDC7561EB794}"/>
              </c:ext>
            </c:extLst>
          </c:dPt>
          <c:dPt>
            <c:idx val="1"/>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3-9CB9-48EC-BD4E-DDC7561EB794}"/>
              </c:ext>
            </c:extLst>
          </c:dPt>
          <c:dPt>
            <c:idx val="2"/>
            <c:invertIfNegative val="0"/>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9CB9-48EC-BD4E-DDC7561EB794}"/>
              </c:ext>
            </c:extLst>
          </c:dPt>
          <c:dPt>
            <c:idx val="4"/>
            <c:invertIfNegative val="0"/>
            <c:bubble3D val="0"/>
            <c:spPr>
              <a:solidFill>
                <a:schemeClr val="accent1">
                  <a:lumMod val="50000"/>
                </a:schemeClr>
              </a:solidFill>
              <a:ln w="9525" cap="flat" cmpd="sng" algn="ctr">
                <a:noFill/>
                <a:round/>
              </a:ln>
              <a:effectLst/>
            </c:spPr>
            <c:extLst>
              <c:ext xmlns:c16="http://schemas.microsoft.com/office/drawing/2014/chart" uri="{C3380CC4-5D6E-409C-BE32-E72D297353CC}">
                <c16:uniqueId val="{00000007-9CB9-48EC-BD4E-DDC7561EB794}"/>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Prejudice!$A$68:$A$72</c:f>
              <c:strCache>
                <c:ptCount val="5"/>
                <c:pt idx="0">
                  <c:v>Non renseigné</c:v>
                </c:pt>
                <c:pt idx="1">
                  <c:v>&lt; 50 €</c:v>
                </c:pt>
                <c:pt idx="2">
                  <c:v>50 ≤ € &lt; 100</c:v>
                </c:pt>
                <c:pt idx="3">
                  <c:v>100 ≤ € &lt; 500</c:v>
                </c:pt>
                <c:pt idx="4">
                  <c:v>≥ 500 €</c:v>
                </c:pt>
              </c:strCache>
            </c:strRef>
          </c:cat>
          <c:val>
            <c:numRef>
              <c:f>Prejudice!$C$68:$C$72</c:f>
              <c:numCache>
                <c:formatCode>0%</c:formatCode>
                <c:ptCount val="5"/>
                <c:pt idx="0">
                  <c:v>0.16209999999999999</c:v>
                </c:pt>
                <c:pt idx="1">
                  <c:v>0.32929999999999998</c:v>
                </c:pt>
                <c:pt idx="2">
                  <c:v>0.15479999999999999</c:v>
                </c:pt>
                <c:pt idx="3">
                  <c:v>0.22939999999999999</c:v>
                </c:pt>
                <c:pt idx="4">
                  <c:v>0.12459999999999999</c:v>
                </c:pt>
              </c:numCache>
            </c:numRef>
          </c:val>
          <c:extLst>
            <c:ext xmlns:c16="http://schemas.microsoft.com/office/drawing/2014/chart" uri="{C3380CC4-5D6E-409C-BE32-E72D297353CC}">
              <c16:uniqueId val="{00000008-9CB9-48EC-BD4E-DDC7561EB794}"/>
            </c:ext>
          </c:extLst>
        </c:ser>
        <c:dLbls>
          <c:showLegendKey val="0"/>
          <c:showVal val="0"/>
          <c:showCatName val="0"/>
          <c:showSerName val="0"/>
          <c:showPercent val="0"/>
          <c:showBubbleSize val="0"/>
        </c:dLbls>
        <c:gapWidth val="70"/>
        <c:axId val="252546848"/>
        <c:axId val="252547408"/>
      </c:barChart>
      <c:catAx>
        <c:axId val="252546848"/>
        <c:scaling>
          <c:orientation val="maxMin"/>
        </c:scaling>
        <c:delete val="1"/>
        <c:axPos val="l"/>
        <c:numFmt formatCode="General" sourceLinked="1"/>
        <c:majorTickMark val="none"/>
        <c:minorTickMark val="none"/>
        <c:tickLblPos val="nextTo"/>
        <c:crossAx val="252547408"/>
        <c:crosses val="autoZero"/>
        <c:auto val="1"/>
        <c:lblAlgn val="ctr"/>
        <c:lblOffset val="100"/>
        <c:noMultiLvlLbl val="0"/>
      </c:catAx>
      <c:valAx>
        <c:axId val="252547408"/>
        <c:scaling>
          <c:orientation val="minMax"/>
          <c:max val="0.4"/>
        </c:scaling>
        <c:delete val="0"/>
        <c:axPos val="t"/>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2546848"/>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5316472109319E-3"/>
          <c:y val="2.1466050920850084E-2"/>
          <c:w val="0.56762612440738147"/>
          <c:h val="0.74373500780756852"/>
        </c:manualLayout>
      </c:layout>
      <c:barChart>
        <c:barDir val="col"/>
        <c:grouping val="percentStacked"/>
        <c:varyColors val="0"/>
        <c:ser>
          <c:idx val="0"/>
          <c:order val="0"/>
          <c:tx>
            <c:strRef>
              <c:f>Recours!$A$43</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2"/>
              <c:layout>
                <c:manualLayout>
                  <c:x val="6.739678076888582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E4-44B2-ADC9-371BAA4A33D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Recours!$B$42:$D$42</c:f>
              <c:strCache>
                <c:ptCount val="3"/>
                <c:pt idx="0">
                  <c:v>Ménages victimes d'un vol d'objet dans ou sur la voiture</c:v>
                </c:pt>
                <c:pt idx="1">
                  <c:v>Ménages victimes d'un vol d'objet SUR la voiture</c:v>
                </c:pt>
                <c:pt idx="2">
                  <c:v>Ménages victimes d'un vol d'objet DANS la voiture</c:v>
                </c:pt>
              </c:strCache>
            </c:strRef>
          </c:cat>
          <c:val>
            <c:numRef>
              <c:f>Recours!$B$43:$D$43</c:f>
              <c:numCache>
                <c:formatCode>0%</c:formatCode>
                <c:ptCount val="3"/>
                <c:pt idx="0">
                  <c:v>0.32157248358862101</c:v>
                </c:pt>
                <c:pt idx="1">
                  <c:v>0.186861516156661</c:v>
                </c:pt>
                <c:pt idx="2">
                  <c:v>0.45340277742272</c:v>
                </c:pt>
              </c:numCache>
            </c:numRef>
          </c:val>
          <c:extLst>
            <c:ext xmlns:c16="http://schemas.microsoft.com/office/drawing/2014/chart" uri="{C3380CC4-5D6E-409C-BE32-E72D297353CC}">
              <c16:uniqueId val="{00000001-53E4-44B2-ADC9-371BAA4A33DA}"/>
            </c:ext>
          </c:extLst>
        </c:ser>
        <c:ser>
          <c:idx val="1"/>
          <c:order val="1"/>
          <c:tx>
            <c:strRef>
              <c:f>Recours!$A$44</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Recours!$B$42:$D$42</c:f>
              <c:strCache>
                <c:ptCount val="3"/>
                <c:pt idx="0">
                  <c:v>Ménages victimes d'un vol d'objet dans ou sur la voiture</c:v>
                </c:pt>
                <c:pt idx="1">
                  <c:v>Ménages victimes d'un vol d'objet SUR la voiture</c:v>
                </c:pt>
                <c:pt idx="2">
                  <c:v>Ménages victimes d'un vol d'objet DANS la voiture</c:v>
                </c:pt>
              </c:strCache>
            </c:strRef>
          </c:cat>
          <c:val>
            <c:numRef>
              <c:f>Recours!$B$44:$D$44</c:f>
              <c:numCache>
                <c:formatCode>0%</c:formatCode>
                <c:ptCount val="3"/>
                <c:pt idx="0">
                  <c:v>4.9221570021881801E-2</c:v>
                </c:pt>
                <c:pt idx="1">
                  <c:v>3.3559618826130601E-2</c:v>
                </c:pt>
                <c:pt idx="2">
                  <c:v>5.17404518452537E-2</c:v>
                </c:pt>
              </c:numCache>
            </c:numRef>
          </c:val>
          <c:extLst>
            <c:ext xmlns:c16="http://schemas.microsoft.com/office/drawing/2014/chart" uri="{C3380CC4-5D6E-409C-BE32-E72D297353CC}">
              <c16:uniqueId val="{00000002-53E4-44B2-ADC9-371BAA4A33DA}"/>
            </c:ext>
          </c:extLst>
        </c:ser>
        <c:ser>
          <c:idx val="2"/>
          <c:order val="2"/>
          <c:tx>
            <c:strRef>
              <c:f>Recours!$A$45</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Recours!$B$42:$D$42</c:f>
              <c:strCache>
                <c:ptCount val="3"/>
                <c:pt idx="0">
                  <c:v>Ménages victimes d'un vol d'objet dans ou sur la voiture</c:v>
                </c:pt>
                <c:pt idx="1">
                  <c:v>Ménages victimes d'un vol d'objet SUR la voiture</c:v>
                </c:pt>
                <c:pt idx="2">
                  <c:v>Ménages victimes d'un vol d'objet DANS la voiture</c:v>
                </c:pt>
              </c:strCache>
            </c:strRef>
          </c:cat>
          <c:val>
            <c:numRef>
              <c:f>Recours!$B$45:$D$45</c:f>
              <c:numCache>
                <c:formatCode>0%</c:formatCode>
                <c:ptCount val="3"/>
                <c:pt idx="0">
                  <c:v>2.2938605032822801E-2</c:v>
                </c:pt>
                <c:pt idx="1">
                  <c:v>1.7706092836261799E-2</c:v>
                </c:pt>
                <c:pt idx="2">
                  <c:v>2.21202817747389E-2</c:v>
                </c:pt>
              </c:numCache>
            </c:numRef>
          </c:val>
          <c:extLst>
            <c:ext xmlns:c16="http://schemas.microsoft.com/office/drawing/2014/chart" uri="{C3380CC4-5D6E-409C-BE32-E72D297353CC}">
              <c16:uniqueId val="{00000003-53E4-44B2-ADC9-371BAA4A33DA}"/>
            </c:ext>
          </c:extLst>
        </c:ser>
        <c:ser>
          <c:idx val="3"/>
          <c:order val="3"/>
          <c:tx>
            <c:strRef>
              <c:f>Recours!$A$46</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Recours!$B$42:$D$42</c:f>
              <c:strCache>
                <c:ptCount val="3"/>
                <c:pt idx="0">
                  <c:v>Ménages victimes d'un vol d'objet dans ou sur la voiture</c:v>
                </c:pt>
                <c:pt idx="1">
                  <c:v>Ménages victimes d'un vol d'objet SUR la voiture</c:v>
                </c:pt>
                <c:pt idx="2">
                  <c:v>Ménages victimes d'un vol d'objet DANS la voiture</c:v>
                </c:pt>
              </c:strCache>
            </c:strRef>
          </c:cat>
          <c:val>
            <c:numRef>
              <c:f>Recours!$B$46:$D$46</c:f>
              <c:numCache>
                <c:formatCode>0%</c:formatCode>
                <c:ptCount val="3"/>
                <c:pt idx="0">
                  <c:v>0.60431400437636795</c:v>
                </c:pt>
                <c:pt idx="1">
                  <c:v>0.761872689945153</c:v>
                </c:pt>
                <c:pt idx="2">
                  <c:v>0.46876783238453301</c:v>
                </c:pt>
              </c:numCache>
            </c:numRef>
          </c:val>
          <c:extLst>
            <c:ext xmlns:c16="http://schemas.microsoft.com/office/drawing/2014/chart" uri="{C3380CC4-5D6E-409C-BE32-E72D297353CC}">
              <c16:uniqueId val="{00000004-53E4-44B2-ADC9-371BAA4A33DA}"/>
            </c:ext>
          </c:extLst>
        </c:ser>
        <c:ser>
          <c:idx val="4"/>
          <c:order val="4"/>
          <c:tx>
            <c:strRef>
              <c:f>Recours!$A$47</c:f>
              <c:strCache>
                <c:ptCount val="1"/>
                <c:pt idx="0">
                  <c:v>Ne sait pas/Refus</c:v>
                </c:pt>
              </c:strCache>
            </c:strRef>
          </c:tx>
          <c:spPr>
            <a:solidFill>
              <a:schemeClr val="bg1">
                <a:lumMod val="75000"/>
              </a:schemeClr>
            </a:solidFill>
            <a:ln w="9525" cap="flat" cmpd="sng" algn="ctr">
              <a:noFill/>
              <a:round/>
            </a:ln>
            <a:effectLst/>
          </c:spPr>
          <c:invertIfNegative val="0"/>
          <c:cat>
            <c:strRef>
              <c:f>Recours!$B$42:$D$42</c:f>
              <c:strCache>
                <c:ptCount val="3"/>
                <c:pt idx="0">
                  <c:v>Ménages victimes d'un vol d'objet dans ou sur la voiture</c:v>
                </c:pt>
                <c:pt idx="1">
                  <c:v>Ménages victimes d'un vol d'objet SUR la voiture</c:v>
                </c:pt>
                <c:pt idx="2">
                  <c:v>Ménages victimes d'un vol d'objet DANS la voiture</c:v>
                </c:pt>
              </c:strCache>
            </c:strRef>
          </c:cat>
          <c:val>
            <c:numRef>
              <c:f>Recours!$B$47:$D$47</c:f>
              <c:numCache>
                <c:formatCode>0%</c:formatCode>
                <c:ptCount val="3"/>
                <c:pt idx="0">
                  <c:v>1.9533369803064957E-3</c:v>
                </c:pt>
                <c:pt idx="1">
                  <c:v>8.2235793584517491E-8</c:v>
                </c:pt>
                <c:pt idx="2">
                  <c:v>3.9686565727543241E-3</c:v>
                </c:pt>
              </c:numCache>
            </c:numRef>
          </c:val>
          <c:extLst>
            <c:ext xmlns:c16="http://schemas.microsoft.com/office/drawing/2014/chart" uri="{C3380CC4-5D6E-409C-BE32-E72D297353CC}">
              <c16:uniqueId val="{00000005-53E4-44B2-ADC9-371BAA4A33DA}"/>
            </c:ext>
          </c:extLst>
        </c:ser>
        <c:dLbls>
          <c:showLegendKey val="0"/>
          <c:showVal val="0"/>
          <c:showCatName val="0"/>
          <c:showSerName val="0"/>
          <c:showPercent val="0"/>
          <c:showBubbleSize val="0"/>
        </c:dLbls>
        <c:gapWidth val="80"/>
        <c:overlap val="100"/>
        <c:axId val="252554128"/>
        <c:axId val="252554688"/>
      </c:barChart>
      <c:catAx>
        <c:axId val="252554128"/>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2554688"/>
        <c:crosses val="autoZero"/>
        <c:auto val="1"/>
        <c:lblAlgn val="ctr"/>
        <c:lblOffset val="100"/>
        <c:noMultiLvlLbl val="0"/>
      </c:catAx>
      <c:valAx>
        <c:axId val="252554688"/>
        <c:scaling>
          <c:orientation val="minMax"/>
          <c:max val="1"/>
          <c:min val="0"/>
        </c:scaling>
        <c:delete val="1"/>
        <c:axPos val="r"/>
        <c:numFmt formatCode="0%" sourceLinked="1"/>
        <c:majorTickMark val="none"/>
        <c:minorTickMark val="none"/>
        <c:tickLblPos val="nextTo"/>
        <c:crossAx val="252554128"/>
        <c:crosses val="autoZero"/>
        <c:crossBetween val="between"/>
        <c:majorUnit val="1"/>
      </c:valAx>
      <c:spPr>
        <a:noFill/>
        <a:ln w="25400">
          <a:noFill/>
        </a:ln>
        <a:effectLst/>
      </c:spPr>
    </c:plotArea>
    <c:legend>
      <c:legendPos val="r"/>
      <c:layout>
        <c:manualLayout>
          <c:xMode val="edge"/>
          <c:yMode val="edge"/>
          <c:x val="0.57183762718046716"/>
          <c:y val="3.4471577128808266E-2"/>
          <c:w val="0.41243645730679279"/>
          <c:h val="0.79040942666976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82998953174146E-3"/>
          <c:y val="2.6376098735507329E-2"/>
          <c:w val="0.55509631068276311"/>
          <c:h val="0.65652592138604704"/>
        </c:manualLayout>
      </c:layout>
      <c:barChart>
        <c:barDir val="col"/>
        <c:grouping val="percentStacked"/>
        <c:varyColors val="0"/>
        <c:ser>
          <c:idx val="0"/>
          <c:order val="0"/>
          <c:tx>
            <c:strRef>
              <c:f>Recours!$A$38</c:f>
              <c:strCache>
                <c:ptCount val="1"/>
                <c:pt idx="0">
                  <c:v>Pas d'assurance avant les faits</c:v>
                </c:pt>
              </c:strCache>
            </c:strRef>
          </c:tx>
          <c:spPr>
            <a:gradFill flip="none" rotWithShape="1">
              <a:gsLst>
                <a:gs pos="0">
                  <a:schemeClr val="tx1">
                    <a:lumMod val="50000"/>
                    <a:lumOff val="50000"/>
                    <a:shade val="30000"/>
                    <a:satMod val="115000"/>
                  </a:schemeClr>
                </a:gs>
                <a:gs pos="50000">
                  <a:schemeClr val="tx1">
                    <a:lumMod val="50000"/>
                    <a:lumOff val="50000"/>
                    <a:shade val="67500"/>
                    <a:satMod val="115000"/>
                  </a:schemeClr>
                </a:gs>
                <a:gs pos="100000">
                  <a:schemeClr val="tx1">
                    <a:lumMod val="50000"/>
                    <a:lumOff val="50000"/>
                    <a:shade val="100000"/>
                    <a:satMod val="115000"/>
                  </a:schemeClr>
                </a:gs>
              </a:gsLst>
              <a:lin ang="13500000" scaled="1"/>
              <a:tileRect/>
            </a:gradFill>
            <a:ln w="9525" cap="flat" cmpd="sng" algn="ctr">
              <a:noFill/>
              <a:round/>
            </a:ln>
            <a:effectLst/>
          </c:spPr>
          <c:invertIfNegative val="0"/>
          <c:cat>
            <c:strRef>
              <c:f>Recours!$B$37:$D$37</c:f>
              <c:strCache>
                <c:ptCount val="3"/>
                <c:pt idx="0">
                  <c:v>Ménages victimes d'un vol d'objet dans ou sur la voiture</c:v>
                </c:pt>
                <c:pt idx="1">
                  <c:v>Ménages victimes d'un vol d'objet SUR la voiture</c:v>
                </c:pt>
                <c:pt idx="2">
                  <c:v>Ménages victimes d'un vol d'objet DANS la voiture</c:v>
                </c:pt>
              </c:strCache>
            </c:strRef>
          </c:cat>
          <c:val>
            <c:numRef>
              <c:f>Recours!$B$38:$D$38</c:f>
              <c:numCache>
                <c:formatCode>0%</c:formatCode>
                <c:ptCount val="3"/>
                <c:pt idx="0">
                  <c:v>0</c:v>
                </c:pt>
                <c:pt idx="1">
                  <c:v>0</c:v>
                </c:pt>
                <c:pt idx="2">
                  <c:v>0</c:v>
                </c:pt>
              </c:numCache>
            </c:numRef>
          </c:val>
          <c:extLst>
            <c:ext xmlns:c16="http://schemas.microsoft.com/office/drawing/2014/chart" uri="{C3380CC4-5D6E-409C-BE32-E72D297353CC}">
              <c16:uniqueId val="{00000000-4CDE-4BDB-A5DF-8F65DDD7BBF6}"/>
            </c:ext>
          </c:extLst>
        </c:ser>
        <c:ser>
          <c:idx val="2"/>
          <c:order val="1"/>
          <c:tx>
            <c:strRef>
              <c:f>Recours!$A$39</c:f>
              <c:strCache>
                <c:ptCount val="1"/>
                <c:pt idx="0">
                  <c:v>Déclaration à l'assurance</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Recours!$B$37:$D$37</c:f>
              <c:strCache>
                <c:ptCount val="3"/>
                <c:pt idx="0">
                  <c:v>Ménages victimes d'un vol d'objet dans ou sur la voiture</c:v>
                </c:pt>
                <c:pt idx="1">
                  <c:v>Ménages victimes d'un vol d'objet SUR la voiture</c:v>
                </c:pt>
                <c:pt idx="2">
                  <c:v>Ménages victimes d'un vol d'objet DANS la voiture</c:v>
                </c:pt>
              </c:strCache>
            </c:strRef>
          </c:cat>
          <c:val>
            <c:numRef>
              <c:f>Recours!$B$39:$D$39</c:f>
              <c:numCache>
                <c:formatCode>0%</c:formatCode>
                <c:ptCount val="3"/>
                <c:pt idx="0">
                  <c:v>0.35468490153172899</c:v>
                </c:pt>
                <c:pt idx="1">
                  <c:v>0.19999333890069701</c:v>
                </c:pt>
                <c:pt idx="2">
                  <c:v>0.47173116205515297</c:v>
                </c:pt>
              </c:numCache>
            </c:numRef>
          </c:val>
          <c:extLst>
            <c:ext xmlns:c16="http://schemas.microsoft.com/office/drawing/2014/chart" uri="{C3380CC4-5D6E-409C-BE32-E72D297353CC}">
              <c16:uniqueId val="{00000001-4CDE-4BDB-A5DF-8F65DDD7BBF6}"/>
            </c:ext>
          </c:extLst>
        </c:ser>
        <c:ser>
          <c:idx val="1"/>
          <c:order val="2"/>
          <c:tx>
            <c:strRef>
              <c:f>Recours!$A$40</c:f>
              <c:strCache>
                <c:ptCount val="1"/>
                <c:pt idx="0">
                  <c:v>Pas de déclaration à l'assurance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Recours!$B$37:$D$37</c:f>
              <c:strCache>
                <c:ptCount val="3"/>
                <c:pt idx="0">
                  <c:v>Ménages victimes d'un vol d'objet dans ou sur la voiture</c:v>
                </c:pt>
                <c:pt idx="1">
                  <c:v>Ménages victimes d'un vol d'objet SUR la voiture</c:v>
                </c:pt>
                <c:pt idx="2">
                  <c:v>Ménages victimes d'un vol d'objet DANS la voiture</c:v>
                </c:pt>
              </c:strCache>
            </c:strRef>
          </c:cat>
          <c:val>
            <c:numRef>
              <c:f>Recours!$B$40:$D$40</c:f>
              <c:numCache>
                <c:formatCode>0%</c:formatCode>
                <c:ptCount val="3"/>
                <c:pt idx="0">
                  <c:v>0.63999835886214396</c:v>
                </c:pt>
                <c:pt idx="1">
                  <c:v>0.79573231865328498</c:v>
                </c:pt>
                <c:pt idx="2">
                  <c:v>0.52093181551930701</c:v>
                </c:pt>
              </c:numCache>
            </c:numRef>
          </c:val>
          <c:extLst>
            <c:ext xmlns:c16="http://schemas.microsoft.com/office/drawing/2014/chart" uri="{C3380CC4-5D6E-409C-BE32-E72D297353CC}">
              <c16:uniqueId val="{00000002-4CDE-4BDB-A5DF-8F65DDD7BBF6}"/>
            </c:ext>
          </c:extLst>
        </c:ser>
        <c:ser>
          <c:idx val="3"/>
          <c:order val="3"/>
          <c:tx>
            <c:strRef>
              <c:f>Recours!$A$41</c:f>
              <c:strCache>
                <c:ptCount val="1"/>
                <c:pt idx="0">
                  <c:v>Ne sait pas/Refus</c:v>
                </c:pt>
              </c:strCache>
            </c:strRef>
          </c:tx>
          <c:spPr>
            <a:solidFill>
              <a:schemeClr val="bg1">
                <a:lumMod val="75000"/>
              </a:schemeClr>
            </a:solidFill>
            <a:ln w="9525" cap="flat" cmpd="sng" algn="ctr">
              <a:noFill/>
              <a:round/>
            </a:ln>
            <a:effectLst/>
          </c:spPr>
          <c:invertIfNegative val="0"/>
          <c:cat>
            <c:strRef>
              <c:f>Recours!$B$37:$D$37</c:f>
              <c:strCache>
                <c:ptCount val="3"/>
                <c:pt idx="0">
                  <c:v>Ménages victimes d'un vol d'objet dans ou sur la voiture</c:v>
                </c:pt>
                <c:pt idx="1">
                  <c:v>Ménages victimes d'un vol d'objet SUR la voiture</c:v>
                </c:pt>
                <c:pt idx="2">
                  <c:v>Ménages victimes d'un vol d'objet DANS la voiture</c:v>
                </c:pt>
              </c:strCache>
            </c:strRef>
          </c:cat>
          <c:val>
            <c:numRef>
              <c:f>Recours!$B$41:$D$41</c:f>
              <c:numCache>
                <c:formatCode>0%</c:formatCode>
                <c:ptCount val="3"/>
                <c:pt idx="0">
                  <c:v>5.3167396061269967E-3</c:v>
                </c:pt>
                <c:pt idx="1">
                  <c:v>4.2743424460179869E-3</c:v>
                </c:pt>
                <c:pt idx="2">
                  <c:v>7.3370224255400185E-3</c:v>
                </c:pt>
              </c:numCache>
            </c:numRef>
          </c:val>
          <c:extLst>
            <c:ext xmlns:c16="http://schemas.microsoft.com/office/drawing/2014/chart" uri="{C3380CC4-5D6E-409C-BE32-E72D297353CC}">
              <c16:uniqueId val="{00000003-4CDE-4BDB-A5DF-8F65DDD7BBF6}"/>
            </c:ext>
          </c:extLst>
        </c:ser>
        <c:dLbls>
          <c:showLegendKey val="0"/>
          <c:showVal val="0"/>
          <c:showCatName val="0"/>
          <c:showSerName val="0"/>
          <c:showPercent val="0"/>
          <c:showBubbleSize val="0"/>
        </c:dLbls>
        <c:gapWidth val="80"/>
        <c:overlap val="100"/>
        <c:axId val="253544592"/>
        <c:axId val="253545152"/>
      </c:barChart>
      <c:catAx>
        <c:axId val="253544592"/>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545152"/>
        <c:crosses val="autoZero"/>
        <c:auto val="1"/>
        <c:lblAlgn val="ctr"/>
        <c:lblOffset val="100"/>
        <c:noMultiLvlLbl val="0"/>
      </c:catAx>
      <c:valAx>
        <c:axId val="253545152"/>
        <c:scaling>
          <c:orientation val="minMax"/>
          <c:max val="1"/>
          <c:min val="0"/>
        </c:scaling>
        <c:delete val="1"/>
        <c:axPos val="r"/>
        <c:numFmt formatCode="0%" sourceLinked="1"/>
        <c:majorTickMark val="none"/>
        <c:minorTickMark val="none"/>
        <c:tickLblPos val="nextTo"/>
        <c:crossAx val="253544592"/>
        <c:crosses val="autoZero"/>
        <c:crossBetween val="between"/>
        <c:majorUnit val="1"/>
      </c:valAx>
      <c:spPr>
        <a:noFill/>
        <a:ln w="25400">
          <a:noFill/>
        </a:ln>
        <a:effectLst/>
      </c:spPr>
    </c:plotArea>
    <c:legend>
      <c:legendPos val="r"/>
      <c:legendEntry>
        <c:idx val="3"/>
        <c:delete val="1"/>
      </c:legendEntry>
      <c:layout>
        <c:manualLayout>
          <c:xMode val="edge"/>
          <c:yMode val="edge"/>
          <c:x val="0.57484263800113067"/>
          <c:y val="9.7951789864258468E-2"/>
          <c:w val="0.31097320991427929"/>
          <c:h val="0.37308819215904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47911061798711"/>
          <c:y val="0.2986899443171126"/>
          <c:w val="0.29473975172351807"/>
          <c:h val="0.61383180057060227"/>
        </c:manualLayout>
      </c:layout>
      <c:barChart>
        <c:barDir val="bar"/>
        <c:grouping val="clustered"/>
        <c:varyColors val="0"/>
        <c:ser>
          <c:idx val="1"/>
          <c:order val="0"/>
          <c:tx>
            <c:v>Proportion de victimes parmi les ménages possédant une voiture</c:v>
          </c:tx>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Profil!$B$50:$B$57</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Profil!$D$50:$D$57</c:f>
              <c:numCache>
                <c:formatCode>0.0%</c:formatCode>
                <c:ptCount val="8"/>
                <c:pt idx="0">
                  <c:v>3.7664489106992202E-2</c:v>
                </c:pt>
                <c:pt idx="1">
                  <c:v>2.4031278389773199E-2</c:v>
                </c:pt>
                <c:pt idx="2">
                  <c:v>3.4314135817526001E-2</c:v>
                </c:pt>
                <c:pt idx="3">
                  <c:v>2.27514737512379E-2</c:v>
                </c:pt>
                <c:pt idx="4">
                  <c:v>2.05539033660368E-2</c:v>
                </c:pt>
                <c:pt idx="5">
                  <c:v>1.9447475723940399E-2</c:v>
                </c:pt>
                <c:pt idx="6">
                  <c:v>2.2720176266776599E-2</c:v>
                </c:pt>
                <c:pt idx="7">
                  <c:v>3.1274788953927997E-2</c:v>
                </c:pt>
              </c:numCache>
            </c:numRef>
          </c:val>
          <c:extLst>
            <c:ext xmlns:c16="http://schemas.microsoft.com/office/drawing/2014/chart" uri="{C3380CC4-5D6E-409C-BE32-E72D297353CC}">
              <c16:uniqueId val="{00000000-0EE9-4EC3-947A-A32A506606A2}"/>
            </c:ext>
          </c:extLst>
        </c:ser>
        <c:ser>
          <c:idx val="0"/>
          <c:order val="1"/>
          <c:tx>
            <c:v>Proportion de victimes parmi l'ensemble des ménages</c:v>
          </c:tx>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Profil!$B$50:$B$57</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Profil!$C$50:$C$57</c:f>
              <c:numCache>
                <c:formatCode>0.0%</c:formatCode>
                <c:ptCount val="8"/>
                <c:pt idx="0">
                  <c:v>2.41800869520719E-2</c:v>
                </c:pt>
                <c:pt idx="1">
                  <c:v>2.0314869103387E-2</c:v>
                </c:pt>
                <c:pt idx="2">
                  <c:v>2.7211581779695002E-2</c:v>
                </c:pt>
                <c:pt idx="3">
                  <c:v>1.93654459231998E-2</c:v>
                </c:pt>
                <c:pt idx="4">
                  <c:v>1.8229724041208002E-2</c:v>
                </c:pt>
                <c:pt idx="5">
                  <c:v>1.7071459412780699E-2</c:v>
                </c:pt>
                <c:pt idx="6">
                  <c:v>1.9124674045947102E-2</c:v>
                </c:pt>
                <c:pt idx="7">
                  <c:v>2.6008315786137701E-2</c:v>
                </c:pt>
              </c:numCache>
            </c:numRef>
          </c:val>
          <c:extLst>
            <c:ext xmlns:c16="http://schemas.microsoft.com/office/drawing/2014/chart" uri="{C3380CC4-5D6E-409C-BE32-E72D297353CC}">
              <c16:uniqueId val="{00000001-0EE9-4EC3-947A-A32A506606A2}"/>
            </c:ext>
          </c:extLst>
        </c:ser>
        <c:dLbls>
          <c:showLegendKey val="0"/>
          <c:showVal val="0"/>
          <c:showCatName val="0"/>
          <c:showSerName val="0"/>
          <c:showPercent val="0"/>
          <c:showBubbleSize val="0"/>
        </c:dLbls>
        <c:gapWidth val="30"/>
        <c:axId val="253548512"/>
        <c:axId val="253549072"/>
      </c:barChart>
      <c:catAx>
        <c:axId val="2535485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549072"/>
        <c:crosses val="autoZero"/>
        <c:auto val="1"/>
        <c:lblAlgn val="ctr"/>
        <c:lblOffset val="100"/>
        <c:noMultiLvlLbl val="0"/>
      </c:catAx>
      <c:valAx>
        <c:axId val="253549072"/>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3548512"/>
        <c:crosses val="autoZero"/>
        <c:crossBetween val="between"/>
        <c:minorUnit val="5.000000000000001E-3"/>
      </c:valAx>
      <c:spPr>
        <a:noFill/>
        <a:ln w="25400">
          <a:noFill/>
        </a:ln>
        <a:effectLst/>
      </c:spPr>
    </c:plotArea>
    <c:legend>
      <c:legendPos val="t"/>
      <c:layout>
        <c:manualLayout>
          <c:xMode val="edge"/>
          <c:yMode val="edge"/>
          <c:x val="0.21044470344209945"/>
          <c:y val="6.0700799771592831E-2"/>
          <c:w val="0.71650565776493047"/>
          <c:h val="0.12390591869161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8896437682536751"/>
          <c:y val="0.21220888136799382"/>
          <c:w val="0.35382109470151824"/>
          <c:h val="0.68047445602054568"/>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4"/>
              <c:layout>
                <c:manualLayout>
                  <c:x val="-9.049775905221055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3F-48D5-A314-C1DEBE4EF7A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Profil!$B$58:$B$62</c:f>
              <c:strCache>
                <c:ptCount val="5"/>
                <c:pt idx="0">
                  <c:v>Communes rurales</c:v>
                </c:pt>
                <c:pt idx="1">
                  <c:v>Moins de 20 000 hab.</c:v>
                </c:pt>
                <c:pt idx="2">
                  <c:v>20 000 - 100 000 hab.</c:v>
                </c:pt>
                <c:pt idx="3">
                  <c:v>100 000 hab. ou plus</c:v>
                </c:pt>
                <c:pt idx="4">
                  <c:v>Agglomération parisienne</c:v>
                </c:pt>
              </c:strCache>
            </c:strRef>
          </c:cat>
          <c:val>
            <c:numRef>
              <c:f>Profil!$D$58:$D$62</c:f>
              <c:numCache>
                <c:formatCode>0.0%</c:formatCode>
                <c:ptCount val="5"/>
                <c:pt idx="0">
                  <c:v>1.2450632416820699E-2</c:v>
                </c:pt>
                <c:pt idx="1">
                  <c:v>1.7366173151331699E-2</c:v>
                </c:pt>
                <c:pt idx="2">
                  <c:v>2.5496072670823301E-2</c:v>
                </c:pt>
                <c:pt idx="3">
                  <c:v>3.6792037242142403E-2</c:v>
                </c:pt>
                <c:pt idx="4">
                  <c:v>4.1109817129566399E-2</c:v>
                </c:pt>
              </c:numCache>
            </c:numRef>
          </c:val>
          <c:extLst>
            <c:ext xmlns:c16="http://schemas.microsoft.com/office/drawing/2014/chart" uri="{C3380CC4-5D6E-409C-BE32-E72D297353CC}">
              <c16:uniqueId val="{00000001-283F-48D5-A314-C1DEBE4EF7AB}"/>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7.4090111540269482E-2"/>
                  <c:y val="6.0207264584859775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3F-48D5-A314-C1DEBE4EF7A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Profil!$B$58:$B$62</c:f>
              <c:strCache>
                <c:ptCount val="5"/>
                <c:pt idx="0">
                  <c:v>Communes rurales</c:v>
                </c:pt>
                <c:pt idx="1">
                  <c:v>Moins de 20 000 hab.</c:v>
                </c:pt>
                <c:pt idx="2">
                  <c:v>20 000 - 100 000 hab.</c:v>
                </c:pt>
                <c:pt idx="3">
                  <c:v>100 000 hab. ou plus</c:v>
                </c:pt>
                <c:pt idx="4">
                  <c:v>Agglomération parisienne</c:v>
                </c:pt>
              </c:strCache>
            </c:strRef>
          </c:cat>
          <c:val>
            <c:numRef>
              <c:f>Profil!$C$58:$C$62</c:f>
              <c:numCache>
                <c:formatCode>0.0%</c:formatCode>
                <c:ptCount val="5"/>
                <c:pt idx="0">
                  <c:v>1.16627943865179E-2</c:v>
                </c:pt>
                <c:pt idx="1">
                  <c:v>1.5395234234459E-2</c:v>
                </c:pt>
                <c:pt idx="2">
                  <c:v>2.11571424959692E-2</c:v>
                </c:pt>
                <c:pt idx="3">
                  <c:v>2.8861481197708101E-2</c:v>
                </c:pt>
                <c:pt idx="4">
                  <c:v>2.5338992128793501E-2</c:v>
                </c:pt>
              </c:numCache>
            </c:numRef>
          </c:val>
          <c:extLst>
            <c:ext xmlns:c16="http://schemas.microsoft.com/office/drawing/2014/chart" uri="{C3380CC4-5D6E-409C-BE32-E72D297353CC}">
              <c16:uniqueId val="{00000003-283F-48D5-A314-C1DEBE4EF7AB}"/>
            </c:ext>
          </c:extLst>
        </c:ser>
        <c:dLbls>
          <c:showLegendKey val="0"/>
          <c:showVal val="0"/>
          <c:showCatName val="0"/>
          <c:showSerName val="0"/>
          <c:showPercent val="0"/>
          <c:showBubbleSize val="0"/>
        </c:dLbls>
        <c:gapWidth val="40"/>
        <c:axId val="253551872"/>
        <c:axId val="253552432"/>
      </c:barChart>
      <c:catAx>
        <c:axId val="25355187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552432"/>
        <c:crosses val="autoZero"/>
        <c:auto val="1"/>
        <c:lblAlgn val="ctr"/>
        <c:lblOffset val="100"/>
        <c:noMultiLvlLbl val="0"/>
      </c:catAx>
      <c:valAx>
        <c:axId val="253552432"/>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355187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32809956618926"/>
          <c:y val="0.21663111468126506"/>
          <c:w val="0.47172036729830136"/>
          <c:h val="0.6277367939897942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Profil!$B$63:$B$66</c:f>
              <c:strCache>
                <c:ptCount val="4"/>
                <c:pt idx="0">
                  <c:v>Maison indépendante, pavillon, ferme</c:v>
                </c:pt>
                <c:pt idx="1">
                  <c:v>Maison de ville groupée</c:v>
                </c:pt>
                <c:pt idx="2">
                  <c:v>Appartement (immeuble 2 - 9 logements)</c:v>
                </c:pt>
                <c:pt idx="3">
                  <c:v>Appartement (immeuble de 10 logements ou +)</c:v>
                </c:pt>
              </c:strCache>
            </c:strRef>
          </c:cat>
          <c:val>
            <c:numRef>
              <c:f>Profil!$D$63:$D$66</c:f>
              <c:numCache>
                <c:formatCode>0.0%</c:formatCode>
                <c:ptCount val="4"/>
                <c:pt idx="0">
                  <c:v>1.5869252612094799E-2</c:v>
                </c:pt>
                <c:pt idx="1">
                  <c:v>2.9254840043865402E-2</c:v>
                </c:pt>
                <c:pt idx="2">
                  <c:v>3.5438072244206101E-2</c:v>
                </c:pt>
                <c:pt idx="3">
                  <c:v>3.7548216190771901E-2</c:v>
                </c:pt>
              </c:numCache>
            </c:numRef>
          </c:val>
          <c:extLst>
            <c:ext xmlns:c16="http://schemas.microsoft.com/office/drawing/2014/chart" uri="{C3380CC4-5D6E-409C-BE32-E72D297353CC}">
              <c16:uniqueId val="{00000000-9CE1-47FD-956F-30FF9643DF12}"/>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0.10646941859540285"/>
                  <c:y val="5.383945290501536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E1-47FD-956F-30FF9643DF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Profil!$B$63:$B$66</c:f>
              <c:strCache>
                <c:ptCount val="4"/>
                <c:pt idx="0">
                  <c:v>Maison indépendante, pavillon, ferme</c:v>
                </c:pt>
                <c:pt idx="1">
                  <c:v>Maison de ville groupée</c:v>
                </c:pt>
                <c:pt idx="2">
                  <c:v>Appartement (immeuble 2 - 9 logements)</c:v>
                </c:pt>
                <c:pt idx="3">
                  <c:v>Appartement (immeuble de 10 logements ou +)</c:v>
                </c:pt>
              </c:strCache>
            </c:strRef>
          </c:cat>
          <c:val>
            <c:numRef>
              <c:f>Profil!$C$63:$C$66</c:f>
              <c:numCache>
                <c:formatCode>0.0%</c:formatCode>
                <c:ptCount val="4"/>
                <c:pt idx="0">
                  <c:v>1.50233229644496E-2</c:v>
                </c:pt>
                <c:pt idx="1">
                  <c:v>2.6174510329595699E-2</c:v>
                </c:pt>
                <c:pt idx="2">
                  <c:v>2.5191482511819401E-2</c:v>
                </c:pt>
                <c:pt idx="3">
                  <c:v>2.41441984657427E-2</c:v>
                </c:pt>
              </c:numCache>
            </c:numRef>
          </c:val>
          <c:extLst>
            <c:ext xmlns:c16="http://schemas.microsoft.com/office/drawing/2014/chart" uri="{C3380CC4-5D6E-409C-BE32-E72D297353CC}">
              <c16:uniqueId val="{00000002-9CE1-47FD-956F-30FF9643DF12}"/>
            </c:ext>
          </c:extLst>
        </c:ser>
        <c:dLbls>
          <c:showLegendKey val="0"/>
          <c:showVal val="0"/>
          <c:showCatName val="0"/>
          <c:showSerName val="0"/>
          <c:showPercent val="0"/>
          <c:showBubbleSize val="0"/>
        </c:dLbls>
        <c:gapWidth val="60"/>
        <c:axId val="253555232"/>
        <c:axId val="253555792"/>
      </c:barChart>
      <c:catAx>
        <c:axId val="2535552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3555792"/>
        <c:crosses val="autoZero"/>
        <c:auto val="1"/>
        <c:lblAlgn val="ctr"/>
        <c:lblOffset val="100"/>
        <c:noMultiLvlLbl val="0"/>
      </c:catAx>
      <c:valAx>
        <c:axId val="253555792"/>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355523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1"/>
          <c:y val="0.18432728973197274"/>
          <c:w val="0.47593256364426839"/>
          <c:h val="0.6610155997443568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Profil!$B$67:$B$71</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Profil!$D$67:$D$71</c:f>
              <c:numCache>
                <c:formatCode>0.0%</c:formatCode>
                <c:ptCount val="5"/>
                <c:pt idx="0">
                  <c:v>1.1425928579542E-2</c:v>
                </c:pt>
                <c:pt idx="1">
                  <c:v>2.4192971354075301E-2</c:v>
                </c:pt>
                <c:pt idx="2">
                  <c:v>3.5325663002740502E-2</c:v>
                </c:pt>
                <c:pt idx="3">
                  <c:v>3.83208514186223E-2</c:v>
                </c:pt>
                <c:pt idx="4">
                  <c:v>4.0122778825056403E-2</c:v>
                </c:pt>
              </c:numCache>
            </c:numRef>
          </c:val>
          <c:extLst>
            <c:ext xmlns:c16="http://schemas.microsoft.com/office/drawing/2014/chart" uri="{C3380CC4-5D6E-409C-BE32-E72D297353CC}">
              <c16:uniqueId val="{00000000-88AB-4DD1-8331-194E5C70B8C9}"/>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9.671738885400069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AB-4DD1-8331-194E5C70B8C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Profil!$B$67:$B$71</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Profil!$C$67:$C$71</c:f>
              <c:numCache>
                <c:formatCode>0.0%</c:formatCode>
                <c:ptCount val="5"/>
                <c:pt idx="0">
                  <c:v>1.07513233500602E-2</c:v>
                </c:pt>
                <c:pt idx="1">
                  <c:v>2.2278043511931401E-2</c:v>
                </c:pt>
                <c:pt idx="2">
                  <c:v>2.2892670892572398E-2</c:v>
                </c:pt>
                <c:pt idx="3">
                  <c:v>2.5540573051890701E-2</c:v>
                </c:pt>
                <c:pt idx="4">
                  <c:v>3.10255125364211E-2</c:v>
                </c:pt>
              </c:numCache>
            </c:numRef>
          </c:val>
          <c:extLst>
            <c:ext xmlns:c16="http://schemas.microsoft.com/office/drawing/2014/chart" uri="{C3380CC4-5D6E-409C-BE32-E72D297353CC}">
              <c16:uniqueId val="{00000002-88AB-4DD1-8331-194E5C70B8C9}"/>
            </c:ext>
          </c:extLst>
        </c:ser>
        <c:dLbls>
          <c:showLegendKey val="0"/>
          <c:showVal val="0"/>
          <c:showCatName val="0"/>
          <c:showSerName val="0"/>
          <c:showPercent val="0"/>
          <c:showBubbleSize val="0"/>
        </c:dLbls>
        <c:gapWidth val="100"/>
        <c:axId val="254151200"/>
        <c:axId val="254151760"/>
      </c:barChart>
      <c:catAx>
        <c:axId val="25415120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151760"/>
        <c:crosses val="autoZero"/>
        <c:auto val="1"/>
        <c:lblAlgn val="ctr"/>
        <c:lblOffset val="100"/>
        <c:noMultiLvlLbl val="0"/>
      </c:catAx>
      <c:valAx>
        <c:axId val="254151760"/>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15120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694131331939528"/>
          <c:y val="0.17688976377952756"/>
          <c:w val="0.49280388277709775"/>
          <c:h val="0.7293926138020626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Profil!$B$72:$B$76</c:f>
              <c:strCache>
                <c:ptCount val="5"/>
                <c:pt idx="0">
                  <c:v>Moins de 30 ans</c:v>
                </c:pt>
                <c:pt idx="1">
                  <c:v>30-39 ans</c:v>
                </c:pt>
                <c:pt idx="2">
                  <c:v>40-49 ans</c:v>
                </c:pt>
                <c:pt idx="3">
                  <c:v>50-59 ans</c:v>
                </c:pt>
                <c:pt idx="4">
                  <c:v>60 ans ou plus</c:v>
                </c:pt>
              </c:strCache>
            </c:strRef>
          </c:cat>
          <c:val>
            <c:numRef>
              <c:f>Profil!$D$72:$D$76</c:f>
              <c:numCache>
                <c:formatCode>0.0%</c:formatCode>
                <c:ptCount val="5"/>
                <c:pt idx="0">
                  <c:v>4.9929146776639399E-2</c:v>
                </c:pt>
                <c:pt idx="1">
                  <c:v>3.57078648177242E-2</c:v>
                </c:pt>
                <c:pt idx="2">
                  <c:v>3.2235257137148303E-2</c:v>
                </c:pt>
                <c:pt idx="3">
                  <c:v>2.8015324158604998E-2</c:v>
                </c:pt>
                <c:pt idx="4">
                  <c:v>1.28291594955957E-2</c:v>
                </c:pt>
              </c:numCache>
            </c:numRef>
          </c:val>
          <c:extLst>
            <c:ext xmlns:c16="http://schemas.microsoft.com/office/drawing/2014/chart" uri="{C3380CC4-5D6E-409C-BE32-E72D297353CC}">
              <c16:uniqueId val="{00000000-BE8E-4C0D-B3DD-F04DFF6AFB36}"/>
            </c:ext>
          </c:extLst>
        </c:ser>
        <c:ser>
          <c:idx val="0"/>
          <c:order val="1"/>
          <c:spPr>
            <a:solidFill>
              <a:schemeClr val="accent1">
                <a:lumMod val="20000"/>
                <a:lumOff val="80000"/>
              </a:schemeClr>
            </a:solidFill>
            <a:ln w="9525" cap="flat" cmpd="sng" algn="ctr">
              <a:noFill/>
              <a:round/>
            </a:ln>
            <a:effectLst/>
          </c:spPr>
          <c:invertIfNegative val="0"/>
          <c:dLbls>
            <c:dLbl>
              <c:idx val="4"/>
              <c:layout>
                <c:manualLayout>
                  <c:x val="-9.447016549481442E-2"/>
                  <c:y val="-7.575161059412889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8E-4C0D-B3DD-F04DFF6AFB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Profil!$B$72:$B$76</c:f>
              <c:strCache>
                <c:ptCount val="5"/>
                <c:pt idx="0">
                  <c:v>Moins de 30 ans</c:v>
                </c:pt>
                <c:pt idx="1">
                  <c:v>30-39 ans</c:v>
                </c:pt>
                <c:pt idx="2">
                  <c:v>40-49 ans</c:v>
                </c:pt>
                <c:pt idx="3">
                  <c:v>50-59 ans</c:v>
                </c:pt>
                <c:pt idx="4">
                  <c:v>60 ans ou plus</c:v>
                </c:pt>
              </c:strCache>
            </c:strRef>
          </c:cat>
          <c:val>
            <c:numRef>
              <c:f>Profil!$C$72:$C$76</c:f>
              <c:numCache>
                <c:formatCode>0.0%</c:formatCode>
                <c:ptCount val="5"/>
                <c:pt idx="0">
                  <c:v>3.3707197674132001E-2</c:v>
                </c:pt>
                <c:pt idx="1">
                  <c:v>2.98967794903124E-2</c:v>
                </c:pt>
                <c:pt idx="2">
                  <c:v>2.8074625345120601E-2</c:v>
                </c:pt>
                <c:pt idx="3">
                  <c:v>2.4479394209409699E-2</c:v>
                </c:pt>
                <c:pt idx="4">
                  <c:v>1.00068806901908E-2</c:v>
                </c:pt>
              </c:numCache>
            </c:numRef>
          </c:val>
          <c:extLst>
            <c:ext xmlns:c16="http://schemas.microsoft.com/office/drawing/2014/chart" uri="{C3380CC4-5D6E-409C-BE32-E72D297353CC}">
              <c16:uniqueId val="{00000002-BE8E-4C0D-B3DD-F04DFF6AFB36}"/>
            </c:ext>
          </c:extLst>
        </c:ser>
        <c:dLbls>
          <c:showLegendKey val="0"/>
          <c:showVal val="0"/>
          <c:showCatName val="0"/>
          <c:showSerName val="0"/>
          <c:showPercent val="0"/>
          <c:showBubbleSize val="0"/>
        </c:dLbls>
        <c:gapWidth val="40"/>
        <c:axId val="254154560"/>
        <c:axId val="254155120"/>
      </c:barChart>
      <c:catAx>
        <c:axId val="2541545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155120"/>
        <c:crosses val="autoZero"/>
        <c:auto val="1"/>
        <c:lblAlgn val="ctr"/>
        <c:lblOffset val="100"/>
        <c:noMultiLvlLbl val="0"/>
      </c:catAx>
      <c:valAx>
        <c:axId val="254155120"/>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1545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23862063632715"/>
          <c:y val="0.16104944106480965"/>
          <c:w val="0.47566741299529663"/>
          <c:h val="0.40756222035742679"/>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Profil!$B$77:$B$80</c:f>
              <c:strCache>
                <c:ptCount val="4"/>
                <c:pt idx="0">
                  <c:v>Personnes en emploi¹</c:v>
                </c:pt>
                <c:pt idx="1">
                  <c:v>Chômeurs</c:v>
                </c:pt>
                <c:pt idx="2">
                  <c:v>Retraités</c:v>
                </c:pt>
                <c:pt idx="3">
                  <c:v>Etudiants et autres inactifs</c:v>
                </c:pt>
              </c:strCache>
            </c:strRef>
          </c:cat>
          <c:val>
            <c:numRef>
              <c:f>Profil!$D$77:$D$80</c:f>
              <c:numCache>
                <c:formatCode>0.0%</c:formatCode>
                <c:ptCount val="4"/>
                <c:pt idx="0">
                  <c:v>3.3181100348143401E-2</c:v>
                </c:pt>
                <c:pt idx="1">
                  <c:v>3.8753947921122703E-2</c:v>
                </c:pt>
                <c:pt idx="2">
                  <c:v>1.07852705931334E-2</c:v>
                </c:pt>
                <c:pt idx="3">
                  <c:v>2.06363999899568E-2</c:v>
                </c:pt>
              </c:numCache>
            </c:numRef>
          </c:val>
          <c:extLst>
            <c:ext xmlns:c16="http://schemas.microsoft.com/office/drawing/2014/chart" uri="{C3380CC4-5D6E-409C-BE32-E72D297353CC}">
              <c16:uniqueId val="{00000000-6CF7-4785-ADBD-CC2DFCEFF9DC}"/>
            </c:ext>
          </c:extLst>
        </c:ser>
        <c:ser>
          <c:idx val="0"/>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Profil!$B$77:$B$80</c:f>
              <c:strCache>
                <c:ptCount val="4"/>
                <c:pt idx="0">
                  <c:v>Personnes en emploi¹</c:v>
                </c:pt>
                <c:pt idx="1">
                  <c:v>Chômeurs</c:v>
                </c:pt>
                <c:pt idx="2">
                  <c:v>Retraités</c:v>
                </c:pt>
                <c:pt idx="3">
                  <c:v>Etudiants et autres inactifs</c:v>
                </c:pt>
              </c:strCache>
            </c:strRef>
          </c:cat>
          <c:val>
            <c:numRef>
              <c:f>Profil!$C$77:$C$80</c:f>
              <c:numCache>
                <c:formatCode>0.0%</c:formatCode>
                <c:ptCount val="4"/>
                <c:pt idx="0">
                  <c:v>2.9279945835630899E-2</c:v>
                </c:pt>
                <c:pt idx="1">
                  <c:v>2.3829893665072401E-2</c:v>
                </c:pt>
                <c:pt idx="2">
                  <c:v>8.4266753284938795E-3</c:v>
                </c:pt>
                <c:pt idx="3">
                  <c:v>1.08775584183006E-2</c:v>
                </c:pt>
              </c:numCache>
            </c:numRef>
          </c:val>
          <c:extLst>
            <c:ext xmlns:c16="http://schemas.microsoft.com/office/drawing/2014/chart" uri="{C3380CC4-5D6E-409C-BE32-E72D297353CC}">
              <c16:uniqueId val="{00000001-6CF7-4785-ADBD-CC2DFCEFF9DC}"/>
            </c:ext>
          </c:extLst>
        </c:ser>
        <c:dLbls>
          <c:showLegendKey val="0"/>
          <c:showVal val="0"/>
          <c:showCatName val="0"/>
          <c:showSerName val="0"/>
          <c:showPercent val="0"/>
          <c:showBubbleSize val="0"/>
        </c:dLbls>
        <c:gapWidth val="50"/>
        <c:axId val="254157920"/>
        <c:axId val="254158480"/>
      </c:barChart>
      <c:catAx>
        <c:axId val="2541579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158480"/>
        <c:crosses val="autoZero"/>
        <c:auto val="1"/>
        <c:lblAlgn val="ctr"/>
        <c:lblOffset val="100"/>
        <c:noMultiLvlLbl val="0"/>
      </c:catAx>
      <c:valAx>
        <c:axId val="254158480"/>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15792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0252448035898"/>
          <c:y val="0.23230448237326146"/>
          <c:w val="0.44951664227812232"/>
          <c:h val="0.69351942147752133"/>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Profil!$B$81:$B$84</c:f>
              <c:strCache>
                <c:ptCount val="4"/>
                <c:pt idx="0">
                  <c:v>Modeste</c:v>
                </c:pt>
                <c:pt idx="1">
                  <c:v>Médian inférieur</c:v>
                </c:pt>
                <c:pt idx="2">
                  <c:v>Médian supérieur</c:v>
                </c:pt>
                <c:pt idx="3">
                  <c:v>Aisé</c:v>
                </c:pt>
              </c:strCache>
            </c:strRef>
          </c:cat>
          <c:val>
            <c:numRef>
              <c:f>Profil!$D$81:$D$84</c:f>
              <c:numCache>
                <c:formatCode>0.0%</c:formatCode>
                <c:ptCount val="4"/>
                <c:pt idx="0">
                  <c:v>2.7946957565850399E-2</c:v>
                </c:pt>
                <c:pt idx="1">
                  <c:v>2.53804671532563E-2</c:v>
                </c:pt>
                <c:pt idx="2">
                  <c:v>2.29871068613209E-2</c:v>
                </c:pt>
                <c:pt idx="3">
                  <c:v>2.84283319549779E-2</c:v>
                </c:pt>
              </c:numCache>
            </c:numRef>
          </c:val>
          <c:extLst>
            <c:ext xmlns:c16="http://schemas.microsoft.com/office/drawing/2014/chart" uri="{C3380CC4-5D6E-409C-BE32-E72D297353CC}">
              <c16:uniqueId val="{00000000-5097-445F-B057-99076F727A13}"/>
            </c:ext>
          </c:extLst>
        </c:ser>
        <c:ser>
          <c:idx val="0"/>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Profil!$B$81:$B$84</c:f>
              <c:strCache>
                <c:ptCount val="4"/>
                <c:pt idx="0">
                  <c:v>Modeste</c:v>
                </c:pt>
                <c:pt idx="1">
                  <c:v>Médian inférieur</c:v>
                </c:pt>
                <c:pt idx="2">
                  <c:v>Médian supérieur</c:v>
                </c:pt>
                <c:pt idx="3">
                  <c:v>Aisé</c:v>
                </c:pt>
              </c:strCache>
            </c:strRef>
          </c:cat>
          <c:val>
            <c:numRef>
              <c:f>Profil!$C$81:$C$84</c:f>
              <c:numCache>
                <c:formatCode>0.0%</c:formatCode>
                <c:ptCount val="4"/>
                <c:pt idx="0">
                  <c:v>1.92532288558982E-2</c:v>
                </c:pt>
                <c:pt idx="1">
                  <c:v>2.0628254418827801E-2</c:v>
                </c:pt>
                <c:pt idx="2">
                  <c:v>2.0179481369988799E-2</c:v>
                </c:pt>
                <c:pt idx="3">
                  <c:v>2.4896681582963199E-2</c:v>
                </c:pt>
              </c:numCache>
            </c:numRef>
          </c:val>
          <c:extLst>
            <c:ext xmlns:c16="http://schemas.microsoft.com/office/drawing/2014/chart" uri="{C3380CC4-5D6E-409C-BE32-E72D297353CC}">
              <c16:uniqueId val="{00000001-5097-445F-B057-99076F727A13}"/>
            </c:ext>
          </c:extLst>
        </c:ser>
        <c:dLbls>
          <c:showLegendKey val="0"/>
          <c:showVal val="0"/>
          <c:showCatName val="0"/>
          <c:showSerName val="0"/>
          <c:showPercent val="0"/>
          <c:showBubbleSize val="0"/>
        </c:dLbls>
        <c:gapWidth val="50"/>
        <c:axId val="254161280"/>
        <c:axId val="254161840"/>
      </c:barChart>
      <c:catAx>
        <c:axId val="2541612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161840"/>
        <c:crosses val="autoZero"/>
        <c:auto val="1"/>
        <c:lblAlgn val="ctr"/>
        <c:lblOffset val="100"/>
        <c:noMultiLvlLbl val="0"/>
      </c:catAx>
      <c:valAx>
        <c:axId val="254161840"/>
        <c:scaling>
          <c:orientation val="minMax"/>
          <c:max val="5.800000000000001E-2"/>
          <c:min val="0"/>
        </c:scaling>
        <c:delete val="0"/>
        <c:axPos val="t"/>
        <c:minorGridlines>
          <c:spPr>
            <a:ln>
              <a:noFill/>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1612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00015439246563"/>
          <c:y val="0.32261207349081367"/>
          <c:w val="0.46225042457928051"/>
          <c:h val="0.59159459883522392"/>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Profil!$B$85:$B$86</c:f>
              <c:strCache>
                <c:ptCount val="2"/>
                <c:pt idx="0">
                  <c:v>QPV</c:v>
                </c:pt>
                <c:pt idx="1">
                  <c:v>Hors QPV</c:v>
                </c:pt>
              </c:strCache>
            </c:strRef>
          </c:cat>
          <c:val>
            <c:numRef>
              <c:f>Profil!$D$85:$D$86</c:f>
              <c:numCache>
                <c:formatCode>0.0%</c:formatCode>
                <c:ptCount val="2"/>
                <c:pt idx="0">
                  <c:v>4.5650251881884103E-2</c:v>
                </c:pt>
                <c:pt idx="1">
                  <c:v>2.50300302269576E-2</c:v>
                </c:pt>
              </c:numCache>
            </c:numRef>
          </c:val>
          <c:extLst>
            <c:ext xmlns:c16="http://schemas.microsoft.com/office/drawing/2014/chart" uri="{C3380CC4-5D6E-409C-BE32-E72D297353CC}">
              <c16:uniqueId val="{00000000-F9C0-4DB7-B7EB-2713F8C02837}"/>
            </c:ext>
          </c:extLst>
        </c:ser>
        <c:ser>
          <c:idx val="0"/>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Profil!$B$85:$B$86</c:f>
              <c:strCache>
                <c:ptCount val="2"/>
                <c:pt idx="0">
                  <c:v>QPV</c:v>
                </c:pt>
                <c:pt idx="1">
                  <c:v>Hors QPV</c:v>
                </c:pt>
              </c:strCache>
            </c:strRef>
          </c:cat>
          <c:val>
            <c:numRef>
              <c:f>Profil!$C$85:$C$86</c:f>
              <c:numCache>
                <c:formatCode>0.0%</c:formatCode>
                <c:ptCount val="2"/>
                <c:pt idx="0">
                  <c:v>2.75101992444119E-2</c:v>
                </c:pt>
                <c:pt idx="1">
                  <c:v>2.07673826486818E-2</c:v>
                </c:pt>
              </c:numCache>
            </c:numRef>
          </c:val>
          <c:extLst>
            <c:ext xmlns:c16="http://schemas.microsoft.com/office/drawing/2014/chart" uri="{C3380CC4-5D6E-409C-BE32-E72D297353CC}">
              <c16:uniqueId val="{00000001-F9C0-4DB7-B7EB-2713F8C02837}"/>
            </c:ext>
          </c:extLst>
        </c:ser>
        <c:dLbls>
          <c:showLegendKey val="0"/>
          <c:showVal val="0"/>
          <c:showCatName val="0"/>
          <c:showSerName val="0"/>
          <c:showPercent val="0"/>
          <c:showBubbleSize val="0"/>
        </c:dLbls>
        <c:gapWidth val="80"/>
        <c:axId val="254164640"/>
        <c:axId val="254165200"/>
      </c:barChart>
      <c:catAx>
        <c:axId val="2541646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165200"/>
        <c:crosses val="autoZero"/>
        <c:auto val="1"/>
        <c:lblAlgn val="ctr"/>
        <c:lblOffset val="100"/>
        <c:noMultiLvlLbl val="0"/>
      </c:catAx>
      <c:valAx>
        <c:axId val="254165200"/>
        <c:scaling>
          <c:orientation val="minMax"/>
          <c:max val="5.800000000000001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16464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5210175651120534"/>
          <c:h val="0.7992150981127359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BDE-4171-A27E-B05F79B4CAC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BDE-4171-A27E-B05F79B4CAC0}"/>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BDE-4171-A27E-B05F79B4CAC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Contexte!$A$43:$A$45</c:f>
              <c:strCache>
                <c:ptCount val="3"/>
                <c:pt idx="0">
                  <c:v>En journée</c:v>
                </c:pt>
                <c:pt idx="1">
                  <c:v>De nuit</c:v>
                </c:pt>
                <c:pt idx="2">
                  <c:v>Ne sait pas</c:v>
                </c:pt>
              </c:strCache>
            </c:strRef>
          </c:cat>
          <c:val>
            <c:numRef>
              <c:f>Contexte!$B$43:$B$45</c:f>
              <c:numCache>
                <c:formatCode>0</c:formatCode>
                <c:ptCount val="3"/>
                <c:pt idx="0">
                  <c:v>26.0365426695842</c:v>
                </c:pt>
                <c:pt idx="1">
                  <c:v>62.885339168490198</c:v>
                </c:pt>
                <c:pt idx="2">
                  <c:v>11.078118161925595</c:v>
                </c:pt>
              </c:numCache>
            </c:numRef>
          </c:val>
          <c:extLst>
            <c:ext xmlns:c16="http://schemas.microsoft.com/office/drawing/2014/chart" uri="{C3380CC4-5D6E-409C-BE32-E72D297353CC}">
              <c16:uniqueId val="{00000006-EBDE-4171-A27E-B05F79B4CAC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3273388029293541"/>
          <c:y val="0.30681581468983044"/>
          <c:w val="0.33905989024099265"/>
          <c:h val="0.41269507978169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1991369065174E-2"/>
          <c:y val="0.22447848910190574"/>
          <c:w val="0.26386948215802153"/>
          <c:h val="0.533475407965308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613-4437-A426-C19DC7F401DF}"/>
              </c:ext>
            </c:extLst>
          </c:dPt>
          <c:dPt>
            <c:idx val="1"/>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3-3613-4437-A426-C19DC7F401DF}"/>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3613-4437-A426-C19DC7F401DF}"/>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3613-4437-A426-C19DC7F401DF}"/>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Contexte!$A$48:$A$51</c:f>
              <c:strCache>
                <c:ptCount val="4"/>
                <c:pt idx="0">
                  <c:v>Hiver (janv.-fév. et déc.)</c:v>
                </c:pt>
                <c:pt idx="1">
                  <c:v>Printemps (mars-mai)</c:v>
                </c:pt>
                <c:pt idx="2">
                  <c:v>Été (juin-août)</c:v>
                </c:pt>
                <c:pt idx="3">
                  <c:v>Automne (sept.-nov.)</c:v>
                </c:pt>
              </c:strCache>
            </c:strRef>
          </c:cat>
          <c:val>
            <c:numRef>
              <c:f>Contexte!$B$48:$B$51</c:f>
              <c:numCache>
                <c:formatCode>0</c:formatCode>
                <c:ptCount val="4"/>
                <c:pt idx="0">
                  <c:v>24.85</c:v>
                </c:pt>
                <c:pt idx="1">
                  <c:v>21.82</c:v>
                </c:pt>
                <c:pt idx="2">
                  <c:v>23.64</c:v>
                </c:pt>
                <c:pt idx="3">
                  <c:v>29.7</c:v>
                </c:pt>
              </c:numCache>
            </c:numRef>
          </c:val>
          <c:extLst>
            <c:ext xmlns:c16="http://schemas.microsoft.com/office/drawing/2014/chart" uri="{C3380CC4-5D6E-409C-BE32-E72D297353CC}">
              <c16:uniqueId val="{00000008-3613-4437-A426-C19DC7F401D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946058209562211"/>
          <c:y val="0.28889649663357297"/>
          <c:w val="0.55280711404422034"/>
          <c:h val="0.383705280083232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35911288766286"/>
          <c:y val="5.2452315357530623E-2"/>
          <c:w val="0.24041191204184539"/>
          <c:h val="0.63598287288562128"/>
        </c:manualLayout>
      </c:layout>
      <c:barChart>
        <c:barDir val="bar"/>
        <c:grouping val="clustered"/>
        <c:varyColors val="0"/>
        <c:ser>
          <c:idx val="2"/>
          <c:order val="0"/>
          <c:tx>
            <c:strRef>
              <c:f>Contexte!$D$55</c:f>
              <c:strCache>
                <c:ptCount val="1"/>
                <c:pt idx="0">
                  <c:v>Ensemble des ménages victimes</c:v>
                </c:pt>
              </c:strCache>
            </c:strRef>
          </c:tx>
          <c:spPr>
            <a:solidFill>
              <a:schemeClr val="accent1">
                <a:lumMod val="60000"/>
                <a:lumOff val="40000"/>
              </a:schemeClr>
            </a:solidFill>
            <a:ln w="9525" cap="flat" cmpd="sng" algn="ctr">
              <a:noFill/>
              <a:round/>
            </a:ln>
            <a:effectLst/>
          </c:spPr>
          <c:invertIfNegative val="0"/>
          <c:dLbls>
            <c:dLbl>
              <c:idx val="0"/>
              <c:layout/>
              <c:tx>
                <c:rich>
                  <a:bodyPr/>
                  <a:lstStyle/>
                  <a:p>
                    <a:r>
                      <a:rPr lang="en-US"/>
                      <a:t>NS</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1A-4E85-B9F4-C1C43DF869A5}"/>
                </c:ext>
              </c:extLst>
            </c:dLbl>
            <c:dLbl>
              <c:idx val="1"/>
              <c:layout/>
              <c:tx>
                <c:rich>
                  <a:bodyPr/>
                  <a:lstStyle/>
                  <a:p>
                    <a:r>
                      <a:rPr lang="en-US"/>
                      <a:t>NS</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01A-4E85-B9F4-C1C43DF869A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Contexte!$A$56:$A$60</c:f>
              <c:strCache>
                <c:ptCount val="5"/>
                <c:pt idx="0">
                  <c:v>Dans un autre lieu</c:v>
                </c:pt>
                <c:pt idx="1">
                  <c:v>Dans un garage</c:v>
                </c:pt>
                <c:pt idx="2">
                  <c:v>Dans un parking fermé</c:v>
                </c:pt>
                <c:pt idx="3">
                  <c:v>Dans un parking ouvert</c:v>
                </c:pt>
                <c:pt idx="4">
                  <c:v>Dans la rue</c:v>
                </c:pt>
              </c:strCache>
            </c:strRef>
          </c:cat>
          <c:val>
            <c:numRef>
              <c:f>Contexte!$D$56:$D$60</c:f>
              <c:numCache>
                <c:formatCode>0%</c:formatCode>
                <c:ptCount val="5"/>
                <c:pt idx="0">
                  <c:v>0</c:v>
                </c:pt>
                <c:pt idx="1">
                  <c:v>0</c:v>
                </c:pt>
                <c:pt idx="2">
                  <c:v>9.3789879649890606E-2</c:v>
                </c:pt>
                <c:pt idx="3">
                  <c:v>0.32706280087527401</c:v>
                </c:pt>
                <c:pt idx="4">
                  <c:v>0.55363566739606096</c:v>
                </c:pt>
              </c:numCache>
            </c:numRef>
          </c:val>
          <c:extLst>
            <c:ext xmlns:c16="http://schemas.microsoft.com/office/drawing/2014/chart" uri="{C3380CC4-5D6E-409C-BE32-E72D297353CC}">
              <c16:uniqueId val="{00000002-B01A-4E85-B9F4-C1C43DF869A5}"/>
            </c:ext>
          </c:extLst>
        </c:ser>
        <c:dLbls>
          <c:dLblPos val="inEnd"/>
          <c:showLegendKey val="0"/>
          <c:showVal val="1"/>
          <c:showCatName val="0"/>
          <c:showSerName val="0"/>
          <c:showPercent val="0"/>
          <c:showBubbleSize val="0"/>
        </c:dLbls>
        <c:gapWidth val="60"/>
        <c:axId val="251444288"/>
        <c:axId val="251444848"/>
      </c:barChart>
      <c:catAx>
        <c:axId val="2514442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444848"/>
        <c:crosses val="autoZero"/>
        <c:auto val="1"/>
        <c:lblAlgn val="ctr"/>
        <c:lblOffset val="100"/>
        <c:noMultiLvlLbl val="0"/>
      </c:catAx>
      <c:valAx>
        <c:axId val="251444848"/>
        <c:scaling>
          <c:orientation val="minMax"/>
          <c:max val="0.65000000000000013"/>
          <c:min val="0"/>
        </c:scaling>
        <c:delete val="0"/>
        <c:axPos val="b"/>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444288"/>
        <c:crosses val="autoZero"/>
        <c:crossBetween val="between"/>
        <c:majorUnit val="0.15000000000000002"/>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21681511122595E-3"/>
          <c:y val="0.21319067907952249"/>
          <c:w val="0.32653018372703413"/>
          <c:h val="0.5690958044819224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D94-4E1B-84C1-EABBCFF332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D94-4E1B-84C1-EABBCFF332D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D94-4E1B-84C1-EABBCFF332D4}"/>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94-4E1B-84C1-EABBCFF332D4}"/>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94-4E1B-84C1-EABBCFF332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Contexte!$A$37:$A$39</c:f>
              <c:strCache>
                <c:ptCount val="3"/>
                <c:pt idx="0">
                  <c:v>Dans le quartier ou le village</c:v>
                </c:pt>
                <c:pt idx="1">
                  <c:v>Hors du quartier ou du village</c:v>
                </c:pt>
                <c:pt idx="2">
                  <c:v>Ne sait pas/Refus</c:v>
                </c:pt>
              </c:strCache>
            </c:strRef>
          </c:cat>
          <c:val>
            <c:numRef>
              <c:f>Contexte!$B$37:$B$39</c:f>
              <c:numCache>
                <c:formatCode>0</c:formatCode>
                <c:ptCount val="3"/>
                <c:pt idx="0">
                  <c:v>67.335120350109406</c:v>
                </c:pt>
                <c:pt idx="1">
                  <c:v>30.525355579868702</c:v>
                </c:pt>
                <c:pt idx="2">
                  <c:v>2.139524070021892</c:v>
                </c:pt>
              </c:numCache>
            </c:numRef>
          </c:val>
          <c:extLst>
            <c:ext xmlns:c16="http://schemas.microsoft.com/office/drawing/2014/chart" uri="{C3380CC4-5D6E-409C-BE32-E72D297353CC}">
              <c16:uniqueId val="{00000006-BD94-4E1B-84C1-EABBCFF332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35465461899229811"/>
          <c:y val="0.36948983546446823"/>
          <c:w val="0.60477570985444995"/>
          <c:h val="0.3032076253626191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5885355490784E-2"/>
          <c:y val="0.19269570324688434"/>
          <c:w val="0.25649628050637319"/>
          <c:h val="0.7142429119782661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DB8-4A57-8647-84C0E1D4BB5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DB8-4A57-8647-84C0E1D4BB59}"/>
              </c:ext>
            </c:extLst>
          </c:dPt>
          <c:dPt>
            <c:idx val="2"/>
            <c:bubble3D val="0"/>
            <c:spPr>
              <a:solidFill>
                <a:schemeClr val="accent4">
                  <a:lumMod val="40000"/>
                  <a:lumOff val="60000"/>
                </a:schemeClr>
              </a:solidFill>
              <a:ln w="9525" cap="flat" cmpd="sng" algn="ctr">
                <a:noFill/>
                <a:round/>
              </a:ln>
              <a:effectLst/>
            </c:spPr>
            <c:extLst>
              <c:ext xmlns:c16="http://schemas.microsoft.com/office/drawing/2014/chart" uri="{C3380CC4-5D6E-409C-BE32-E72D297353CC}">
                <c16:uniqueId val="{00000005-9DB8-4A57-8647-84C0E1D4BB59}"/>
              </c:ext>
            </c:extLst>
          </c:dPt>
          <c:dPt>
            <c:idx val="3"/>
            <c:bubble3D val="0"/>
            <c:spPr>
              <a:solidFill>
                <a:schemeClr val="accent6">
                  <a:lumMod val="40000"/>
                  <a:lumOff val="60000"/>
                </a:schemeClr>
              </a:solidFill>
              <a:ln w="9525" cap="flat" cmpd="sng" algn="ctr">
                <a:noFill/>
                <a:round/>
              </a:ln>
              <a:effectLst/>
            </c:spPr>
            <c:extLst>
              <c:ext xmlns:c16="http://schemas.microsoft.com/office/drawing/2014/chart" uri="{C3380CC4-5D6E-409C-BE32-E72D297353CC}">
                <c16:uniqueId val="{00000007-9DB8-4A57-8647-84C0E1D4BB59}"/>
              </c:ext>
            </c:extLst>
          </c:dPt>
          <c:dLbls>
            <c:dLbl>
              <c:idx val="2"/>
              <c:layout>
                <c:manualLayout>
                  <c:x val="3.3606337528976761E-3"/>
                  <c:y val="2.06214782592735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B8-4A57-8647-84C0E1D4BB59}"/>
                </c:ext>
              </c:extLst>
            </c:dLbl>
            <c:dLbl>
              <c:idx val="3"/>
              <c:layout>
                <c:manualLayout>
                  <c:x val="2.4330900243309004E-2"/>
                  <c:y val="0.13986013986013981"/>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DB8-4A57-8647-84C0E1D4BB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Contexte!$A$63:$A$66</c:f>
              <c:strCache>
                <c:ptCount val="4"/>
                <c:pt idx="0">
                  <c:v>Dans la voiture</c:v>
                </c:pt>
                <c:pt idx="1">
                  <c:v>Sur la voiture</c:v>
                </c:pt>
                <c:pt idx="2">
                  <c:v>Dans ET sur la voiture</c:v>
                </c:pt>
                <c:pt idx="3">
                  <c:v>Tentatives</c:v>
                </c:pt>
              </c:strCache>
            </c:strRef>
          </c:cat>
          <c:val>
            <c:numRef>
              <c:f>Contexte!$B$63:$B$66</c:f>
              <c:numCache>
                <c:formatCode>0</c:formatCode>
                <c:ptCount val="4"/>
                <c:pt idx="0">
                  <c:v>45.424496717724303</c:v>
                </c:pt>
                <c:pt idx="1">
                  <c:v>39.912981400437602</c:v>
                </c:pt>
                <c:pt idx="2">
                  <c:v>3.9797045951859946</c:v>
                </c:pt>
                <c:pt idx="3">
                  <c:v>10.682817286652101</c:v>
                </c:pt>
              </c:numCache>
            </c:numRef>
          </c:val>
          <c:extLst>
            <c:ext xmlns:c16="http://schemas.microsoft.com/office/drawing/2014/chart" uri="{C3380CC4-5D6E-409C-BE32-E72D297353CC}">
              <c16:uniqueId val="{00000008-9DB8-4A57-8647-84C0E1D4BB5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7862731574611563"/>
          <c:y val="0.30830681129893733"/>
          <c:w val="0.43725874044749929"/>
          <c:h val="0.43178976861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659421180046013"/>
          <c:y val="6.489150514276168E-2"/>
          <c:w val="0.55187153743542228"/>
          <c:h val="0.8363335948320113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Prejudice!$A$49:$A$58</c:f>
              <c:strCache>
                <c:ptCount val="10"/>
                <c:pt idx="0">
                  <c:v>Autres</c:v>
                </c:pt>
                <c:pt idx="1">
                  <c:v>Pièces automobiles à l'extérieur du véhicule</c:v>
                </c:pt>
                <c:pt idx="2">
                  <c:v>Pièces automobiles à l'intérieur du véhicule</c:v>
                </c:pt>
                <c:pt idx="3">
                  <c:v>Téléphone portable</c:v>
                </c:pt>
                <c:pt idx="4">
                  <c:v>Vêtements</c:v>
                </c:pt>
                <c:pt idx="5">
                  <c:v>Accessoires automobiles informatiques</c:v>
                </c:pt>
                <c:pt idx="6">
                  <c:v>Matériel audio-vidéo, photo ou informatique</c:v>
                </c:pt>
                <c:pt idx="7">
                  <c:v>Documents administratifs, clés</c:v>
                </c:pt>
                <c:pt idx="8">
                  <c:v>Argent liquide, chèques, cartes bancaires</c:v>
                </c:pt>
                <c:pt idx="9">
                  <c:v>Accessoires automobiles audio-video</c:v>
                </c:pt>
              </c:strCache>
            </c:strRef>
          </c:cat>
          <c:val>
            <c:numRef>
              <c:f>Prejudice!$E$49:$E$58</c:f>
              <c:numCache>
                <c:formatCode>0%</c:formatCode>
                <c:ptCount val="10"/>
                <c:pt idx="0">
                  <c:v>0.401619811283216</c:v>
                </c:pt>
                <c:pt idx="1">
                  <c:v>6.9535534947639102E-2</c:v>
                </c:pt>
                <c:pt idx="2">
                  <c:v>7.0287876790574202E-2</c:v>
                </c:pt>
                <c:pt idx="3">
                  <c:v>0.100162977018718</c:v>
                </c:pt>
                <c:pt idx="4">
                  <c:v>0.113945310945658</c:v>
                </c:pt>
                <c:pt idx="5">
                  <c:v>0.12616475272686101</c:v>
                </c:pt>
                <c:pt idx="6">
                  <c:v>0.13106173253362699</c:v>
                </c:pt>
                <c:pt idx="7">
                  <c:v>0.169969703146858</c:v>
                </c:pt>
                <c:pt idx="8">
                  <c:v>0.183969521307942</c:v>
                </c:pt>
                <c:pt idx="9">
                  <c:v>0.19151972652138399</c:v>
                </c:pt>
              </c:numCache>
            </c:numRef>
          </c:val>
          <c:extLst>
            <c:ext xmlns:c16="http://schemas.microsoft.com/office/drawing/2014/chart" uri="{C3380CC4-5D6E-409C-BE32-E72D297353CC}">
              <c16:uniqueId val="{00000000-8480-4B86-9CB4-F2A6BCFBF0C1}"/>
            </c:ext>
          </c:extLst>
        </c:ser>
        <c:dLbls>
          <c:showLegendKey val="0"/>
          <c:showVal val="0"/>
          <c:showCatName val="0"/>
          <c:showSerName val="0"/>
          <c:showPercent val="0"/>
          <c:showBubbleSize val="0"/>
        </c:dLbls>
        <c:gapWidth val="70"/>
        <c:axId val="251450448"/>
        <c:axId val="251451008"/>
      </c:barChart>
      <c:catAx>
        <c:axId val="25145044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1451008"/>
        <c:crosses val="autoZero"/>
        <c:auto val="1"/>
        <c:lblAlgn val="ctr"/>
        <c:lblOffset val="100"/>
        <c:noMultiLvlLbl val="0"/>
      </c:catAx>
      <c:valAx>
        <c:axId val="251451008"/>
        <c:scaling>
          <c:orientation val="minMax"/>
          <c:max val="0.60000000000000009"/>
        </c:scaling>
        <c:delete val="0"/>
        <c:axPos val="b"/>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1450448"/>
        <c:crosses val="autoZero"/>
        <c:crossBetween val="between"/>
        <c:majorUnit val="0.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42008040134229E-2"/>
          <c:y val="4.7940726159230097E-2"/>
          <c:w val="0.12896624472573839"/>
          <c:h val="0.52926406926406921"/>
        </c:manualLayout>
      </c:layout>
      <c:pieChart>
        <c:varyColors val="1"/>
        <c:ser>
          <c:idx val="0"/>
          <c:order val="0"/>
          <c:spPr>
            <a:ln>
              <a:noFill/>
            </a:ln>
            <a:effectLst/>
          </c:spPr>
          <c:dPt>
            <c:idx val="0"/>
            <c:bubble3D val="0"/>
            <c:spPr>
              <a:solidFill>
                <a:schemeClr val="accent1">
                  <a:lumMod val="75000"/>
                </a:schemeClr>
              </a:solidFill>
              <a:ln w="9525" cap="flat" cmpd="sng" algn="ctr">
                <a:noFill/>
                <a:round/>
              </a:ln>
              <a:effectLst/>
            </c:spPr>
            <c:extLst>
              <c:ext xmlns:c16="http://schemas.microsoft.com/office/drawing/2014/chart" uri="{C3380CC4-5D6E-409C-BE32-E72D297353CC}">
                <c16:uniqueId val="{00000001-A4CA-4A26-8BD7-0D1356A109EF}"/>
              </c:ext>
            </c:extLst>
          </c:dPt>
          <c:dPt>
            <c:idx val="1"/>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3-A4CA-4A26-8BD7-0D1356A109EF}"/>
              </c:ext>
            </c:extLst>
          </c:dPt>
          <c:dPt>
            <c:idx val="2"/>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5-A4CA-4A26-8BD7-0D1356A109EF}"/>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A4CA-4A26-8BD7-0D1356A109EF}"/>
              </c:ext>
            </c:extLst>
          </c:dPt>
          <c:dLbls>
            <c:dLbl>
              <c:idx val="0"/>
              <c:layout>
                <c:manualLayout>
                  <c:x val="-3.504501810691385E-2"/>
                  <c:y val="9.198772028496438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CA-4A26-8BD7-0D1356A109EF}"/>
                </c:ext>
              </c:extLst>
            </c:dLbl>
            <c:dLbl>
              <c:idx val="1"/>
              <c:layout>
                <c:manualLayout>
                  <c:x val="-4.3950463470547194E-2"/>
                  <c:y val="-4.2756928111258863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CA-4A26-8BD7-0D1356A109EF}"/>
                </c:ext>
              </c:extLst>
            </c:dLbl>
            <c:dLbl>
              <c:idx val="2"/>
              <c:layout>
                <c:manualLayout>
                  <c:x val="-1.2445596199209295E-2"/>
                  <c:y val="-0.13609094317755735"/>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CA-4A26-8BD7-0D1356A109EF}"/>
                </c:ext>
              </c:extLst>
            </c:dLbl>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7-A4CA-4A26-8BD7-0D1356A109E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Prejudice!$A$62:$A$65</c:f>
              <c:strCache>
                <c:ptCount val="4"/>
                <c:pt idx="0">
                  <c:v>Importants</c:v>
                </c:pt>
                <c:pt idx="1">
                  <c:v>Assez importants</c:v>
                </c:pt>
                <c:pt idx="2">
                  <c:v>Peu importants</c:v>
                </c:pt>
                <c:pt idx="3">
                  <c:v>Pas de dégradations</c:v>
                </c:pt>
              </c:strCache>
            </c:strRef>
          </c:cat>
          <c:val>
            <c:numRef>
              <c:f>Prejudice!$C$62:$C$65</c:f>
              <c:numCache>
                <c:formatCode>0</c:formatCode>
                <c:ptCount val="4"/>
                <c:pt idx="0">
                  <c:v>21.274597436871602</c:v>
                </c:pt>
                <c:pt idx="1">
                  <c:v>17.249766421465701</c:v>
                </c:pt>
                <c:pt idx="2">
                  <c:v>20.631870226589498</c:v>
                </c:pt>
                <c:pt idx="3">
                  <c:v>40.769318662030102</c:v>
                </c:pt>
              </c:numCache>
            </c:numRef>
          </c:val>
          <c:extLst>
            <c:ext xmlns:c16="http://schemas.microsoft.com/office/drawing/2014/chart" uri="{C3380CC4-5D6E-409C-BE32-E72D297353CC}">
              <c16:uniqueId val="{00000008-A4CA-4A26-8BD7-0D1356A109E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7261686434765275"/>
          <c:y val="0.10571633091318133"/>
          <c:w val="0.20942041263829364"/>
          <c:h val="0.4002972726235307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361950</xdr:rowOff>
    </xdr:from>
    <xdr:to>
      <xdr:col>7</xdr:col>
      <xdr:colOff>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76200</xdr:rowOff>
    </xdr:from>
    <xdr:to>
      <xdr:col>0</xdr:col>
      <xdr:colOff>504825</xdr:colOff>
      <xdr:row>17</xdr:row>
      <xdr:rowOff>76200</xdr:rowOff>
    </xdr:to>
    <xdr:cxnSp macro="">
      <xdr:nvCxnSpPr>
        <xdr:cNvPr id="4" name="Connecteur droit 3"/>
        <xdr:cNvCxnSpPr/>
      </xdr:nvCxnSpPr>
      <xdr:spPr>
        <a:xfrm>
          <a:off x="0" y="354330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0.26636</cdr:x>
      <cdr:y>0.08984</cdr:y>
    </cdr:from>
    <cdr:to>
      <cdr:x>0.66778</cdr:x>
      <cdr:y>0.2359</cdr:y>
    </cdr:to>
    <cdr:sp macro="" textlink="">
      <cdr:nvSpPr>
        <cdr:cNvPr id="2" name="ZoneTexte 1"/>
        <cdr:cNvSpPr txBox="1"/>
      </cdr:nvSpPr>
      <cdr:spPr>
        <a:xfrm xmlns:a="http://schemas.openxmlformats.org/drawingml/2006/main">
          <a:off x="855001" y="166865"/>
          <a:ext cx="1288527" cy="271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de logement</a:t>
          </a:r>
        </a:p>
      </cdr:txBody>
    </cdr:sp>
  </cdr:relSizeAnchor>
</c:userShapes>
</file>

<file path=xl/drawings/drawing11.xml><?xml version="1.0" encoding="utf-8"?>
<c:userShapes xmlns:c="http://schemas.openxmlformats.org/drawingml/2006/chart">
  <cdr:relSizeAnchor xmlns:cdr="http://schemas.openxmlformats.org/drawingml/2006/chartDrawing">
    <cdr:from>
      <cdr:x>0.20552</cdr:x>
      <cdr:y>0.08579</cdr:y>
    </cdr:from>
    <cdr:to>
      <cdr:x>0.77914</cdr:x>
      <cdr:y>0.20001</cdr:y>
    </cdr:to>
    <cdr:sp macro="" textlink="">
      <cdr:nvSpPr>
        <cdr:cNvPr id="2" name="ZoneTexte 1"/>
        <cdr:cNvSpPr txBox="1"/>
      </cdr:nvSpPr>
      <cdr:spPr>
        <a:xfrm xmlns:a="http://schemas.openxmlformats.org/drawingml/2006/main">
          <a:off x="638178" y="196926"/>
          <a:ext cx="1781177" cy="2621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d'habitat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environnant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0.14013</cdr:x>
      <cdr:y>0</cdr:y>
    </cdr:from>
    <cdr:to>
      <cdr:x>0.94806</cdr:x>
      <cdr:y>0.15646</cdr:y>
    </cdr:to>
    <cdr:sp macro="" textlink="">
      <cdr:nvSpPr>
        <cdr:cNvPr id="2" name="ZoneTexte 1"/>
        <cdr:cNvSpPr txBox="1"/>
      </cdr:nvSpPr>
      <cdr:spPr>
        <a:xfrm xmlns:a="http://schemas.openxmlformats.org/drawingml/2006/main">
          <a:off x="419100" y="0"/>
          <a:ext cx="2416397" cy="26228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0.03498</cdr:y>
    </cdr:from>
    <cdr:to>
      <cdr:x>1</cdr:x>
      <cdr:y>0.11092</cdr:y>
    </cdr:to>
    <cdr:sp macro="" textlink="">
      <cdr:nvSpPr>
        <cdr:cNvPr id="2" name="ZoneTexte 1"/>
        <cdr:cNvSpPr txBox="1"/>
      </cdr:nvSpPr>
      <cdr:spPr>
        <a:xfrm xmlns:a="http://schemas.openxmlformats.org/drawingml/2006/main">
          <a:off x="0" y="94947"/>
          <a:ext cx="3181351" cy="2061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0.21379</cdr:x>
      <cdr:y>0.08179</cdr:y>
    </cdr:from>
    <cdr:to>
      <cdr:x>0.79995</cdr:x>
      <cdr:y>0.21918</cdr:y>
    </cdr:to>
    <cdr:sp macro="" textlink="">
      <cdr:nvSpPr>
        <cdr:cNvPr id="2" name="ZoneTexte 1"/>
        <cdr:cNvSpPr txBox="1"/>
      </cdr:nvSpPr>
      <cdr:spPr>
        <a:xfrm xmlns:a="http://schemas.openxmlformats.org/drawingml/2006/main">
          <a:off x="731044" y="129319"/>
          <a:ext cx="2004360"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0.19192</cdr:x>
      <cdr:y>0.07783</cdr:y>
    </cdr:from>
    <cdr:to>
      <cdr:x>0.9</cdr:x>
      <cdr:y>0.34</cdr:y>
    </cdr:to>
    <cdr:sp macro="" textlink="">
      <cdr:nvSpPr>
        <cdr:cNvPr id="2" name="ZoneTexte 1"/>
        <cdr:cNvSpPr txBox="1"/>
      </cdr:nvSpPr>
      <cdr:spPr>
        <a:xfrm xmlns:a="http://schemas.openxmlformats.org/drawingml/2006/main">
          <a:off x="621533" y="74132"/>
          <a:ext cx="2293117" cy="24971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 ville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6</xdr:row>
      <xdr:rowOff>133350</xdr:rowOff>
    </xdr:from>
    <xdr:to>
      <xdr:col>4</xdr:col>
      <xdr:colOff>590550</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19</xdr:row>
      <xdr:rowOff>28576</xdr:rowOff>
    </xdr:from>
    <xdr:to>
      <xdr:col>8</xdr:col>
      <xdr:colOff>400050</xdr:colOff>
      <xdr:row>24</xdr:row>
      <xdr:rowOff>276226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209550</xdr:rowOff>
    </xdr:from>
    <xdr:to>
      <xdr:col>4</xdr:col>
      <xdr:colOff>552450</xdr:colOff>
      <xdr:row>26</xdr:row>
      <xdr:rowOff>209550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66676</xdr:rowOff>
    </xdr:from>
    <xdr:to>
      <xdr:col>7</xdr:col>
      <xdr:colOff>676274</xdr:colOff>
      <xdr:row>18</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114300</xdr:colOff>
      <xdr:row>8</xdr:row>
      <xdr:rowOff>209551</xdr:rowOff>
    </xdr:from>
    <xdr:to>
      <xdr:col>8</xdr:col>
      <xdr:colOff>9525</xdr:colOff>
      <xdr:row>16</xdr:row>
      <xdr:rowOff>228600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1</xdr:row>
      <xdr:rowOff>276225</xdr:rowOff>
    </xdr:from>
    <xdr:to>
      <xdr:col>7</xdr:col>
      <xdr:colOff>552450</xdr:colOff>
      <xdr:row>7</xdr:row>
      <xdr:rowOff>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0.38897</cdr:x>
      <cdr:y>0.13287</cdr:y>
    </cdr:from>
    <cdr:to>
      <cdr:x>0.92883</cdr:x>
      <cdr:y>0.32867</cdr:y>
    </cdr:to>
    <cdr:sp macro="" textlink="">
      <cdr:nvSpPr>
        <cdr:cNvPr id="2" name="ZoneTexte 1"/>
        <cdr:cNvSpPr txBox="1"/>
      </cdr:nvSpPr>
      <cdr:spPr>
        <a:xfrm xmlns:a="http://schemas.openxmlformats.org/drawingml/2006/main">
          <a:off x="2030297" y="180975"/>
          <a:ext cx="2817927"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objets ou accessoires volés se trouvaient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723899</xdr:colOff>
      <xdr:row>23</xdr:row>
      <xdr:rowOff>161926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xdr:row>
      <xdr:rowOff>57150</xdr:rowOff>
    </xdr:from>
    <xdr:to>
      <xdr:col>8</xdr:col>
      <xdr:colOff>19050</xdr:colOff>
      <xdr:row>11</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361950</xdr:colOff>
      <xdr:row>2</xdr:row>
      <xdr:rowOff>161925</xdr:rowOff>
    </xdr:from>
    <xdr:to>
      <xdr:col>4</xdr:col>
      <xdr:colOff>285750</xdr:colOff>
      <xdr:row>10</xdr:row>
      <xdr:rowOff>133350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xdr:row>
      <xdr:rowOff>0</xdr:rowOff>
    </xdr:from>
    <xdr:ext cx="6048375" cy="224998"/>
    <xdr:sp macro="" textlink="">
      <xdr:nvSpPr>
        <xdr:cNvPr id="14" name="ZoneTexte 13"/>
        <xdr:cNvSpPr txBox="1"/>
      </xdr:nvSpPr>
      <xdr:spPr>
        <a:xfrm>
          <a:off x="0" y="485775"/>
          <a:ext cx="60483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900" b="1">
              <a:solidFill>
                <a:schemeClr val="tx1">
                  <a:lumMod val="65000"/>
                  <a:lumOff val="35000"/>
                </a:schemeClr>
              </a:solidFill>
              <a:latin typeface="Albany AMT" panose="020B0604020202020204" pitchFamily="34" charset="0"/>
              <a:cs typeface="Albany AMT" panose="020B0604020202020204" pitchFamily="34" charset="0"/>
            </a:rPr>
            <a:t>« Comment qualifieriez-vous les dégâts (destruction/dégradation)</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causés à votre voiture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twoCellAnchor>
    <xdr:from>
      <xdr:col>4</xdr:col>
      <xdr:colOff>200026</xdr:colOff>
      <xdr:row>2</xdr:row>
      <xdr:rowOff>9525</xdr:rowOff>
    </xdr:from>
    <xdr:to>
      <xdr:col>6</xdr:col>
      <xdr:colOff>333376</xdr:colOff>
      <xdr:row>11</xdr:row>
      <xdr:rowOff>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552450</xdr:colOff>
      <xdr:row>12</xdr:row>
      <xdr:rowOff>47625</xdr:rowOff>
    </xdr:from>
    <xdr:ext cx="4914900" cy="357662"/>
    <xdr:sp macro="" textlink="">
      <xdr:nvSpPr>
        <xdr:cNvPr id="16" name="ZoneTexte 15"/>
        <xdr:cNvSpPr txBox="1"/>
      </xdr:nvSpPr>
      <xdr:spPr>
        <a:xfrm>
          <a:off x="552450" y="2971800"/>
          <a:ext cx="491490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Quels objets </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ont été volés ou tentés de l'être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b="0" i="1">
              <a:solidFill>
                <a:schemeClr val="tx1">
                  <a:lumMod val="65000"/>
                  <a:lumOff val="35000"/>
                </a:schemeClr>
              </a:solidFill>
              <a:latin typeface="Albany AMT" panose="020B0604020202020204" pitchFamily="34" charset="0"/>
              <a:cs typeface="Albany AMT" panose="020B0604020202020204" pitchFamily="34" charset="0"/>
            </a:rPr>
            <a:t>(plusieurs</a:t>
          </a: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 réponses possibles)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6</xdr:col>
      <xdr:colOff>352425</xdr:colOff>
      <xdr:row>29</xdr:row>
      <xdr:rowOff>180975</xdr:rowOff>
    </xdr:from>
    <xdr:to>
      <xdr:col>8</xdr:col>
      <xdr:colOff>19051</xdr:colOff>
      <xdr:row>33</xdr:row>
      <xdr:rowOff>41966</xdr:rowOff>
    </xdr:to>
    <xdr:sp macro="" textlink="">
      <xdr:nvSpPr>
        <xdr:cNvPr id="20" name="ZoneTexte 3"/>
        <xdr:cNvSpPr txBox="1"/>
      </xdr:nvSpPr>
      <xdr:spPr>
        <a:xfrm>
          <a:off x="4867275" y="6257925"/>
          <a:ext cx="1171576" cy="6229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en % des 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SUR</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la voiture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oneCellAnchor>
    <xdr:from>
      <xdr:col>2</xdr:col>
      <xdr:colOff>9525</xdr:colOff>
      <xdr:row>24</xdr:row>
      <xdr:rowOff>161925</xdr:rowOff>
    </xdr:from>
    <xdr:ext cx="3263522" cy="224998"/>
    <xdr:sp macro="" textlink="">
      <xdr:nvSpPr>
        <xdr:cNvPr id="22" name="ZoneTexte 21"/>
        <xdr:cNvSpPr txBox="1"/>
      </xdr:nvSpPr>
      <xdr:spPr>
        <a:xfrm>
          <a:off x="1514475" y="5286375"/>
          <a:ext cx="326352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baseline="0">
              <a:solidFill>
                <a:schemeClr val="tx1">
                  <a:lumMod val="65000"/>
                  <a:lumOff val="35000"/>
                </a:schemeClr>
              </a:solidFill>
              <a:latin typeface="Albany AMT" panose="020B0604020202020204" pitchFamily="34" charset="0"/>
              <a:cs typeface="Albany AMT" panose="020B0604020202020204" pitchFamily="34" charset="0"/>
            </a:rPr>
            <a:t>« À combien estimez-vous la valeur des objets volés ?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647700</xdr:colOff>
      <xdr:row>26</xdr:row>
      <xdr:rowOff>133352</xdr:rowOff>
    </xdr:from>
    <xdr:to>
      <xdr:col>8</xdr:col>
      <xdr:colOff>619124</xdr:colOff>
      <xdr:row>35</xdr:row>
      <xdr:rowOff>238125</xdr:rowOff>
    </xdr:to>
    <xdr:graphicFrame macro="">
      <xdr:nvGraphicFramePr>
        <xdr:cNvPr id="28"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495300</xdr:colOff>
      <xdr:row>26</xdr:row>
      <xdr:rowOff>114300</xdr:rowOff>
    </xdr:from>
    <xdr:to>
      <xdr:col>7</xdr:col>
      <xdr:colOff>47625</xdr:colOff>
      <xdr:row>35</xdr:row>
      <xdr:rowOff>209549</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409575</xdr:colOff>
      <xdr:row>27</xdr:row>
      <xdr:rowOff>123825</xdr:rowOff>
    </xdr:from>
    <xdr:to>
      <xdr:col>2</xdr:col>
      <xdr:colOff>9527</xdr:colOff>
      <xdr:row>30</xdr:row>
      <xdr:rowOff>184841</xdr:rowOff>
    </xdr:to>
    <xdr:sp macro="" textlink="">
      <xdr:nvSpPr>
        <xdr:cNvPr id="30" name="ZoneTexte 15"/>
        <xdr:cNvSpPr txBox="1"/>
      </xdr:nvSpPr>
      <xdr:spPr>
        <a:xfrm>
          <a:off x="409575" y="5829300"/>
          <a:ext cx="1104902" cy="6229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 des ménages victimes d'un vol d'objet</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DANS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0.71224</cdr:x>
      <cdr:y>0.32957</cdr:y>
    </cdr:from>
    <cdr:to>
      <cdr:x>0.96661</cdr:x>
      <cdr:y>0.55339</cdr:y>
    </cdr:to>
    <cdr:sp macro="" textlink="">
      <cdr:nvSpPr>
        <cdr:cNvPr id="2" name="ZoneTexte 15"/>
        <cdr:cNvSpPr txBox="1"/>
      </cdr:nvSpPr>
      <cdr:spPr>
        <a:xfrm xmlns:a="http://schemas.openxmlformats.org/drawingml/2006/main">
          <a:off x="4267200" y="681206"/>
          <a:ext cx="1524000" cy="4626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 des m</a:t>
          </a:r>
          <a:r>
            <a:rPr lang="fr-FR" sz="900" b="0">
              <a:solidFill>
                <a:schemeClr val="tx1">
                  <a:lumMod val="65000"/>
                  <a:lumOff val="35000"/>
                </a:schemeClr>
              </a:solidFill>
              <a:latin typeface="Albany AMT" panose="020B0604020202020204" pitchFamily="34" charset="0"/>
              <a:cs typeface="Albany AMT" panose="020B0604020202020204" pitchFamily="34" charset="0"/>
            </a:rPr>
            <a:t>énages victimes d'un vol d'objet</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DANS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0.28939</cdr:x>
      <cdr:y>0.55609</cdr:y>
    </cdr:from>
    <cdr:to>
      <cdr:x>0.5538</cdr:x>
      <cdr:y>0.74964</cdr:y>
    </cdr:to>
    <cdr:sp macro="" textlink="">
      <cdr:nvSpPr>
        <cdr:cNvPr id="2" name="ZoneTexte 3"/>
        <cdr:cNvSpPr txBox="1"/>
      </cdr:nvSpPr>
      <cdr:spPr>
        <a:xfrm xmlns:a="http://schemas.openxmlformats.org/drawingml/2006/main">
          <a:off x="1742048" y="868663"/>
          <a:ext cx="1591695" cy="30234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SUR la voiture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0.54746</cdr:x>
      <cdr:y>0.55055</cdr:y>
    </cdr:from>
    <cdr:to>
      <cdr:x>0.83385</cdr:x>
      <cdr:y>0.83834</cdr:y>
    </cdr:to>
    <cdr:sp macro="" textlink="">
      <cdr:nvSpPr>
        <cdr:cNvPr id="5" name="ZoneTexte 3"/>
        <cdr:cNvSpPr txBox="1"/>
      </cdr:nvSpPr>
      <cdr:spPr>
        <a:xfrm xmlns:a="http://schemas.openxmlformats.org/drawingml/2006/main">
          <a:off x="3295627" y="860018"/>
          <a:ext cx="1724011" cy="4495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Ménages</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victimes d'un vol d'objet dans ou sur la voiture</a:t>
          </a:r>
          <a:r>
            <a:rPr lang="fr-FR" sz="900" b="0" baseline="30000">
              <a:solidFill>
                <a:schemeClr val="tx1">
                  <a:lumMod val="65000"/>
                  <a:lumOff val="35000"/>
                </a:schemeClr>
              </a:solidFill>
              <a:latin typeface="Albany AMT" panose="020B0604020202020204" pitchFamily="34" charset="0"/>
              <a:cs typeface="Albany AMT" panose="020B0604020202020204" pitchFamily="34" charset="0"/>
            </a:rPr>
            <a:t>2</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b="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0.0116</cdr:x>
      <cdr:y>0.55418</cdr:y>
    </cdr:from>
    <cdr:to>
      <cdr:x>0.27601</cdr:x>
      <cdr:y>0.74975</cdr:y>
    </cdr:to>
    <cdr:sp macro="" textlink="">
      <cdr:nvSpPr>
        <cdr:cNvPr id="6" name="ZoneTexte 3"/>
        <cdr:cNvSpPr txBox="1"/>
      </cdr:nvSpPr>
      <cdr:spPr>
        <a:xfrm xmlns:a="http://schemas.openxmlformats.org/drawingml/2006/main">
          <a:off x="69854" y="812898"/>
          <a:ext cx="1591695" cy="28687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Ménages victimes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d'un vol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d'objet D</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ANS la voiture</a:t>
          </a:r>
          <a:r>
            <a:rPr lang="fr-FR" sz="900"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333375</xdr:colOff>
      <xdr:row>3</xdr:row>
      <xdr:rowOff>133350</xdr:rowOff>
    </xdr:from>
    <xdr:to>
      <xdr:col>4</xdr:col>
      <xdr:colOff>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4</xdr:row>
      <xdr:rowOff>100012</xdr:rowOff>
    </xdr:from>
    <xdr:to>
      <xdr:col>6</xdr:col>
      <xdr:colOff>161925</xdr:colOff>
      <xdr:row>13</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52386</xdr:colOff>
      <xdr:row>2</xdr:row>
      <xdr:rowOff>123825</xdr:rowOff>
    </xdr:from>
    <xdr:to>
      <xdr:col>6</xdr:col>
      <xdr:colOff>619125</xdr:colOff>
      <xdr:row>13</xdr:row>
      <xdr:rowOff>85723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333375</xdr:colOff>
      <xdr:row>17</xdr:row>
      <xdr:rowOff>133350</xdr:rowOff>
    </xdr:from>
    <xdr:to>
      <xdr:col>4</xdr:col>
      <xdr:colOff>590550</xdr:colOff>
      <xdr:row>27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628650</xdr:colOff>
      <xdr:row>18</xdr:row>
      <xdr:rowOff>61912</xdr:rowOff>
    </xdr:from>
    <xdr:to>
      <xdr:col>7</xdr:col>
      <xdr:colOff>0</xdr:colOff>
      <xdr:row>27</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104774</xdr:rowOff>
    </xdr:from>
    <xdr:to>
      <xdr:col>6</xdr:col>
      <xdr:colOff>828674</xdr:colOff>
      <xdr:row>27</xdr:row>
      <xdr:rowOff>104775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104775</xdr:colOff>
      <xdr:row>12</xdr:row>
      <xdr:rowOff>47625</xdr:rowOff>
    </xdr:from>
    <xdr:ext cx="227435" cy="180755"/>
    <xdr:sp macro="" textlink="">
      <xdr:nvSpPr>
        <xdr:cNvPr id="8" name="ZoneTexte 7"/>
        <xdr:cNvSpPr txBox="1"/>
      </xdr:nvSpPr>
      <xdr:spPr>
        <a:xfrm>
          <a:off x="952500" y="261937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1</xdr:col>
      <xdr:colOff>66675</xdr:colOff>
      <xdr:row>25</xdr:row>
      <xdr:rowOff>66675</xdr:rowOff>
    </xdr:from>
    <xdr:ext cx="227435" cy="180755"/>
    <xdr:sp macro="" textlink="">
      <xdr:nvSpPr>
        <xdr:cNvPr id="9" name="ZoneTexte 8"/>
        <xdr:cNvSpPr txBox="1"/>
      </xdr:nvSpPr>
      <xdr:spPr>
        <a:xfrm>
          <a:off x="914400" y="5791200"/>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3</xdr:col>
      <xdr:colOff>552450</xdr:colOff>
      <xdr:row>12</xdr:row>
      <xdr:rowOff>47625</xdr:rowOff>
    </xdr:from>
    <xdr:ext cx="227435" cy="180755"/>
    <xdr:sp macro="" textlink="">
      <xdr:nvSpPr>
        <xdr:cNvPr id="10" name="ZoneTexte 9"/>
        <xdr:cNvSpPr txBox="1"/>
      </xdr:nvSpPr>
      <xdr:spPr>
        <a:xfrm>
          <a:off x="3095625" y="2619375"/>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2</a:t>
          </a:r>
        </a:p>
      </xdr:txBody>
    </xdr:sp>
    <xdr:clientData/>
  </xdr:oneCellAnchor>
  <xdr:oneCellAnchor>
    <xdr:from>
      <xdr:col>3</xdr:col>
      <xdr:colOff>571500</xdr:colOff>
      <xdr:row>25</xdr:row>
      <xdr:rowOff>66675</xdr:rowOff>
    </xdr:from>
    <xdr:ext cx="227435" cy="180755"/>
    <xdr:sp macro="" textlink="">
      <xdr:nvSpPr>
        <xdr:cNvPr id="11" name="ZoneTexte 10"/>
        <xdr:cNvSpPr txBox="1"/>
      </xdr:nvSpPr>
      <xdr:spPr>
        <a:xfrm>
          <a:off x="3114675" y="5791200"/>
          <a:ext cx="22743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600">
              <a:solidFill>
                <a:schemeClr val="tx1">
                  <a:lumMod val="65000"/>
                  <a:lumOff val="35000"/>
                </a:schemeClr>
              </a:solidFill>
              <a:latin typeface="Albany AMT" panose="020B0604020202020204" pitchFamily="34" charset="0"/>
              <a:cs typeface="Albany AMT" panose="020B0604020202020204" pitchFamily="34" charset="0"/>
            </a:rPr>
            <a:t>2</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371474</xdr:colOff>
      <xdr:row>1</xdr:row>
      <xdr:rowOff>285750</xdr:rowOff>
    </xdr:from>
    <xdr:to>
      <xdr:col>7</xdr:col>
      <xdr:colOff>200025</xdr:colOff>
      <xdr:row>15</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438151</xdr:colOff>
      <xdr:row>2</xdr:row>
      <xdr:rowOff>161924</xdr:rowOff>
    </xdr:from>
    <xdr:to>
      <xdr:col>8</xdr:col>
      <xdr:colOff>66675</xdr:colOff>
      <xdr:row>12</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666750</xdr:colOff>
      <xdr:row>11</xdr:row>
      <xdr:rowOff>47626</xdr:rowOff>
    </xdr:from>
    <xdr:to>
      <xdr:col>8</xdr:col>
      <xdr:colOff>57150</xdr:colOff>
      <xdr:row>21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13</xdr:row>
      <xdr:rowOff>171451</xdr:rowOff>
    </xdr:from>
    <xdr:to>
      <xdr:col>4</xdr:col>
      <xdr:colOff>161925</xdr:colOff>
      <xdr:row>24</xdr:row>
      <xdr:rowOff>361950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25</xdr:row>
      <xdr:rowOff>142875</xdr:rowOff>
    </xdr:from>
    <xdr:to>
      <xdr:col>3</xdr:col>
      <xdr:colOff>704849</xdr:colOff>
      <xdr:row>35</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666749</xdr:colOff>
      <xdr:row>25</xdr:row>
      <xdr:rowOff>19050</xdr:rowOff>
    </xdr:from>
    <xdr:to>
      <xdr:col>8</xdr:col>
      <xdr:colOff>28575</xdr:colOff>
      <xdr:row>37</xdr:row>
      <xdr:rowOff>200025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581024</xdr:colOff>
      <xdr:row>32</xdr:row>
      <xdr:rowOff>85726</xdr:rowOff>
    </xdr:from>
    <xdr:to>
      <xdr:col>8</xdr:col>
      <xdr:colOff>180975</xdr:colOff>
      <xdr:row>40</xdr:row>
      <xdr:rowOff>180976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114301</xdr:colOff>
      <xdr:row>3</xdr:row>
      <xdr:rowOff>133350</xdr:rowOff>
    </xdr:from>
    <xdr:to>
      <xdr:col>4</xdr:col>
      <xdr:colOff>123826</xdr:colOff>
      <xdr:row>4</xdr:row>
      <xdr:rowOff>180977</xdr:rowOff>
    </xdr:to>
    <xdr:sp macro="" textlink="">
      <xdr:nvSpPr>
        <xdr:cNvPr id="9" name="ZoneTexte 1"/>
        <xdr:cNvSpPr txBox="1"/>
      </xdr:nvSpPr>
      <xdr:spPr>
        <a:xfrm>
          <a:off x="114301" y="1009650"/>
          <a:ext cx="30670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581025</xdr:colOff>
      <xdr:row>19</xdr:row>
      <xdr:rowOff>66675</xdr:rowOff>
    </xdr:from>
    <xdr:to>
      <xdr:col>8</xdr:col>
      <xdr:colOff>0</xdr:colOff>
      <xdr:row>24</xdr:row>
      <xdr:rowOff>66675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0.3893</cdr:x>
      <cdr:y>0.07379</cdr:y>
    </cdr:from>
    <cdr:to>
      <cdr:x>0.78274</cdr:x>
      <cdr:y>0.18801</cdr:y>
    </cdr:to>
    <cdr:sp macro="" textlink="">
      <cdr:nvSpPr>
        <cdr:cNvPr id="3" name="ZoneTexte 1"/>
        <cdr:cNvSpPr txBox="1"/>
      </cdr:nvSpPr>
      <cdr:spPr>
        <a:xfrm xmlns:a="http://schemas.openxmlformats.org/drawingml/2006/main">
          <a:off x="1635275" y="142688"/>
          <a:ext cx="1652655"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workbookViewId="0">
      <selection activeCell="F45" sqref="F45"/>
    </sheetView>
  </sheetViews>
  <sheetFormatPr baseColWidth="10" defaultRowHeight="15"/>
  <cols>
    <col min="1" max="1" width="49.85546875" customWidth="1"/>
    <col min="2" max="2" width="8.7109375" customWidth="1"/>
    <col min="3" max="3" width="8.85546875" style="71" bestFit="1" customWidth="1"/>
    <col min="4" max="7" width="8.7109375" customWidth="1"/>
  </cols>
  <sheetData>
    <row r="1" spans="1:7" ht="11.1" customHeight="1">
      <c r="A1" s="2"/>
      <c r="B1" s="2"/>
      <c r="C1" s="67"/>
      <c r="D1" s="2"/>
      <c r="E1" s="2"/>
      <c r="F1" s="2"/>
      <c r="G1" s="2"/>
    </row>
    <row r="2" spans="1:7" ht="27.95" customHeight="1">
      <c r="A2" s="77" t="s">
        <v>95</v>
      </c>
      <c r="B2" s="77"/>
      <c r="C2" s="77"/>
      <c r="D2" s="77"/>
      <c r="E2" s="77"/>
      <c r="F2" s="77"/>
      <c r="G2" s="77"/>
    </row>
    <row r="3" spans="1:7" ht="15" customHeight="1">
      <c r="A3" s="38"/>
      <c r="B3" s="50">
        <v>2008</v>
      </c>
      <c r="C3" s="50" t="s">
        <v>141</v>
      </c>
      <c r="D3" s="50">
        <v>2014</v>
      </c>
      <c r="E3" s="50">
        <v>2015</v>
      </c>
      <c r="F3" s="50">
        <v>2016</v>
      </c>
      <c r="G3" s="50">
        <v>2017</v>
      </c>
    </row>
    <row r="4" spans="1:7" ht="14.25" customHeight="1">
      <c r="A4" s="43" t="s">
        <v>94</v>
      </c>
      <c r="B4" s="51">
        <v>692467.4</v>
      </c>
      <c r="C4" s="51" t="s">
        <v>141</v>
      </c>
      <c r="D4" s="51">
        <v>635599.5</v>
      </c>
      <c r="E4" s="51">
        <v>512209.7</v>
      </c>
      <c r="F4" s="51">
        <v>517175.1</v>
      </c>
      <c r="G4" s="51">
        <v>589954.6</v>
      </c>
    </row>
    <row r="5" spans="1:7" ht="15" customHeight="1">
      <c r="A5" s="39" t="s">
        <v>101</v>
      </c>
      <c r="B5" s="52">
        <v>2.5406848842165481</v>
      </c>
      <c r="C5" s="52"/>
      <c r="D5" s="52">
        <v>2.2480217940862057</v>
      </c>
      <c r="E5" s="52">
        <v>1.7968800620708221</v>
      </c>
      <c r="F5" s="52">
        <v>1.8097402516282934</v>
      </c>
      <c r="G5" s="52">
        <v>2.0354694388351637</v>
      </c>
    </row>
    <row r="6" spans="1:7" ht="15" customHeight="1">
      <c r="A6" s="44" t="s">
        <v>102</v>
      </c>
      <c r="B6" s="53">
        <v>3.0853220599640188</v>
      </c>
      <c r="C6" s="53"/>
      <c r="D6" s="54">
        <v>2.7375152774016942</v>
      </c>
      <c r="E6" s="54">
        <v>2.2127911334507679</v>
      </c>
      <c r="F6" s="54">
        <v>2.2331010298450704</v>
      </c>
      <c r="G6" s="55">
        <v>2.4856855627013981</v>
      </c>
    </row>
    <row r="7" spans="1:7" ht="15" customHeight="1">
      <c r="A7" s="40" t="s">
        <v>93</v>
      </c>
      <c r="B7" s="56">
        <v>785404.4</v>
      </c>
      <c r="C7" s="56" t="s">
        <v>141</v>
      </c>
      <c r="D7" s="57">
        <v>700686.2</v>
      </c>
      <c r="E7" s="57">
        <v>546853.4</v>
      </c>
      <c r="F7" s="57">
        <v>567316.9</v>
      </c>
      <c r="G7" s="57">
        <v>661202</v>
      </c>
    </row>
    <row r="8" spans="1:7" ht="15" customHeight="1">
      <c r="A8" s="44" t="s">
        <v>103</v>
      </c>
      <c r="B8" s="58">
        <v>28.816736890100064</v>
      </c>
      <c r="C8" s="58"/>
      <c r="D8" s="59">
        <v>24.78223863321865</v>
      </c>
      <c r="E8" s="59">
        <v>19.184134375737909</v>
      </c>
      <c r="F8" s="59">
        <v>19.852004270100849</v>
      </c>
      <c r="G8" s="59">
        <v>22.812881938655753</v>
      </c>
    </row>
    <row r="9" spans="1:7" ht="15" customHeight="1">
      <c r="A9" s="39" t="s">
        <v>104</v>
      </c>
      <c r="B9" s="60">
        <v>34.994073674988947</v>
      </c>
      <c r="C9" s="60"/>
      <c r="D9" s="61">
        <v>30.178424891217492</v>
      </c>
      <c r="E9" s="61">
        <v>23.624549765797216</v>
      </c>
      <c r="F9" s="61">
        <v>24.496074030604198</v>
      </c>
      <c r="G9" s="61">
        <v>27.858758376140976</v>
      </c>
    </row>
    <row r="10" spans="1:7" ht="25.5" customHeight="1">
      <c r="A10" s="45" t="s">
        <v>108</v>
      </c>
      <c r="B10" s="62">
        <v>829543.7</v>
      </c>
      <c r="C10" s="62" t="s">
        <v>141</v>
      </c>
      <c r="D10" s="62">
        <v>688906.7</v>
      </c>
      <c r="E10" s="62">
        <v>597816.5</v>
      </c>
      <c r="F10" s="62">
        <v>563181.80000000005</v>
      </c>
      <c r="G10" s="62">
        <v>667001.9</v>
      </c>
    </row>
    <row r="11" spans="1:7" ht="15" customHeight="1">
      <c r="A11" s="39" t="s">
        <v>101</v>
      </c>
      <c r="B11" s="63">
        <v>3.0436221826284773</v>
      </c>
      <c r="C11" s="63"/>
      <c r="D11" s="63">
        <v>2.4365615071944005</v>
      </c>
      <c r="E11" s="63">
        <v>2.0971968114367248</v>
      </c>
      <c r="F11" s="63">
        <v>1.9707305561394495</v>
      </c>
      <c r="G11" s="63">
        <v>2.3012990882603308</v>
      </c>
    </row>
    <row r="12" spans="1:7" ht="15" customHeight="1">
      <c r="A12" s="44" t="s">
        <v>102</v>
      </c>
      <c r="B12" s="64">
        <v>3.6960721577855846</v>
      </c>
      <c r="C12" s="64"/>
      <c r="D12" s="64">
        <v>2.9671084007372341</v>
      </c>
      <c r="E12" s="64">
        <v>2.5826200687542054</v>
      </c>
      <c r="F12" s="64">
        <v>2.4317525294044526</v>
      </c>
      <c r="G12" s="64">
        <v>2.8103128497080991</v>
      </c>
    </row>
    <row r="13" spans="1:7" ht="15" customHeight="1">
      <c r="A13" s="39" t="s">
        <v>109</v>
      </c>
      <c r="B13" s="60"/>
      <c r="C13" s="60"/>
      <c r="D13" s="60"/>
      <c r="E13" s="60"/>
      <c r="F13" s="60"/>
      <c r="G13" s="60" t="s">
        <v>149</v>
      </c>
    </row>
    <row r="14" spans="1:7" ht="15" customHeight="1">
      <c r="A14" s="44" t="s">
        <v>160</v>
      </c>
      <c r="B14" s="58">
        <f>100*B4/B10</f>
        <v>83.475698748601189</v>
      </c>
      <c r="C14" s="58"/>
      <c r="D14" s="58">
        <f t="shared" ref="D14:G14" si="0">100*D4/D10</f>
        <v>92.262058127755182</v>
      </c>
      <c r="E14" s="58">
        <f t="shared" si="0"/>
        <v>85.680087451584228</v>
      </c>
      <c r="F14" s="58">
        <f t="shared" si="0"/>
        <v>91.830932746761334</v>
      </c>
      <c r="G14" s="58">
        <f t="shared" si="0"/>
        <v>88.44871356438415</v>
      </c>
    </row>
    <row r="15" spans="1:7" ht="15" customHeight="1">
      <c r="A15" s="74" t="s">
        <v>100</v>
      </c>
      <c r="B15" s="65">
        <v>970691.4</v>
      </c>
      <c r="C15" s="65" t="s">
        <v>141</v>
      </c>
      <c r="D15" s="65">
        <v>812764.2</v>
      </c>
      <c r="E15" s="65">
        <v>662614.80000000005</v>
      </c>
      <c r="F15" s="65">
        <v>649928.5</v>
      </c>
      <c r="G15" s="65">
        <v>774905.3</v>
      </c>
    </row>
    <row r="16" spans="1:7" ht="15" customHeight="1">
      <c r="A16" s="44" t="s">
        <v>103</v>
      </c>
      <c r="B16" s="58">
        <v>35.614975769530801</v>
      </c>
      <c r="C16" s="58"/>
      <c r="D16" s="58">
        <v>28.746272378330055</v>
      </c>
      <c r="E16" s="58">
        <v>23.245153751540538</v>
      </c>
      <c r="F16" s="58">
        <v>22.742815095514061</v>
      </c>
      <c r="G16" s="58">
        <v>26.735888764006489</v>
      </c>
    </row>
    <row r="17" spans="1:10" ht="15" customHeight="1">
      <c r="A17" s="39" t="s">
        <v>104</v>
      </c>
      <c r="B17" s="60">
        <v>43.249625756206825</v>
      </c>
      <c r="C17" s="60"/>
      <c r="D17" s="60">
        <v>35.005603598259064</v>
      </c>
      <c r="E17" s="60">
        <v>28.62554446612889</v>
      </c>
      <c r="F17" s="60">
        <v>28.063145396513907</v>
      </c>
      <c r="G17" s="60">
        <v>32.649477038924616</v>
      </c>
    </row>
    <row r="18" spans="1:10" ht="22.5" customHeight="1">
      <c r="A18" s="72" t="s">
        <v>148</v>
      </c>
      <c r="B18" s="60"/>
      <c r="C18" s="60"/>
      <c r="D18" s="60"/>
      <c r="E18" s="60"/>
      <c r="F18" s="60"/>
      <c r="G18" s="60"/>
    </row>
    <row r="19" spans="1:10" ht="26.25" customHeight="1">
      <c r="A19" s="78" t="s">
        <v>110</v>
      </c>
      <c r="B19" s="78"/>
      <c r="C19" s="78"/>
      <c r="D19" s="78"/>
      <c r="E19" s="78"/>
      <c r="F19" s="78"/>
      <c r="G19" s="78"/>
    </row>
    <row r="20" spans="1:10" ht="13.5" customHeight="1">
      <c r="A20" s="79" t="s">
        <v>107</v>
      </c>
      <c r="B20" s="79"/>
      <c r="C20" s="79"/>
      <c r="D20" s="79"/>
      <c r="E20" s="79"/>
      <c r="F20" s="79"/>
      <c r="G20" s="79"/>
    </row>
    <row r="21" spans="1:10" ht="24.75" customHeight="1">
      <c r="A21" s="80" t="s">
        <v>111</v>
      </c>
      <c r="B21" s="80"/>
      <c r="C21" s="80"/>
      <c r="D21" s="80"/>
      <c r="E21" s="80"/>
      <c r="F21" s="80"/>
      <c r="G21" s="80"/>
    </row>
    <row r="22" spans="1:10" ht="44.25" customHeight="1">
      <c r="A22" s="76" t="s">
        <v>140</v>
      </c>
      <c r="B22" s="76"/>
      <c r="C22" s="76"/>
      <c r="D22" s="76"/>
      <c r="E22" s="76"/>
      <c r="F22" s="76"/>
      <c r="G22" s="76"/>
    </row>
    <row r="23" spans="1:10" ht="14.25" customHeight="1">
      <c r="A23" s="17"/>
      <c r="B23" s="18"/>
      <c r="C23" s="68"/>
      <c r="D23" s="18"/>
      <c r="E23" s="18"/>
      <c r="F23" s="18"/>
      <c r="G23" s="18"/>
    </row>
    <row r="24" spans="1:10" ht="15" customHeight="1">
      <c r="A24" s="2"/>
      <c r="B24" s="2"/>
      <c r="C24" s="67"/>
      <c r="D24" s="2"/>
      <c r="E24" s="2"/>
      <c r="F24" s="2"/>
      <c r="G24" s="2"/>
      <c r="J24" s="19"/>
    </row>
    <row r="25" spans="1:10" ht="15" customHeight="1">
      <c r="A25" s="2"/>
      <c r="B25" s="2"/>
      <c r="C25" s="67"/>
      <c r="D25" s="2"/>
      <c r="E25" s="2"/>
      <c r="F25" s="2"/>
      <c r="G25" s="2"/>
    </row>
    <row r="26" spans="1:10" ht="15" customHeight="1">
      <c r="A26" s="2"/>
      <c r="B26" s="2"/>
      <c r="C26" s="67"/>
      <c r="D26" s="2"/>
      <c r="E26" s="2"/>
      <c r="F26" s="2"/>
      <c r="G26" s="2"/>
    </row>
    <row r="27" spans="1:10" ht="15" customHeight="1">
      <c r="A27" s="2"/>
      <c r="B27" s="2"/>
      <c r="C27" s="67"/>
      <c r="D27" s="2"/>
      <c r="E27" s="2"/>
      <c r="F27" s="2"/>
      <c r="G27" s="2"/>
    </row>
    <row r="28" spans="1:10" ht="15" customHeight="1">
      <c r="A28" s="2"/>
      <c r="B28" s="2"/>
      <c r="C28" s="67"/>
      <c r="D28" s="2"/>
      <c r="E28" s="2"/>
      <c r="F28" s="2"/>
      <c r="G28" s="2"/>
    </row>
    <row r="29" spans="1:10" ht="15" customHeight="1">
      <c r="A29" s="2"/>
      <c r="B29" s="2"/>
      <c r="C29" s="67"/>
      <c r="D29" s="2"/>
      <c r="E29" s="2"/>
      <c r="F29" s="2"/>
      <c r="G29" s="2"/>
    </row>
    <row r="30" spans="1:10" ht="15" customHeight="1">
      <c r="A30" s="2"/>
      <c r="B30" s="2"/>
      <c r="C30" s="67"/>
      <c r="D30" s="2"/>
      <c r="E30" s="2"/>
      <c r="F30" s="2"/>
      <c r="G30" s="2"/>
    </row>
    <row r="31" spans="1:10" ht="15" customHeight="1">
      <c r="A31" s="2"/>
      <c r="B31" s="2"/>
      <c r="C31" s="67"/>
      <c r="D31" s="2"/>
      <c r="E31" s="2"/>
      <c r="F31" s="2"/>
      <c r="G31" s="2"/>
    </row>
    <row r="32" spans="1:10" ht="15" customHeight="1">
      <c r="A32" s="2"/>
      <c r="B32" s="2"/>
      <c r="C32" s="67"/>
      <c r="D32" s="2"/>
      <c r="E32" s="2"/>
      <c r="F32" s="2"/>
      <c r="G32" s="2"/>
    </row>
    <row r="33" spans="1:18" ht="15" customHeight="1">
      <c r="A33" s="2"/>
      <c r="B33" s="2"/>
      <c r="C33" s="67"/>
      <c r="D33" s="2"/>
      <c r="E33" s="2"/>
      <c r="F33" s="2"/>
      <c r="G33" s="2"/>
    </row>
    <row r="34" spans="1:18" ht="15" customHeight="1">
      <c r="A34" s="2"/>
      <c r="B34" s="2"/>
      <c r="C34" s="67"/>
      <c r="D34" s="2"/>
      <c r="E34" s="2"/>
      <c r="F34" s="2"/>
      <c r="G34" s="2"/>
    </row>
    <row r="35" spans="1:18" ht="15" customHeight="1">
      <c r="A35" s="6"/>
      <c r="B35" s="2"/>
      <c r="C35" s="67"/>
      <c r="D35" s="2"/>
      <c r="E35" s="2"/>
      <c r="F35" s="2"/>
      <c r="G35" s="2"/>
    </row>
    <row r="36" spans="1:18" ht="15" customHeight="1">
      <c r="A36" s="6"/>
      <c r="B36" s="2"/>
      <c r="C36" s="67"/>
      <c r="D36" s="2"/>
      <c r="E36" s="2"/>
      <c r="F36" s="2"/>
      <c r="G36" s="2"/>
    </row>
    <row r="37" spans="1:18" ht="15" customHeight="1">
      <c r="A37" s="6"/>
      <c r="B37" s="2"/>
      <c r="C37" s="67"/>
      <c r="D37" s="2"/>
      <c r="E37" s="2"/>
      <c r="F37" s="2"/>
      <c r="G37" s="2"/>
    </row>
    <row r="38" spans="1:18" ht="12" customHeight="1">
      <c r="A38" s="41" t="s">
        <v>105</v>
      </c>
      <c r="B38" s="21"/>
      <c r="C38" s="69"/>
      <c r="D38" s="21"/>
      <c r="E38" s="21"/>
      <c r="F38" s="21"/>
      <c r="G38" s="21"/>
    </row>
    <row r="39" spans="1:18" ht="12" customHeight="1">
      <c r="A39" s="42" t="s">
        <v>106</v>
      </c>
      <c r="B39" s="22"/>
      <c r="C39" s="70"/>
      <c r="D39" s="22"/>
      <c r="E39" s="22"/>
      <c r="F39" s="22"/>
      <c r="G39" s="22"/>
    </row>
    <row r="43" spans="1:18">
      <c r="A43" s="91" t="s">
        <v>163</v>
      </c>
      <c r="B43" s="92"/>
      <c r="C43" s="93"/>
      <c r="D43" s="92"/>
      <c r="E43" s="92"/>
      <c r="F43" s="92"/>
      <c r="G43" s="92"/>
      <c r="H43" s="92"/>
      <c r="I43" s="92"/>
      <c r="J43" s="92"/>
      <c r="K43" s="92"/>
      <c r="L43" s="92"/>
      <c r="M43" s="92"/>
      <c r="N43" s="1"/>
      <c r="P43" s="23"/>
      <c r="Q43" s="24"/>
      <c r="R43" s="24"/>
    </row>
    <row r="44" spans="1:18">
      <c r="A44" s="93"/>
      <c r="B44" s="94">
        <v>2006</v>
      </c>
      <c r="C44" s="94">
        <v>2007</v>
      </c>
      <c r="D44" s="94">
        <v>2008</v>
      </c>
      <c r="E44" s="94">
        <v>2009</v>
      </c>
      <c r="F44" s="94">
        <v>2010</v>
      </c>
      <c r="G44" s="94">
        <v>2011</v>
      </c>
      <c r="H44" s="94">
        <v>2012</v>
      </c>
      <c r="I44" s="94">
        <v>2013</v>
      </c>
      <c r="J44" s="94">
        <v>2014</v>
      </c>
      <c r="K44" s="94">
        <v>2015</v>
      </c>
      <c r="L44" s="94">
        <v>2016</v>
      </c>
      <c r="M44" s="94">
        <v>2017</v>
      </c>
      <c r="P44" s="23"/>
      <c r="Q44" s="24"/>
      <c r="R44" s="24"/>
    </row>
    <row r="45" spans="1:18" ht="15" customHeight="1">
      <c r="A45" s="95" t="s">
        <v>93</v>
      </c>
      <c r="B45" s="96">
        <v>1074000</v>
      </c>
      <c r="C45" s="97">
        <v>1022000</v>
      </c>
      <c r="D45" s="96">
        <v>785000</v>
      </c>
      <c r="E45" s="96">
        <v>763000</v>
      </c>
      <c r="F45" s="96">
        <v>756000</v>
      </c>
      <c r="G45" s="96">
        <v>694000</v>
      </c>
      <c r="H45" s="96">
        <v>699000</v>
      </c>
      <c r="I45" s="96">
        <v>713000</v>
      </c>
      <c r="J45" s="96">
        <v>701000</v>
      </c>
      <c r="K45" s="96">
        <v>547000</v>
      </c>
      <c r="L45" s="96">
        <v>567000</v>
      </c>
      <c r="M45" s="96">
        <v>661000</v>
      </c>
      <c r="P45" s="23"/>
      <c r="Q45" s="24"/>
      <c r="R45" s="24"/>
    </row>
    <row r="46" spans="1:18" ht="15" customHeight="1">
      <c r="A46" s="95" t="s">
        <v>1</v>
      </c>
      <c r="B46" s="96"/>
      <c r="C46" s="97"/>
      <c r="D46" s="96">
        <v>185000</v>
      </c>
      <c r="E46" s="96">
        <v>248000</v>
      </c>
      <c r="F46" s="96">
        <v>118000</v>
      </c>
      <c r="G46" s="96">
        <v>136000</v>
      </c>
      <c r="H46" s="96">
        <v>155000</v>
      </c>
      <c r="I46" s="96">
        <v>120000</v>
      </c>
      <c r="J46" s="96">
        <v>112000</v>
      </c>
      <c r="K46" s="96">
        <v>116000</v>
      </c>
      <c r="L46" s="96">
        <v>83000</v>
      </c>
      <c r="M46" s="96">
        <v>114000</v>
      </c>
      <c r="P46" s="23"/>
      <c r="Q46" s="24"/>
      <c r="R46" s="24"/>
    </row>
    <row r="47" spans="1:18">
      <c r="A47" s="98" t="s">
        <v>94</v>
      </c>
      <c r="B47" s="96">
        <v>966000</v>
      </c>
      <c r="C47" s="97">
        <v>877000</v>
      </c>
      <c r="D47" s="96">
        <v>692000</v>
      </c>
      <c r="E47" s="96">
        <v>672000</v>
      </c>
      <c r="F47" s="96">
        <v>703000</v>
      </c>
      <c r="G47" s="96">
        <v>635000</v>
      </c>
      <c r="H47" s="96">
        <v>659000</v>
      </c>
      <c r="I47" s="96">
        <v>635000</v>
      </c>
      <c r="J47" s="96">
        <v>636000</v>
      </c>
      <c r="K47" s="96">
        <v>512000</v>
      </c>
      <c r="L47" s="96">
        <v>517000</v>
      </c>
      <c r="M47" s="96">
        <v>590000</v>
      </c>
      <c r="P47" s="23"/>
      <c r="Q47" s="24"/>
      <c r="R47" s="24"/>
    </row>
    <row r="48" spans="1:18" ht="16.5">
      <c r="A48" s="99" t="s">
        <v>138</v>
      </c>
      <c r="B48" s="100"/>
      <c r="C48" s="101"/>
      <c r="D48" s="96">
        <v>971000</v>
      </c>
      <c r="E48" s="96">
        <v>1011000</v>
      </c>
      <c r="F48" s="96">
        <v>874000</v>
      </c>
      <c r="G48" s="96">
        <v>830000</v>
      </c>
      <c r="H48" s="96">
        <v>854000</v>
      </c>
      <c r="I48" s="96">
        <v>833000</v>
      </c>
      <c r="J48" s="96">
        <v>813000</v>
      </c>
      <c r="K48" s="96">
        <v>663000</v>
      </c>
      <c r="L48" s="96">
        <v>650000</v>
      </c>
      <c r="M48" s="96">
        <v>775000</v>
      </c>
      <c r="P48" s="23"/>
      <c r="Q48" s="24"/>
      <c r="R48" s="24"/>
    </row>
    <row r="49" spans="1:13">
      <c r="A49" s="99" t="s">
        <v>139</v>
      </c>
      <c r="B49" s="92"/>
      <c r="C49" s="93"/>
      <c r="D49" s="102">
        <v>3.6960721577855846</v>
      </c>
      <c r="E49" s="102">
        <v>3.490706899725462</v>
      </c>
      <c r="F49" s="102">
        <v>3.4580883316784501</v>
      </c>
      <c r="G49" s="102">
        <v>3.219118252972458</v>
      </c>
      <c r="H49" s="102">
        <v>3.3159362957119005</v>
      </c>
      <c r="I49" s="102">
        <v>3.1434919908857029</v>
      </c>
      <c r="J49" s="102">
        <v>2.9671084007372341</v>
      </c>
      <c r="K49" s="102">
        <v>2.5826200687542054</v>
      </c>
      <c r="L49" s="102">
        <v>2.4317525294044526</v>
      </c>
      <c r="M49" s="102">
        <v>2.8103128497080991</v>
      </c>
    </row>
    <row r="52" spans="1:13">
      <c r="B52" s="24"/>
      <c r="C52" s="75"/>
      <c r="D52" s="24"/>
      <c r="E52" s="24"/>
      <c r="F52" s="24"/>
      <c r="G52" s="24"/>
      <c r="H52" s="24"/>
      <c r="I52" s="24"/>
      <c r="J52" s="24"/>
      <c r="K52" s="24"/>
      <c r="L52" s="24"/>
      <c r="M52" s="24"/>
    </row>
    <row r="53" spans="1:13">
      <c r="B53" s="24"/>
      <c r="C53" s="75"/>
      <c r="D53" s="24"/>
      <c r="E53" s="24"/>
      <c r="F53" s="24"/>
      <c r="G53" s="24"/>
      <c r="H53" s="24"/>
      <c r="I53" s="24"/>
      <c r="J53" s="24"/>
      <c r="K53" s="24"/>
      <c r="L53" s="24"/>
      <c r="M53" s="24"/>
    </row>
    <row r="54" spans="1:13">
      <c r="B54" s="24"/>
      <c r="C54" s="75"/>
      <c r="D54" s="24"/>
      <c r="E54" s="24"/>
      <c r="F54" s="24"/>
      <c r="G54" s="24"/>
      <c r="H54" s="24"/>
      <c r="I54" s="24"/>
      <c r="J54" s="24"/>
      <c r="K54" s="24"/>
      <c r="L54" s="24"/>
      <c r="M54" s="24"/>
    </row>
    <row r="55" spans="1:13">
      <c r="D55" s="24"/>
      <c r="E55" s="24"/>
      <c r="F55" s="24"/>
      <c r="G55" s="24"/>
      <c r="H55" s="24"/>
      <c r="I55" s="24"/>
      <c r="J55" s="24"/>
      <c r="K55" s="24"/>
      <c r="L55" s="24"/>
      <c r="M55" s="24"/>
    </row>
  </sheetData>
  <mergeCells count="5">
    <mergeCell ref="A22:G22"/>
    <mergeCell ref="A2:G2"/>
    <mergeCell ref="A19:G19"/>
    <mergeCell ref="A20:G20"/>
    <mergeCell ref="A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Normal="100" workbookViewId="0">
      <selection activeCell="D55" sqref="D55"/>
    </sheetView>
  </sheetViews>
  <sheetFormatPr baseColWidth="10" defaultRowHeight="15"/>
  <cols>
    <col min="1" max="8" width="11.28515625" customWidth="1"/>
  </cols>
  <sheetData>
    <row r="1" spans="1:8" ht="11.1" customHeight="1">
      <c r="A1" s="2"/>
      <c r="B1" s="2"/>
      <c r="C1" s="2"/>
      <c r="D1" s="2"/>
      <c r="E1" s="2"/>
      <c r="F1" s="2"/>
      <c r="G1" s="2"/>
      <c r="H1" s="2"/>
    </row>
    <row r="2" spans="1:8" ht="27.95" customHeight="1">
      <c r="A2" s="81" t="s">
        <v>112</v>
      </c>
      <c r="B2" s="81"/>
      <c r="C2" s="81"/>
      <c r="D2" s="81"/>
      <c r="E2" s="81"/>
      <c r="F2" s="81"/>
      <c r="G2" s="81"/>
      <c r="H2" s="81"/>
    </row>
    <row r="3" spans="1:8" ht="22.5" customHeight="1">
      <c r="A3" s="25"/>
      <c r="B3" s="25"/>
      <c r="C3" s="25"/>
      <c r="D3" s="25"/>
      <c r="E3" s="25"/>
      <c r="F3" s="25"/>
      <c r="G3" s="25"/>
      <c r="H3" s="25"/>
    </row>
    <row r="4" spans="1:8" ht="22.5" customHeight="1">
      <c r="A4" s="25"/>
      <c r="B4" s="25"/>
      <c r="C4" s="25"/>
      <c r="D4" s="25"/>
      <c r="E4" s="25"/>
      <c r="F4" s="25"/>
      <c r="G4" s="25"/>
      <c r="H4" s="25"/>
    </row>
    <row r="5" spans="1:8" ht="22.5" customHeight="1">
      <c r="A5" s="25"/>
      <c r="B5" s="25"/>
      <c r="C5" s="25"/>
      <c r="D5" s="25"/>
      <c r="E5" s="25"/>
      <c r="F5" s="25"/>
      <c r="G5" s="25"/>
      <c r="H5" s="25"/>
    </row>
    <row r="6" spans="1:8" ht="18.75" customHeight="1">
      <c r="A6" s="8"/>
      <c r="B6" s="8"/>
      <c r="C6" s="8"/>
      <c r="D6" s="8"/>
      <c r="E6" s="8"/>
      <c r="F6" s="8"/>
      <c r="G6" s="8"/>
      <c r="H6" s="2"/>
    </row>
    <row r="7" spans="1:8">
      <c r="A7" s="2"/>
      <c r="B7" s="2"/>
      <c r="C7" s="2"/>
      <c r="D7" s="2"/>
      <c r="E7" s="2"/>
      <c r="F7" s="2"/>
      <c r="G7" s="2"/>
      <c r="H7" s="2"/>
    </row>
    <row r="8" spans="1:8" ht="38.25" customHeight="1">
      <c r="A8" s="80" t="s">
        <v>142</v>
      </c>
      <c r="B8" s="80"/>
      <c r="C8" s="80"/>
      <c r="D8" s="80"/>
      <c r="E8" s="80"/>
      <c r="F8" s="80"/>
      <c r="G8" s="80"/>
      <c r="H8" s="80"/>
    </row>
    <row r="9" spans="1:8" ht="27" customHeight="1">
      <c r="A9" s="82" t="s">
        <v>113</v>
      </c>
      <c r="B9" s="82"/>
      <c r="C9" s="82"/>
      <c r="D9" s="82"/>
      <c r="E9" s="82"/>
      <c r="F9" s="82"/>
      <c r="G9" s="82"/>
      <c r="H9" s="8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ht="12.75" customHeight="1">
      <c r="A15" s="2"/>
      <c r="B15" s="2"/>
      <c r="C15" s="2"/>
      <c r="D15" s="2"/>
      <c r="E15" s="2"/>
      <c r="F15" s="2"/>
      <c r="G15" s="2"/>
      <c r="H15" s="2"/>
    </row>
    <row r="16" spans="1:8">
      <c r="A16" s="2"/>
      <c r="B16" s="2"/>
      <c r="C16" s="2"/>
      <c r="D16" s="2"/>
      <c r="E16" s="2"/>
      <c r="F16" s="2"/>
      <c r="G16" s="2"/>
      <c r="H16" s="2"/>
    </row>
    <row r="17" spans="1:8" ht="25.5" customHeight="1">
      <c r="A17" s="80" t="s">
        <v>151</v>
      </c>
      <c r="B17" s="80"/>
      <c r="C17" s="80"/>
      <c r="D17" s="80"/>
      <c r="E17" s="85" t="s">
        <v>150</v>
      </c>
      <c r="F17" s="85"/>
      <c r="G17" s="85"/>
      <c r="H17" s="85"/>
    </row>
    <row r="18" spans="1:8" ht="25.5" customHeight="1">
      <c r="A18" s="80"/>
      <c r="B18" s="80"/>
      <c r="C18" s="80"/>
      <c r="D18" s="80"/>
      <c r="E18" s="85"/>
      <c r="F18" s="85"/>
      <c r="G18" s="85"/>
      <c r="H18" s="85"/>
    </row>
    <row r="19" spans="1:8" ht="34.5" customHeight="1">
      <c r="A19" s="82" t="s">
        <v>116</v>
      </c>
      <c r="B19" s="82"/>
      <c r="C19" s="82"/>
      <c r="D19" s="82"/>
      <c r="E19" s="82"/>
      <c r="F19" s="82"/>
      <c r="G19" s="82"/>
      <c r="H19" s="8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ht="22.5" customHeight="1">
      <c r="A25" s="83"/>
      <c r="B25" s="83"/>
      <c r="C25" s="83"/>
      <c r="D25" s="83"/>
      <c r="E25" s="83"/>
      <c r="F25" s="83"/>
      <c r="G25" s="83"/>
      <c r="H25" s="83"/>
    </row>
    <row r="26" spans="1:8" ht="11.25" customHeight="1">
      <c r="A26" s="20"/>
      <c r="B26" s="2"/>
      <c r="C26" s="2"/>
      <c r="D26" s="2"/>
      <c r="E26" s="2"/>
      <c r="F26" s="2"/>
      <c r="G26" s="2"/>
      <c r="H26" s="2"/>
    </row>
    <row r="27" spans="1:8" ht="24" customHeight="1">
      <c r="A27" s="84" t="s">
        <v>143</v>
      </c>
      <c r="B27" s="84"/>
      <c r="C27" s="84"/>
      <c r="D27" s="84"/>
      <c r="E27" s="84"/>
      <c r="F27" s="84"/>
      <c r="G27" s="84"/>
      <c r="H27" s="84"/>
    </row>
    <row r="28" spans="1:8" ht="12" customHeight="1">
      <c r="A28" s="2"/>
      <c r="B28" s="2"/>
      <c r="C28" s="2"/>
      <c r="D28" s="2"/>
      <c r="E28" s="2"/>
      <c r="F28" s="2"/>
      <c r="G28" s="2"/>
      <c r="H28" s="2"/>
    </row>
    <row r="29" spans="1:8" ht="12.75" customHeight="1">
      <c r="A29" s="41" t="s">
        <v>114</v>
      </c>
      <c r="B29" s="2"/>
      <c r="C29" s="2"/>
      <c r="D29" s="2"/>
      <c r="E29" s="2"/>
      <c r="F29" s="2"/>
      <c r="G29" s="2"/>
      <c r="H29" s="2"/>
    </row>
    <row r="30" spans="1:8" ht="11.25" customHeight="1">
      <c r="A30" s="42" t="s">
        <v>115</v>
      </c>
      <c r="B30" s="2"/>
      <c r="C30" s="2"/>
      <c r="D30" s="2"/>
      <c r="E30" s="2"/>
      <c r="F30" s="2"/>
      <c r="G30" s="2"/>
      <c r="H30" s="2"/>
    </row>
    <row r="31" spans="1:8">
      <c r="A31" s="1"/>
      <c r="B31" s="1"/>
    </row>
    <row r="32" spans="1:8">
      <c r="A32" s="1"/>
      <c r="B32" s="1"/>
    </row>
    <row r="33" spans="1:9">
      <c r="A33" s="91" t="s">
        <v>163</v>
      </c>
      <c r="B33" s="103"/>
      <c r="C33" s="103"/>
      <c r="D33" s="103"/>
      <c r="E33" s="103"/>
      <c r="F33" s="103"/>
      <c r="G33" s="1"/>
      <c r="H33" s="1"/>
    </row>
    <row r="34" spans="1:9">
      <c r="A34" s="103"/>
      <c r="B34" s="104"/>
      <c r="C34" s="103"/>
      <c r="D34" s="103"/>
      <c r="E34" s="103"/>
      <c r="F34" s="103"/>
      <c r="G34" s="1"/>
      <c r="H34" s="1"/>
    </row>
    <row r="35" spans="1:9">
      <c r="A35" s="105" t="s">
        <v>48</v>
      </c>
      <c r="B35" s="104"/>
      <c r="C35" s="103"/>
      <c r="D35" s="103"/>
      <c r="E35" s="103"/>
      <c r="F35" s="103"/>
      <c r="G35" s="1"/>
      <c r="H35" s="1"/>
    </row>
    <row r="36" spans="1:9">
      <c r="A36" s="105"/>
      <c r="B36" s="106" t="s">
        <v>0</v>
      </c>
      <c r="C36" s="105"/>
      <c r="D36" s="105"/>
      <c r="E36" s="105"/>
      <c r="F36" s="107"/>
      <c r="G36" s="1"/>
      <c r="H36" s="1"/>
    </row>
    <row r="37" spans="1:9" ht="45">
      <c r="A37" s="108" t="s">
        <v>49</v>
      </c>
      <c r="B37" s="109">
        <v>67.335120350109406</v>
      </c>
      <c r="C37" s="109"/>
      <c r="D37" s="109"/>
      <c r="E37" s="109"/>
      <c r="F37" s="110"/>
      <c r="G37" s="13"/>
      <c r="H37" s="13"/>
      <c r="I37" s="13"/>
    </row>
    <row r="38" spans="1:9" ht="45">
      <c r="A38" s="108" t="s">
        <v>50</v>
      </c>
      <c r="B38" s="109">
        <v>30.525355579868702</v>
      </c>
      <c r="C38" s="109"/>
      <c r="D38" s="109"/>
      <c r="E38" s="109"/>
      <c r="F38" s="110"/>
      <c r="G38" s="13"/>
      <c r="H38" s="13"/>
      <c r="I38" s="13"/>
    </row>
    <row r="39" spans="1:9">
      <c r="A39" s="92" t="s">
        <v>47</v>
      </c>
      <c r="B39" s="109">
        <f>100-B37-B38</f>
        <v>2.139524070021892</v>
      </c>
      <c r="C39" s="109"/>
      <c r="D39" s="109"/>
      <c r="E39" s="109"/>
      <c r="F39" s="109"/>
      <c r="G39" s="1"/>
      <c r="H39" s="1"/>
    </row>
    <row r="40" spans="1:9">
      <c r="A40" s="91"/>
      <c r="B40" s="111"/>
      <c r="C40" s="92"/>
      <c r="D40" s="92"/>
      <c r="E40" s="92"/>
      <c r="F40" s="92"/>
      <c r="G40" s="1"/>
      <c r="H40" s="1"/>
    </row>
    <row r="41" spans="1:9">
      <c r="A41" s="92"/>
      <c r="B41" s="111"/>
      <c r="C41" s="92"/>
      <c r="D41" s="92"/>
      <c r="E41" s="92"/>
      <c r="F41" s="92"/>
      <c r="G41" s="1"/>
      <c r="H41" s="1"/>
    </row>
    <row r="42" spans="1:9">
      <c r="A42" s="103"/>
      <c r="B42" s="106" t="s">
        <v>46</v>
      </c>
      <c r="C42" s="105"/>
      <c r="D42" s="105"/>
      <c r="E42" s="105"/>
      <c r="F42" s="107"/>
      <c r="G42" s="1"/>
      <c r="H42" s="1"/>
    </row>
    <row r="43" spans="1:9">
      <c r="A43" s="108" t="s">
        <v>85</v>
      </c>
      <c r="B43" s="112">
        <v>26.0365426695842</v>
      </c>
      <c r="C43" s="111"/>
      <c r="D43" s="111"/>
      <c r="E43" s="111"/>
      <c r="F43" s="111"/>
      <c r="G43" s="1"/>
      <c r="H43" s="1"/>
    </row>
    <row r="44" spans="1:9">
      <c r="A44" s="108" t="s">
        <v>155</v>
      </c>
      <c r="B44" s="112">
        <v>62.885339168490198</v>
      </c>
      <c r="C44" s="111"/>
      <c r="D44" s="111"/>
      <c r="E44" s="111"/>
      <c r="F44" s="111"/>
      <c r="G44" s="1"/>
      <c r="H44" s="1"/>
    </row>
    <row r="45" spans="1:9">
      <c r="A45" s="108" t="s">
        <v>75</v>
      </c>
      <c r="B45" s="113">
        <f>100-B43-B44</f>
        <v>11.078118161925595</v>
      </c>
      <c r="C45" s="114"/>
      <c r="D45" s="114"/>
      <c r="E45" s="114"/>
      <c r="F45" s="114"/>
      <c r="G45" s="1"/>
      <c r="H45" s="1"/>
    </row>
    <row r="46" spans="1:9">
      <c r="A46" s="108"/>
      <c r="B46" s="114"/>
      <c r="C46" s="114"/>
      <c r="D46" s="114"/>
      <c r="E46" s="114"/>
      <c r="F46" s="114"/>
      <c r="G46" s="1"/>
      <c r="H46" s="1"/>
    </row>
    <row r="47" spans="1:9">
      <c r="A47" s="103"/>
      <c r="B47" s="115" t="s">
        <v>46</v>
      </c>
      <c r="C47" s="107"/>
      <c r="D47" s="107"/>
      <c r="E47" s="107" t="s">
        <v>73</v>
      </c>
      <c r="F47" s="107" t="s">
        <v>74</v>
      </c>
      <c r="G47" s="1"/>
      <c r="H47" s="1"/>
    </row>
    <row r="48" spans="1:9" ht="45">
      <c r="A48" s="108" t="s">
        <v>51</v>
      </c>
      <c r="B48" s="109">
        <v>24.85</v>
      </c>
      <c r="C48" s="109"/>
      <c r="D48" s="109"/>
      <c r="E48" s="109">
        <v>25.77</v>
      </c>
      <c r="F48" s="109">
        <v>23.32</v>
      </c>
      <c r="G48" s="1"/>
      <c r="H48" s="1"/>
    </row>
    <row r="49" spans="1:8" ht="30">
      <c r="A49" s="108" t="s">
        <v>52</v>
      </c>
      <c r="B49" s="109">
        <v>21.82</v>
      </c>
      <c r="C49" s="109"/>
      <c r="D49" s="109"/>
      <c r="E49" s="109">
        <v>21.65</v>
      </c>
      <c r="F49" s="109">
        <v>20.61</v>
      </c>
      <c r="G49" s="1"/>
      <c r="H49" s="1"/>
    </row>
    <row r="50" spans="1:8" ht="30">
      <c r="A50" s="108" t="s">
        <v>53</v>
      </c>
      <c r="B50" s="109">
        <v>23.64</v>
      </c>
      <c r="C50" s="109"/>
      <c r="D50" s="109"/>
      <c r="E50" s="109">
        <v>26.2</v>
      </c>
      <c r="F50" s="109">
        <v>21.59</v>
      </c>
      <c r="G50" s="1"/>
      <c r="H50" s="1"/>
    </row>
    <row r="51" spans="1:8" ht="45">
      <c r="A51" s="108" t="s">
        <v>54</v>
      </c>
      <c r="B51" s="109">
        <v>29.7</v>
      </c>
      <c r="C51" s="109"/>
      <c r="D51" s="109"/>
      <c r="E51" s="109">
        <v>26.39</v>
      </c>
      <c r="F51" s="109">
        <v>34.479999999999997</v>
      </c>
      <c r="G51" s="1"/>
      <c r="H51" s="1"/>
    </row>
    <row r="52" spans="1:8">
      <c r="A52" s="92"/>
      <c r="B52" s="92"/>
      <c r="C52" s="92"/>
      <c r="D52" s="92"/>
      <c r="E52" s="92"/>
      <c r="F52" s="92"/>
      <c r="G52" s="1"/>
      <c r="H52" s="1"/>
    </row>
    <row r="53" spans="1:8">
      <c r="A53" s="92"/>
      <c r="B53" s="92"/>
      <c r="C53" s="92"/>
      <c r="D53" s="92"/>
      <c r="E53" s="92"/>
      <c r="F53" s="92"/>
      <c r="G53" s="1"/>
      <c r="H53" s="1"/>
    </row>
    <row r="54" spans="1:8">
      <c r="A54" s="92"/>
      <c r="B54" s="92"/>
      <c r="C54" s="92"/>
      <c r="D54" s="92"/>
      <c r="E54" s="92"/>
      <c r="F54" s="92"/>
      <c r="G54" s="1"/>
      <c r="H54" s="1"/>
    </row>
    <row r="55" spans="1:8">
      <c r="A55" s="92"/>
      <c r="B55" s="92"/>
      <c r="C55" s="92"/>
      <c r="D55" s="91" t="s">
        <v>55</v>
      </c>
      <c r="E55" s="105"/>
      <c r="F55" s="107"/>
      <c r="G55" s="1"/>
      <c r="H55" s="1"/>
    </row>
    <row r="56" spans="1:8">
      <c r="A56" s="92" t="s">
        <v>27</v>
      </c>
      <c r="B56" s="111"/>
      <c r="C56" s="111"/>
      <c r="D56" s="111">
        <v>0</v>
      </c>
      <c r="E56" s="111"/>
      <c r="F56" s="111"/>
      <c r="G56" s="1"/>
      <c r="H56" s="1"/>
    </row>
    <row r="57" spans="1:8">
      <c r="A57" s="92" t="s">
        <v>96</v>
      </c>
      <c r="B57" s="111"/>
      <c r="C57" s="111"/>
      <c r="D57" s="111">
        <v>0</v>
      </c>
      <c r="E57" s="111"/>
      <c r="F57" s="111"/>
      <c r="G57" s="1"/>
      <c r="H57" s="1"/>
    </row>
    <row r="58" spans="1:8">
      <c r="A58" s="92" t="s">
        <v>97</v>
      </c>
      <c r="B58" s="111"/>
      <c r="C58" s="111"/>
      <c r="D58" s="111">
        <v>9.3789879649890606E-2</v>
      </c>
      <c r="E58" s="111"/>
      <c r="F58" s="111"/>
      <c r="G58" s="1"/>
      <c r="H58" s="1"/>
    </row>
    <row r="59" spans="1:8">
      <c r="A59" s="92" t="s">
        <v>28</v>
      </c>
      <c r="B59" s="111"/>
      <c r="C59" s="111"/>
      <c r="D59" s="111">
        <v>0.32706280087527401</v>
      </c>
      <c r="E59" s="111"/>
      <c r="F59" s="111"/>
      <c r="G59" s="1"/>
      <c r="H59" s="1"/>
    </row>
    <row r="60" spans="1:8">
      <c r="A60" s="92" t="s">
        <v>29</v>
      </c>
      <c r="B60" s="111"/>
      <c r="C60" s="111"/>
      <c r="D60" s="111">
        <v>0.55363566739606096</v>
      </c>
      <c r="E60" s="111"/>
      <c r="F60" s="111"/>
      <c r="G60" s="1"/>
      <c r="H60" s="1"/>
    </row>
    <row r="61" spans="1:8">
      <c r="A61" s="92"/>
      <c r="B61" s="111"/>
      <c r="C61" s="111"/>
      <c r="D61" s="111"/>
      <c r="E61" s="111"/>
      <c r="F61" s="111"/>
      <c r="G61" s="1"/>
      <c r="H61" s="1"/>
    </row>
    <row r="62" spans="1:8">
      <c r="A62" s="92"/>
      <c r="B62" s="94" t="s">
        <v>98</v>
      </c>
      <c r="C62" s="92"/>
      <c r="D62" s="92"/>
      <c r="E62" s="92"/>
      <c r="F62" s="92"/>
      <c r="G62" s="1"/>
      <c r="H62" s="1"/>
    </row>
    <row r="63" spans="1:8">
      <c r="A63" s="92" t="s">
        <v>42</v>
      </c>
      <c r="B63" s="109">
        <v>45.424496717724303</v>
      </c>
      <c r="C63" s="92"/>
      <c r="D63" s="92"/>
      <c r="E63" s="92"/>
      <c r="F63" s="92"/>
      <c r="G63" s="1"/>
      <c r="H63" s="1"/>
    </row>
    <row r="64" spans="1:8">
      <c r="A64" s="92" t="s">
        <v>41</v>
      </c>
      <c r="B64" s="109">
        <v>39.912981400437602</v>
      </c>
      <c r="C64" s="92"/>
      <c r="D64" s="92"/>
      <c r="E64" s="92"/>
      <c r="F64" s="92"/>
      <c r="G64" s="1"/>
      <c r="H64" s="1"/>
    </row>
    <row r="65" spans="1:8">
      <c r="A65" s="92" t="s">
        <v>43</v>
      </c>
      <c r="B65" s="109">
        <f>100-B63-B64-B66</f>
        <v>3.9797045951859946</v>
      </c>
      <c r="C65" s="92"/>
      <c r="D65" s="92"/>
      <c r="E65" s="92"/>
      <c r="F65" s="92"/>
      <c r="G65" s="1"/>
      <c r="H65" s="1"/>
    </row>
    <row r="66" spans="1:8">
      <c r="A66" s="116" t="s">
        <v>1</v>
      </c>
      <c r="B66" s="109">
        <v>10.682817286652101</v>
      </c>
      <c r="C66" s="92"/>
      <c r="D66" s="92"/>
      <c r="E66" s="92"/>
      <c r="F66" s="92"/>
      <c r="G66" s="1"/>
      <c r="H66" s="1"/>
    </row>
    <row r="67" spans="1:8">
      <c r="A67" s="116" t="s">
        <v>99</v>
      </c>
      <c r="B67" s="112"/>
      <c r="C67" s="92"/>
      <c r="D67" s="92"/>
      <c r="E67" s="92"/>
      <c r="F67" s="92"/>
      <c r="G67" s="1"/>
      <c r="H67" s="1"/>
    </row>
    <row r="68" spans="1:8">
      <c r="A68" s="14"/>
      <c r="B68" s="14"/>
    </row>
    <row r="69" spans="1:8">
      <c r="A69" s="14"/>
      <c r="B69" s="14"/>
    </row>
  </sheetData>
  <mergeCells count="8">
    <mergeCell ref="A2:H2"/>
    <mergeCell ref="A19:H19"/>
    <mergeCell ref="A25:H25"/>
    <mergeCell ref="A27:H27"/>
    <mergeCell ref="A8:H8"/>
    <mergeCell ref="A9:H9"/>
    <mergeCell ref="E17:H18"/>
    <mergeCell ref="A17:D18"/>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A45" sqref="A45:XFD45"/>
    </sheetView>
  </sheetViews>
  <sheetFormatPr baseColWidth="10" defaultRowHeight="15"/>
  <cols>
    <col min="1" max="8" width="11.28515625" customWidth="1"/>
    <col min="9" max="9" width="9.85546875" customWidth="1"/>
  </cols>
  <sheetData>
    <row r="1" spans="1:8" ht="11.1" customHeight="1">
      <c r="A1" s="2"/>
      <c r="B1" s="2"/>
      <c r="C1" s="2"/>
      <c r="D1" s="2"/>
      <c r="E1" s="2"/>
      <c r="F1" s="2"/>
      <c r="G1" s="2"/>
      <c r="H1" s="2"/>
    </row>
    <row r="2" spans="1:8" s="37" customFormat="1" ht="27.95" customHeight="1">
      <c r="A2" s="86" t="s">
        <v>26</v>
      </c>
      <c r="B2" s="86"/>
      <c r="C2" s="86"/>
      <c r="D2" s="86"/>
      <c r="E2" s="86"/>
      <c r="F2" s="86"/>
      <c r="G2" s="86"/>
      <c r="H2" s="86"/>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ht="14.25" customHeight="1">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ht="23.25" customHeight="1">
      <c r="A11" s="80" t="s">
        <v>119</v>
      </c>
      <c r="B11" s="80"/>
      <c r="C11" s="80"/>
      <c r="D11" s="80"/>
      <c r="E11" s="80"/>
      <c r="F11" s="80"/>
      <c r="G11" s="80"/>
      <c r="H11" s="80"/>
    </row>
    <row r="12" spans="1:8" ht="28.5" customHeight="1">
      <c r="A12" s="82" t="s">
        <v>120</v>
      </c>
      <c r="B12" s="82"/>
      <c r="C12" s="82"/>
      <c r="D12" s="82"/>
      <c r="E12" s="82"/>
      <c r="F12" s="82"/>
      <c r="G12" s="82"/>
      <c r="H12" s="82"/>
    </row>
    <row r="13" spans="1:8" ht="29.25" customHeight="1">
      <c r="A13" s="85"/>
      <c r="B13" s="85"/>
      <c r="C13" s="85"/>
      <c r="D13" s="85"/>
      <c r="E13" s="85"/>
      <c r="F13" s="85"/>
      <c r="G13" s="85"/>
      <c r="H13" s="85"/>
    </row>
    <row r="14" spans="1:8" ht="15" customHeight="1">
      <c r="A14" s="26"/>
      <c r="B14" s="26"/>
      <c r="C14" s="26"/>
      <c r="D14" s="26"/>
      <c r="E14" s="26"/>
      <c r="F14" s="26"/>
      <c r="G14" s="26"/>
      <c r="H14" s="26"/>
    </row>
    <row r="15" spans="1:8" ht="15" customHeight="1">
      <c r="A15" s="26"/>
      <c r="B15" s="26"/>
      <c r="C15" s="26"/>
      <c r="D15" s="26"/>
      <c r="E15" s="26"/>
      <c r="F15" s="26"/>
      <c r="G15" s="26"/>
      <c r="H15" s="26"/>
    </row>
    <row r="16" spans="1:8" ht="15" customHeight="1">
      <c r="A16" s="2"/>
      <c r="B16" s="2"/>
      <c r="C16" s="2"/>
      <c r="D16" s="2"/>
      <c r="E16" s="2"/>
      <c r="F16" s="2"/>
      <c r="G16" s="2"/>
      <c r="H16" s="2"/>
    </row>
    <row r="17" spans="1:8" ht="15" customHeight="1">
      <c r="A17" s="2"/>
      <c r="B17" s="2"/>
      <c r="C17" s="2"/>
      <c r="D17" s="2"/>
      <c r="E17" s="2"/>
      <c r="F17" s="2"/>
      <c r="G17" s="2"/>
      <c r="H17" s="2"/>
    </row>
    <row r="18" spans="1:8" ht="15" customHeight="1">
      <c r="A18" s="26"/>
      <c r="B18" s="26"/>
      <c r="C18" s="26"/>
      <c r="D18" s="26"/>
      <c r="E18" s="26"/>
      <c r="F18" s="26"/>
      <c r="G18" s="26"/>
      <c r="H18" s="26"/>
    </row>
    <row r="19" spans="1:8" ht="15" customHeight="1">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ht="15.75" customHeight="1">
      <c r="A26" s="2"/>
      <c r="B26" s="2"/>
      <c r="C26" s="2"/>
      <c r="D26" s="2"/>
      <c r="E26" s="2"/>
      <c r="F26" s="2"/>
      <c r="G26" s="2"/>
      <c r="H26" s="2"/>
    </row>
    <row r="27" spans="1:8">
      <c r="A27" s="2"/>
      <c r="B27" s="2"/>
      <c r="C27" s="2"/>
      <c r="D27" s="2"/>
      <c r="E27" s="2"/>
      <c r="F27" s="2"/>
      <c r="G27" s="2"/>
      <c r="H27" s="2"/>
    </row>
    <row r="28" spans="1:8" ht="14.25" customHeight="1">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ht="15.75" thickBot="1">
      <c r="A32" s="2"/>
      <c r="B32" s="2"/>
      <c r="C32" s="2"/>
      <c r="D32" s="2"/>
      <c r="E32" s="2"/>
      <c r="F32" s="2"/>
      <c r="G32" s="2"/>
      <c r="H32" s="2"/>
    </row>
    <row r="33" spans="1:12" ht="14.25" customHeight="1">
      <c r="A33" s="2"/>
      <c r="B33" s="27"/>
      <c r="C33" s="27"/>
      <c r="D33" s="27"/>
      <c r="E33" s="27"/>
      <c r="F33" s="2"/>
      <c r="G33" s="2"/>
      <c r="H33" s="2"/>
    </row>
    <row r="34" spans="1:12" ht="15.75" thickBot="1">
      <c r="A34" s="85"/>
      <c r="B34" s="85"/>
      <c r="C34" s="85"/>
      <c r="D34" s="85"/>
      <c r="E34" s="85"/>
      <c r="F34" s="85"/>
      <c r="G34" s="85"/>
      <c r="H34" s="85"/>
    </row>
    <row r="35" spans="1:12" ht="13.5" customHeight="1">
      <c r="A35" s="2"/>
      <c r="B35" s="27"/>
      <c r="C35" s="27"/>
      <c r="D35" s="27"/>
      <c r="E35" s="27"/>
      <c r="F35" s="2"/>
      <c r="G35" s="2"/>
      <c r="H35" s="2"/>
    </row>
    <row r="36" spans="1:12" ht="36.75" customHeight="1">
      <c r="A36" s="87" t="s">
        <v>129</v>
      </c>
      <c r="B36" s="87"/>
      <c r="C36" s="87"/>
      <c r="D36" s="87"/>
      <c r="E36" s="87"/>
      <c r="F36" s="87"/>
      <c r="G36" s="87"/>
      <c r="H36" s="87"/>
    </row>
    <row r="37" spans="1:12" ht="37.5" customHeight="1">
      <c r="A37" s="87" t="s">
        <v>145</v>
      </c>
      <c r="B37" s="87"/>
      <c r="C37" s="87"/>
      <c r="D37" s="87"/>
      <c r="E37" s="87"/>
      <c r="F37" s="87"/>
      <c r="G37" s="87"/>
      <c r="H37" s="87"/>
    </row>
    <row r="38" spans="1:12">
      <c r="A38" s="46" t="s">
        <v>158</v>
      </c>
      <c r="B38" s="28"/>
      <c r="C38" s="28"/>
      <c r="D38" s="28"/>
      <c r="E38" s="28"/>
      <c r="F38" s="2"/>
      <c r="G38" s="2"/>
      <c r="H38" s="2"/>
    </row>
    <row r="39" spans="1:12" ht="12" customHeight="1">
      <c r="A39" s="41" t="s">
        <v>114</v>
      </c>
      <c r="B39" s="2"/>
      <c r="C39" s="2"/>
      <c r="D39" s="2"/>
      <c r="E39" s="2"/>
      <c r="F39" s="28"/>
      <c r="G39" s="28"/>
      <c r="H39" s="28"/>
      <c r="I39" s="13"/>
      <c r="J39" s="13"/>
      <c r="K39" s="13"/>
      <c r="L39" s="13"/>
    </row>
    <row r="40" spans="1:12" ht="12" customHeight="1">
      <c r="A40" s="42" t="s">
        <v>115</v>
      </c>
      <c r="B40" s="2"/>
      <c r="C40" s="2"/>
      <c r="D40" s="2"/>
      <c r="E40" s="2"/>
      <c r="F40" s="28"/>
      <c r="G40" s="28"/>
      <c r="H40" s="28"/>
      <c r="I40" s="13"/>
      <c r="J40" s="13"/>
      <c r="K40" s="13"/>
      <c r="L40" s="13"/>
    </row>
    <row r="41" spans="1:12">
      <c r="A41" s="29"/>
      <c r="B41" s="2"/>
      <c r="C41" s="2"/>
      <c r="D41" s="2"/>
      <c r="E41" s="2"/>
      <c r="F41" s="28"/>
      <c r="G41" s="28"/>
      <c r="H41" s="28"/>
      <c r="I41" s="13"/>
      <c r="J41" s="13"/>
      <c r="K41" s="13"/>
      <c r="L41" s="13"/>
    </row>
    <row r="44" spans="1:12">
      <c r="A44" s="91" t="s">
        <v>163</v>
      </c>
      <c r="B44" s="92"/>
      <c r="C44" s="92"/>
      <c r="D44" s="92"/>
      <c r="E44" s="92"/>
      <c r="F44" s="92"/>
    </row>
    <row r="45" spans="1:12">
      <c r="A45" s="92"/>
      <c r="B45" s="92"/>
      <c r="C45" s="92"/>
      <c r="D45" s="92"/>
      <c r="E45" s="92"/>
      <c r="F45" s="92"/>
    </row>
    <row r="46" spans="1:12">
      <c r="A46" s="103"/>
      <c r="B46" s="115" t="s">
        <v>0</v>
      </c>
      <c r="C46" s="107"/>
      <c r="D46" s="107"/>
      <c r="E46" s="94" t="s">
        <v>121</v>
      </c>
      <c r="F46" s="107" t="s">
        <v>122</v>
      </c>
      <c r="G46" s="13"/>
    </row>
    <row r="47" spans="1:12">
      <c r="A47" s="116" t="s">
        <v>38</v>
      </c>
      <c r="B47" s="117">
        <v>3.06115665399034E-3</v>
      </c>
      <c r="C47" s="117"/>
      <c r="D47" s="117"/>
      <c r="E47" s="111">
        <v>0</v>
      </c>
      <c r="F47" s="111">
        <v>5.5000000000000005E-3</v>
      </c>
    </row>
    <row r="48" spans="1:12">
      <c r="A48" s="116" t="s">
        <v>37</v>
      </c>
      <c r="B48" s="117">
        <v>2.97513926390815E-3</v>
      </c>
      <c r="C48" s="117"/>
      <c r="D48" s="117"/>
      <c r="E48" s="111">
        <v>3.7000000000000002E-3</v>
      </c>
      <c r="F48" s="111">
        <v>2.8000000000000004E-3</v>
      </c>
    </row>
    <row r="49" spans="1:7">
      <c r="A49" s="116" t="s">
        <v>39</v>
      </c>
      <c r="B49" s="117">
        <v>0.217583767815104</v>
      </c>
      <c r="C49" s="117"/>
      <c r="D49" s="117"/>
      <c r="E49" s="111">
        <v>0.401619811283216</v>
      </c>
      <c r="F49" s="111">
        <v>4.9433750364749993E-2</v>
      </c>
    </row>
    <row r="50" spans="1:7">
      <c r="A50" s="118" t="s">
        <v>76</v>
      </c>
      <c r="B50" s="117">
        <v>1.7063184325681598E-2</v>
      </c>
      <c r="C50" s="117"/>
      <c r="D50" s="117"/>
      <c r="E50" s="111">
        <v>6.9535534947639102E-2</v>
      </c>
      <c r="F50" s="111">
        <v>0.92132583836308002</v>
      </c>
    </row>
    <row r="51" spans="1:7">
      <c r="A51" s="118" t="s">
        <v>146</v>
      </c>
      <c r="B51" s="117">
        <v>3.7496444412010298E-2</v>
      </c>
      <c r="C51" s="117"/>
      <c r="D51" s="117"/>
      <c r="E51" s="111">
        <v>7.0287876790574202E-2</v>
      </c>
      <c r="F51" s="111">
        <v>8.3374773320460706E-3</v>
      </c>
    </row>
    <row r="52" spans="1:7">
      <c r="A52" s="118" t="s">
        <v>34</v>
      </c>
      <c r="B52" s="117">
        <v>4.6243390876828799E-2</v>
      </c>
      <c r="C52" s="117"/>
      <c r="D52" s="117"/>
      <c r="E52" s="111">
        <v>0.100162977018718</v>
      </c>
      <c r="F52" s="111">
        <v>3.5618953870242601E-3</v>
      </c>
    </row>
    <row r="53" spans="1:7">
      <c r="A53" s="118" t="s">
        <v>35</v>
      </c>
      <c r="B53" s="117">
        <v>5.3216300296501699E-2</v>
      </c>
      <c r="C53" s="117"/>
      <c r="D53" s="117"/>
      <c r="E53" s="111">
        <v>0.113945310945658</v>
      </c>
      <c r="F53" s="111">
        <v>2.5834881764802099E-3</v>
      </c>
    </row>
    <row r="54" spans="1:7">
      <c r="A54" s="118" t="s">
        <v>31</v>
      </c>
      <c r="B54" s="117">
        <v>5.7773993799681601E-2</v>
      </c>
      <c r="C54" s="117"/>
      <c r="D54" s="117"/>
      <c r="E54" s="111">
        <v>0.12616475272686101</v>
      </c>
      <c r="F54" s="111">
        <v>8.0415751279486105E-3</v>
      </c>
    </row>
    <row r="55" spans="1:7">
      <c r="A55" s="118" t="s">
        <v>36</v>
      </c>
      <c r="B55" s="117">
        <v>7.2440206388976705E-2</v>
      </c>
      <c r="C55" s="117"/>
      <c r="D55" s="117"/>
      <c r="E55" s="111">
        <v>0.13106173253362699</v>
      </c>
      <c r="F55" s="111">
        <v>3.9921119426520497E-3</v>
      </c>
    </row>
    <row r="56" spans="1:7">
      <c r="A56" s="118" t="s">
        <v>32</v>
      </c>
      <c r="B56" s="117">
        <v>0.100964319789395</v>
      </c>
      <c r="C56" s="117"/>
      <c r="D56" s="117"/>
      <c r="E56" s="111">
        <v>0.169969703146858</v>
      </c>
      <c r="F56" s="111">
        <v>5.92798090704162E-3</v>
      </c>
    </row>
    <row r="57" spans="1:7">
      <c r="A57" s="118" t="s">
        <v>33</v>
      </c>
      <c r="B57" s="117">
        <v>9.7657014819679894E-2</v>
      </c>
      <c r="C57" s="117"/>
      <c r="D57" s="117"/>
      <c r="E57" s="111">
        <v>0.183969521307942</v>
      </c>
      <c r="F57" s="111">
        <v>6.0684149722323999E-3</v>
      </c>
    </row>
    <row r="58" spans="1:7">
      <c r="A58" s="118" t="s">
        <v>30</v>
      </c>
      <c r="B58" s="117">
        <v>0.122215302947989</v>
      </c>
      <c r="C58" s="117"/>
      <c r="D58" s="117"/>
      <c r="E58" s="111">
        <v>0.19151972652138399</v>
      </c>
      <c r="F58" s="111">
        <v>3.9793146825293996E-3</v>
      </c>
    </row>
    <row r="59" spans="1:7">
      <c r="A59" s="92"/>
      <c r="B59" s="92"/>
      <c r="C59" s="92"/>
      <c r="D59" s="92"/>
      <c r="E59" s="92"/>
      <c r="F59" s="103"/>
      <c r="G59" s="13"/>
    </row>
    <row r="60" spans="1:7">
      <c r="A60" s="92"/>
      <c r="B60" s="92"/>
      <c r="C60" s="92"/>
      <c r="D60" s="92"/>
      <c r="E60" s="92"/>
      <c r="F60" s="92"/>
    </row>
    <row r="61" spans="1:7">
      <c r="A61" s="91" t="s">
        <v>26</v>
      </c>
      <c r="B61" s="94" t="s">
        <v>0</v>
      </c>
      <c r="C61" s="94" t="s">
        <v>117</v>
      </c>
      <c r="D61" s="94" t="s">
        <v>74</v>
      </c>
      <c r="E61" s="94"/>
      <c r="F61" s="94"/>
    </row>
    <row r="62" spans="1:7">
      <c r="A62" s="111" t="s">
        <v>56</v>
      </c>
      <c r="B62" s="109">
        <v>13.096487964989102</v>
      </c>
      <c r="C62" s="110">
        <v>21.274597436871602</v>
      </c>
      <c r="D62" s="110">
        <v>3.9352212204531902</v>
      </c>
      <c r="E62" s="104"/>
      <c r="F62" s="104"/>
    </row>
    <row r="63" spans="1:7">
      <c r="A63" s="111" t="s">
        <v>57</v>
      </c>
      <c r="B63" s="109">
        <v>12.034715536105001</v>
      </c>
      <c r="C63" s="110">
        <v>17.249766421465701</v>
      </c>
      <c r="D63" s="110">
        <v>5.1713293676492302</v>
      </c>
      <c r="E63" s="104"/>
      <c r="F63" s="104"/>
    </row>
    <row r="64" spans="1:7">
      <c r="A64" s="111" t="s">
        <v>58</v>
      </c>
      <c r="B64" s="109">
        <v>14.1053336980306</v>
      </c>
      <c r="C64" s="110">
        <v>20.631870226589498</v>
      </c>
      <c r="D64" s="110">
        <v>2.8463343326352901</v>
      </c>
      <c r="E64" s="104"/>
      <c r="F64" s="104"/>
    </row>
    <row r="65" spans="1:6">
      <c r="A65" s="111" t="s">
        <v>118</v>
      </c>
      <c r="B65" s="109">
        <v>60.391849015317298</v>
      </c>
      <c r="C65" s="110">
        <v>40.769318662030102</v>
      </c>
      <c r="D65" s="110">
        <v>87.207797378679203</v>
      </c>
      <c r="E65" s="104"/>
      <c r="F65" s="104"/>
    </row>
    <row r="66" spans="1:6">
      <c r="A66" s="92"/>
      <c r="B66" s="92"/>
      <c r="C66" s="92"/>
      <c r="D66" s="92"/>
      <c r="E66" s="92"/>
      <c r="F66" s="92"/>
    </row>
    <row r="67" spans="1:6">
      <c r="A67" s="92"/>
      <c r="B67" s="94" t="s">
        <v>78</v>
      </c>
      <c r="C67" s="94" t="s">
        <v>79</v>
      </c>
      <c r="D67" s="92"/>
      <c r="E67" s="92"/>
      <c r="F67" s="92"/>
    </row>
    <row r="68" spans="1:6" ht="25.5">
      <c r="A68" s="119" t="s">
        <v>77</v>
      </c>
      <c r="B68" s="111">
        <v>0.1143</v>
      </c>
      <c r="C68" s="111">
        <v>0.16209999999999999</v>
      </c>
      <c r="D68" s="92"/>
      <c r="E68" s="92"/>
      <c r="F68" s="92"/>
    </row>
    <row r="69" spans="1:6">
      <c r="A69" s="120" t="s">
        <v>126</v>
      </c>
      <c r="B69" s="111">
        <v>0.15770000000000001</v>
      </c>
      <c r="C69" s="111">
        <v>0.32929999999999998</v>
      </c>
      <c r="D69" s="92"/>
      <c r="E69" s="92"/>
      <c r="F69" s="92"/>
    </row>
    <row r="70" spans="1:6">
      <c r="A70" s="121" t="s">
        <v>127</v>
      </c>
      <c r="B70" s="111">
        <v>0.1169</v>
      </c>
      <c r="C70" s="111">
        <v>0.15479999999999999</v>
      </c>
      <c r="D70" s="92"/>
      <c r="E70" s="92"/>
      <c r="F70" s="92"/>
    </row>
    <row r="71" spans="1:6">
      <c r="A71" s="121" t="s">
        <v>156</v>
      </c>
      <c r="B71" s="111">
        <v>0.41260000000000002</v>
      </c>
      <c r="C71" s="111">
        <v>0.22939999999999999</v>
      </c>
      <c r="D71" s="111"/>
      <c r="E71" s="111"/>
      <c r="F71" s="92"/>
    </row>
    <row r="72" spans="1:6">
      <c r="A72" s="122" t="s">
        <v>157</v>
      </c>
      <c r="B72" s="111">
        <v>0.19850000000000001</v>
      </c>
      <c r="C72" s="111">
        <v>0.12459999999999999</v>
      </c>
      <c r="D72" s="92"/>
      <c r="E72" s="92"/>
      <c r="F72" s="92"/>
    </row>
    <row r="73" spans="1:6">
      <c r="A73" s="122" t="s">
        <v>128</v>
      </c>
      <c r="B73" s="111">
        <f>B68+B69+B70+B71+B72</f>
        <v>1</v>
      </c>
      <c r="C73" s="111">
        <f>C68+C69+C70+C71+C72</f>
        <v>1.0002</v>
      </c>
      <c r="D73" s="92"/>
      <c r="E73" s="92"/>
      <c r="F73" s="92"/>
    </row>
  </sheetData>
  <sortState ref="A47:F60">
    <sortCondition ref="E47:E60"/>
  </sortState>
  <mergeCells count="7">
    <mergeCell ref="A2:H2"/>
    <mergeCell ref="A37:H37"/>
    <mergeCell ref="A11:H11"/>
    <mergeCell ref="A36:H36"/>
    <mergeCell ref="A34:H34"/>
    <mergeCell ref="A13:H13"/>
    <mergeCell ref="A12:H12"/>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J37" sqref="J37"/>
    </sheetView>
  </sheetViews>
  <sheetFormatPr baseColWidth="10" defaultRowHeight="15"/>
  <cols>
    <col min="1" max="7" width="12.7109375" customWidth="1"/>
  </cols>
  <sheetData>
    <row r="1" spans="1:7" ht="11.1" customHeight="1">
      <c r="A1" s="2"/>
      <c r="B1" s="2"/>
      <c r="C1" s="2"/>
      <c r="D1" s="2"/>
      <c r="E1" s="2"/>
      <c r="F1" s="2"/>
      <c r="G1" s="2"/>
    </row>
    <row r="2" spans="1:7" ht="36" customHeight="1">
      <c r="A2" s="81" t="s">
        <v>25</v>
      </c>
      <c r="B2" s="81"/>
      <c r="C2" s="81"/>
      <c r="D2" s="81"/>
      <c r="E2" s="81"/>
      <c r="F2" s="81"/>
      <c r="G2" s="81"/>
    </row>
    <row r="3" spans="1:7" ht="21">
      <c r="A3" s="8"/>
      <c r="B3" s="8"/>
      <c r="C3" s="8"/>
      <c r="D3" s="8"/>
      <c r="E3" s="8"/>
      <c r="F3" s="8"/>
      <c r="G3" s="8"/>
    </row>
    <row r="4" spans="1:7">
      <c r="A4" s="2"/>
      <c r="B4" s="2"/>
      <c r="C4" s="2"/>
      <c r="D4" s="2"/>
      <c r="E4" s="2"/>
      <c r="F4" s="2"/>
      <c r="G4" s="2"/>
    </row>
    <row r="5" spans="1:7">
      <c r="A5" s="2"/>
      <c r="B5" s="2"/>
      <c r="C5" s="2"/>
      <c r="D5" s="2"/>
      <c r="E5" s="2"/>
      <c r="F5" s="2"/>
      <c r="G5" s="2"/>
    </row>
    <row r="6" spans="1:7">
      <c r="A6" s="2"/>
      <c r="B6" s="2"/>
      <c r="C6" s="2"/>
      <c r="D6" s="2"/>
      <c r="E6" s="2"/>
      <c r="F6" s="2"/>
      <c r="G6" s="2"/>
    </row>
    <row r="7" spans="1:7">
      <c r="A7" s="2"/>
      <c r="B7" s="2"/>
      <c r="C7" s="2"/>
      <c r="D7" s="2"/>
      <c r="E7" s="2"/>
      <c r="F7" s="2"/>
      <c r="G7" s="2"/>
    </row>
    <row r="8" spans="1:7">
      <c r="A8" s="2"/>
      <c r="B8" s="2"/>
      <c r="C8" s="2"/>
      <c r="D8" s="2"/>
      <c r="E8" s="2"/>
      <c r="F8" s="2"/>
      <c r="G8" s="2"/>
    </row>
    <row r="9" spans="1:7">
      <c r="A9" s="2"/>
      <c r="B9" s="2"/>
      <c r="C9" s="2"/>
      <c r="D9" s="2"/>
      <c r="E9" s="2"/>
      <c r="F9" s="2"/>
      <c r="G9" s="2"/>
    </row>
    <row r="10" spans="1:7">
      <c r="A10" s="2"/>
      <c r="B10" s="2"/>
      <c r="C10" s="2"/>
      <c r="D10" s="2"/>
      <c r="E10" s="2"/>
      <c r="F10" s="2"/>
      <c r="G10" s="2"/>
    </row>
    <row r="11" spans="1:7">
      <c r="A11" s="2"/>
      <c r="B11" s="2"/>
      <c r="C11" s="2"/>
      <c r="D11" s="2"/>
      <c r="E11" s="2"/>
      <c r="F11" s="2"/>
      <c r="G11" s="2"/>
    </row>
    <row r="12" spans="1:7">
      <c r="A12" s="2"/>
      <c r="B12" s="2"/>
      <c r="C12" s="2"/>
      <c r="D12" s="2"/>
      <c r="E12" s="2"/>
      <c r="F12" s="66"/>
      <c r="G12" s="2"/>
    </row>
    <row r="13" spans="1:7">
      <c r="A13" s="2"/>
      <c r="B13" s="2"/>
      <c r="C13" s="2"/>
      <c r="D13" s="2"/>
      <c r="E13" s="2"/>
      <c r="F13" s="2"/>
      <c r="G13" s="2"/>
    </row>
    <row r="14" spans="1:7" ht="48.75" customHeight="1">
      <c r="A14" s="80" t="s">
        <v>159</v>
      </c>
      <c r="B14" s="80"/>
      <c r="C14" s="80"/>
      <c r="D14" s="80"/>
      <c r="E14" s="80"/>
      <c r="F14" s="80"/>
      <c r="G14" s="80"/>
    </row>
    <row r="15" spans="1:7" ht="16.5">
      <c r="A15" s="3"/>
      <c r="B15" s="2"/>
      <c r="C15" s="2"/>
      <c r="D15" s="2"/>
      <c r="E15" s="2"/>
      <c r="F15" s="2"/>
      <c r="G15" s="2"/>
    </row>
    <row r="16" spans="1:7" ht="27" customHeight="1">
      <c r="A16" s="81" t="s">
        <v>3</v>
      </c>
      <c r="B16" s="88"/>
      <c r="C16" s="88"/>
      <c r="D16" s="88"/>
      <c r="E16" s="88"/>
      <c r="F16" s="88"/>
      <c r="G16" s="88"/>
    </row>
    <row r="17" spans="1:7" ht="21">
      <c r="A17" s="8"/>
      <c r="B17" s="8"/>
      <c r="C17" s="8"/>
      <c r="D17" s="8"/>
      <c r="E17" s="8"/>
      <c r="F17" s="8"/>
      <c r="G17" s="8"/>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5" spans="1:7">
      <c r="A25" s="2"/>
      <c r="B25" s="2"/>
      <c r="C25" s="2"/>
      <c r="D25" s="2"/>
      <c r="E25" s="2"/>
      <c r="F25" s="2"/>
      <c r="G25" s="2"/>
    </row>
    <row r="26" spans="1:7">
      <c r="A26" s="2"/>
      <c r="B26" s="2"/>
      <c r="C26" s="2"/>
      <c r="D26" s="2"/>
      <c r="E26" s="2"/>
      <c r="F26" s="2"/>
      <c r="G26" s="2"/>
    </row>
    <row r="27" spans="1:7">
      <c r="A27" s="2"/>
      <c r="B27" s="2"/>
      <c r="C27" s="2"/>
      <c r="D27" s="2"/>
      <c r="E27" s="2"/>
      <c r="F27" s="2"/>
      <c r="G27" s="2"/>
    </row>
    <row r="28" spans="1:7" ht="27" customHeight="1">
      <c r="A28" s="89" t="s">
        <v>125</v>
      </c>
      <c r="B28" s="89"/>
      <c r="C28" s="89"/>
      <c r="D28" s="89"/>
      <c r="E28" s="89"/>
      <c r="F28" s="89"/>
      <c r="G28" s="89"/>
    </row>
    <row r="29" spans="1:7" ht="36.75" customHeight="1">
      <c r="A29" s="87" t="s">
        <v>145</v>
      </c>
      <c r="B29" s="87"/>
      <c r="C29" s="87"/>
      <c r="D29" s="87"/>
      <c r="E29" s="87"/>
      <c r="F29" s="87"/>
      <c r="G29" s="87"/>
    </row>
    <row r="30" spans="1:7" ht="13.5" customHeight="1">
      <c r="A30" s="46" t="s">
        <v>144</v>
      </c>
      <c r="B30" s="28"/>
      <c r="C30" s="28"/>
      <c r="D30" s="28"/>
      <c r="E30" s="28"/>
      <c r="F30" s="2"/>
      <c r="G30" s="2"/>
    </row>
    <row r="31" spans="1:7" ht="12" customHeight="1">
      <c r="A31" s="41" t="s">
        <v>114</v>
      </c>
      <c r="B31" s="30"/>
      <c r="C31" s="30"/>
      <c r="D31" s="30"/>
      <c r="E31" s="30"/>
      <c r="F31" s="30"/>
      <c r="G31" s="30"/>
    </row>
    <row r="32" spans="1:7" ht="12" customHeight="1">
      <c r="A32" s="42" t="s">
        <v>115</v>
      </c>
      <c r="B32" s="30"/>
      <c r="C32" s="30"/>
      <c r="D32" s="30"/>
      <c r="E32" s="30"/>
      <c r="F32" s="30"/>
      <c r="G32" s="30"/>
    </row>
    <row r="33" spans="1:7" ht="16.5">
      <c r="A33" s="31"/>
      <c r="B33" s="1"/>
      <c r="C33" s="1"/>
      <c r="D33" s="1"/>
      <c r="E33" s="1"/>
      <c r="F33" s="1"/>
      <c r="G33" s="1"/>
    </row>
    <row r="34" spans="1:7">
      <c r="A34" s="1"/>
      <c r="B34" s="1"/>
      <c r="C34" s="1"/>
      <c r="D34" s="1"/>
    </row>
    <row r="35" spans="1:7">
      <c r="A35" s="123" t="s">
        <v>163</v>
      </c>
      <c r="B35" s="124"/>
      <c r="C35" s="124"/>
      <c r="D35" s="124"/>
    </row>
    <row r="36" spans="1:7">
      <c r="A36" s="123"/>
      <c r="B36" s="124"/>
      <c r="C36" s="124"/>
      <c r="D36" s="124"/>
    </row>
    <row r="37" spans="1:7" ht="90">
      <c r="A37" s="125"/>
      <c r="B37" s="95" t="s">
        <v>147</v>
      </c>
      <c r="C37" s="95" t="s">
        <v>80</v>
      </c>
      <c r="D37" s="95" t="s">
        <v>81</v>
      </c>
      <c r="F37" s="1"/>
      <c r="G37" s="1"/>
    </row>
    <row r="38" spans="1:7">
      <c r="A38" s="124" t="s">
        <v>59</v>
      </c>
      <c r="B38" s="126">
        <v>0</v>
      </c>
      <c r="C38" s="126">
        <v>0</v>
      </c>
      <c r="D38" s="126">
        <v>0</v>
      </c>
      <c r="E38" s="4"/>
      <c r="F38" s="1"/>
      <c r="G38" s="1"/>
    </row>
    <row r="39" spans="1:7">
      <c r="A39" s="124" t="s">
        <v>3</v>
      </c>
      <c r="B39" s="126">
        <v>0.35468490153172899</v>
      </c>
      <c r="C39" s="126">
        <v>0.19999333890069701</v>
      </c>
      <c r="D39" s="126">
        <v>0.47173116205515297</v>
      </c>
      <c r="E39" s="4"/>
      <c r="F39" s="32"/>
      <c r="G39" s="32"/>
    </row>
    <row r="40" spans="1:7">
      <c r="A40" s="124" t="s">
        <v>60</v>
      </c>
      <c r="B40" s="126">
        <v>0.63999835886214396</v>
      </c>
      <c r="C40" s="126">
        <v>0.79573231865328498</v>
      </c>
      <c r="D40" s="126">
        <v>0.52093181551930701</v>
      </c>
      <c r="E40" s="4"/>
      <c r="F40" s="1"/>
      <c r="G40" s="1"/>
    </row>
    <row r="41" spans="1:7">
      <c r="A41" s="124" t="s">
        <v>47</v>
      </c>
      <c r="B41" s="126">
        <f>1-B39-B40</f>
        <v>5.3167396061269967E-3</v>
      </c>
      <c r="C41" s="126">
        <f t="shared" ref="C41:D41" si="0">1-C39-C40</f>
        <v>4.2743424460179869E-3</v>
      </c>
      <c r="D41" s="126">
        <f t="shared" si="0"/>
        <v>7.3370224255400185E-3</v>
      </c>
      <c r="E41" s="5"/>
      <c r="F41" s="33"/>
      <c r="G41" s="1"/>
    </row>
    <row r="42" spans="1:7" ht="90">
      <c r="A42" s="127"/>
      <c r="B42" s="128" t="s">
        <v>147</v>
      </c>
      <c r="C42" s="128" t="s">
        <v>80</v>
      </c>
      <c r="D42" s="128" t="s">
        <v>81</v>
      </c>
      <c r="F42" s="1"/>
      <c r="G42" s="1"/>
    </row>
    <row r="43" spans="1:7">
      <c r="A43" s="92" t="s">
        <v>62</v>
      </c>
      <c r="B43" s="129">
        <v>0.32157248358862101</v>
      </c>
      <c r="C43" s="129">
        <v>0.186861516156661</v>
      </c>
      <c r="D43" s="129">
        <v>0.45340277742272</v>
      </c>
      <c r="F43" s="1"/>
      <c r="G43" s="1"/>
    </row>
    <row r="44" spans="1:7">
      <c r="A44" s="92" t="s">
        <v>123</v>
      </c>
      <c r="B44" s="129">
        <v>4.9221570021881801E-2</v>
      </c>
      <c r="C44" s="129">
        <v>3.3559618826130601E-2</v>
      </c>
      <c r="D44" s="129">
        <v>5.17404518452537E-2</v>
      </c>
      <c r="F44" s="1"/>
      <c r="G44" s="1"/>
    </row>
    <row r="45" spans="1:7">
      <c r="A45" s="92" t="s">
        <v>124</v>
      </c>
      <c r="B45" s="129">
        <v>2.2938605032822801E-2</v>
      </c>
      <c r="C45" s="129">
        <v>1.7706092836261799E-2</v>
      </c>
      <c r="D45" s="129">
        <v>2.21202817747389E-2</v>
      </c>
    </row>
    <row r="46" spans="1:7">
      <c r="A46" s="92" t="s">
        <v>61</v>
      </c>
      <c r="B46" s="129">
        <v>0.60431400437636795</v>
      </c>
      <c r="C46" s="129">
        <v>0.761872689945153</v>
      </c>
      <c r="D46" s="129">
        <v>0.46876783238453301</v>
      </c>
    </row>
    <row r="47" spans="1:7">
      <c r="A47" s="92" t="s">
        <v>47</v>
      </c>
      <c r="B47" s="129">
        <f>1-B43-B45-B46-B44</f>
        <v>1.9533369803064957E-3</v>
      </c>
      <c r="C47" s="129">
        <f t="shared" ref="C47:D47" si="1">1-C43-C45-C46-C44</f>
        <v>8.2235793584517491E-8</v>
      </c>
      <c r="D47" s="129">
        <f t="shared" si="1"/>
        <v>3.9686565727543241E-3</v>
      </c>
    </row>
    <row r="48" spans="1:7">
      <c r="A48" s="1"/>
      <c r="B48" s="1"/>
      <c r="C48" s="1"/>
      <c r="D48" s="4"/>
    </row>
    <row r="49" spans="1:4">
      <c r="A49" s="1"/>
      <c r="B49" s="1"/>
      <c r="C49" s="1"/>
      <c r="D49" s="4"/>
    </row>
    <row r="50" spans="1:4">
      <c r="A50" s="1"/>
      <c r="B50" s="1"/>
      <c r="C50" s="1"/>
      <c r="D50" s="7"/>
    </row>
    <row r="51" spans="1:4">
      <c r="A51" s="1"/>
      <c r="B51" s="1"/>
      <c r="C51" s="1"/>
      <c r="D51" s="1"/>
    </row>
    <row r="52" spans="1:4">
      <c r="A52" s="1"/>
      <c r="B52" s="1"/>
      <c r="C52" s="1"/>
      <c r="D52" s="1"/>
    </row>
  </sheetData>
  <mergeCells count="5">
    <mergeCell ref="A2:G2"/>
    <mergeCell ref="A14:G14"/>
    <mergeCell ref="A16:G16"/>
    <mergeCell ref="A28:G28"/>
    <mergeCell ref="A29:G29"/>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workbookViewId="0">
      <selection activeCell="L67" sqref="L67"/>
    </sheetView>
  </sheetViews>
  <sheetFormatPr baseColWidth="10" defaultRowHeight="15"/>
  <cols>
    <col min="1" max="1" width="11.42578125" customWidth="1"/>
    <col min="2" max="2" width="12.28515625" style="9" customWidth="1"/>
    <col min="4" max="4" width="11.5703125" customWidth="1"/>
    <col min="8" max="8" width="11.42578125" customWidth="1"/>
  </cols>
  <sheetData>
    <row r="1" spans="1:8" ht="11.1" customHeight="1">
      <c r="A1" s="2"/>
      <c r="B1" s="12"/>
      <c r="C1" s="2"/>
      <c r="D1" s="2"/>
      <c r="E1" s="2"/>
      <c r="F1" s="2"/>
      <c r="G1" s="2"/>
      <c r="H1" s="2"/>
    </row>
    <row r="2" spans="1:8" s="10" customFormat="1" ht="43.5" customHeight="1">
      <c r="A2" s="90" t="s">
        <v>136</v>
      </c>
      <c r="B2" s="90"/>
      <c r="C2" s="90"/>
      <c r="D2" s="90"/>
      <c r="E2" s="90"/>
      <c r="F2" s="90"/>
      <c r="G2" s="90"/>
      <c r="H2" s="90"/>
    </row>
    <row r="3" spans="1:8">
      <c r="A3" s="2"/>
      <c r="B3" s="11"/>
      <c r="C3" s="2"/>
      <c r="D3" s="2"/>
      <c r="E3" s="2"/>
      <c r="F3" s="2"/>
      <c r="G3" s="2"/>
      <c r="H3" s="2"/>
    </row>
    <row r="4" spans="1:8">
      <c r="A4" s="2"/>
      <c r="B4" s="12"/>
      <c r="C4" s="2"/>
      <c r="D4" s="2"/>
      <c r="E4" s="2"/>
      <c r="F4" s="2"/>
      <c r="G4" s="2"/>
      <c r="H4" s="2"/>
    </row>
    <row r="5" spans="1:8">
      <c r="A5" s="2"/>
      <c r="B5" s="12"/>
      <c r="C5" s="2"/>
      <c r="D5" s="2"/>
      <c r="E5" s="2"/>
      <c r="F5" s="2"/>
      <c r="G5" s="2"/>
      <c r="H5" s="2"/>
    </row>
    <row r="6" spans="1:8">
      <c r="A6" s="2"/>
      <c r="B6" s="12"/>
      <c r="C6" s="2"/>
      <c r="D6" s="2"/>
      <c r="E6" s="2"/>
      <c r="F6" s="2"/>
      <c r="G6" s="2"/>
      <c r="H6" s="2"/>
    </row>
    <row r="7" spans="1:8">
      <c r="A7" s="2"/>
      <c r="B7" s="12"/>
      <c r="C7" s="2"/>
      <c r="D7" s="2"/>
      <c r="E7" s="2"/>
      <c r="F7" s="2"/>
      <c r="G7" s="2"/>
      <c r="H7" s="2"/>
    </row>
    <row r="8" spans="1:8">
      <c r="A8" s="2"/>
      <c r="B8" s="12"/>
      <c r="C8" s="2"/>
      <c r="D8" s="2"/>
      <c r="E8" s="2"/>
      <c r="F8" s="2"/>
      <c r="G8" s="2"/>
      <c r="H8" s="2"/>
    </row>
    <row r="9" spans="1:8">
      <c r="A9" s="2"/>
      <c r="B9" s="12"/>
      <c r="C9" s="2"/>
      <c r="D9" s="2"/>
      <c r="E9" s="2"/>
      <c r="F9" s="2"/>
      <c r="G9" s="2"/>
      <c r="H9" s="2"/>
    </row>
    <row r="10" spans="1:8">
      <c r="A10" s="2"/>
      <c r="B10" s="12"/>
      <c r="C10" s="2"/>
      <c r="D10" s="2"/>
      <c r="E10" s="2"/>
      <c r="F10" s="2"/>
      <c r="G10" s="2"/>
      <c r="H10" s="2"/>
    </row>
    <row r="11" spans="1:8">
      <c r="A11" s="2"/>
      <c r="B11" s="12"/>
      <c r="C11" s="2"/>
      <c r="D11" s="2"/>
      <c r="E11" s="2"/>
      <c r="F11" s="2"/>
      <c r="G11" s="2"/>
      <c r="H11" s="2"/>
    </row>
    <row r="12" spans="1:8">
      <c r="A12" s="2"/>
      <c r="B12" s="12"/>
      <c r="C12" s="2"/>
      <c r="D12" s="2"/>
      <c r="E12" s="2"/>
      <c r="F12" s="2"/>
      <c r="G12" s="2"/>
      <c r="H12" s="2"/>
    </row>
    <row r="13" spans="1:8">
      <c r="A13" s="2"/>
      <c r="B13" s="12"/>
      <c r="C13" s="2"/>
      <c r="D13" s="2"/>
      <c r="E13" s="2"/>
      <c r="F13" s="2"/>
      <c r="G13" s="2"/>
      <c r="H13" s="2"/>
    </row>
    <row r="14" spans="1:8">
      <c r="A14" s="2"/>
      <c r="B14" s="12"/>
      <c r="C14" s="2"/>
      <c r="D14" s="2"/>
      <c r="E14" s="2"/>
      <c r="F14" s="2"/>
      <c r="G14" s="2"/>
      <c r="H14" s="2"/>
    </row>
    <row r="15" spans="1:8">
      <c r="A15" s="16"/>
      <c r="B15" s="15"/>
      <c r="C15" s="15"/>
      <c r="D15" s="15"/>
      <c r="E15" s="15"/>
      <c r="F15" s="15"/>
      <c r="G15" s="15"/>
      <c r="H15" s="2"/>
    </row>
    <row r="16" spans="1:8">
      <c r="A16" s="2"/>
      <c r="B16" s="11"/>
      <c r="C16" s="2"/>
      <c r="D16" s="2"/>
      <c r="E16" s="2"/>
      <c r="F16" s="2"/>
      <c r="G16" s="2"/>
      <c r="H16" s="2"/>
    </row>
    <row r="17" spans="1:8">
      <c r="A17" s="2"/>
      <c r="B17" s="12"/>
      <c r="C17" s="2"/>
      <c r="D17" s="2"/>
      <c r="E17" s="2"/>
      <c r="F17" s="2"/>
      <c r="G17" s="2"/>
      <c r="H17" s="2"/>
    </row>
    <row r="18" spans="1:8">
      <c r="A18" s="2"/>
      <c r="B18" s="12"/>
      <c r="C18" s="2"/>
      <c r="D18" s="2"/>
      <c r="E18" s="2"/>
      <c r="F18" s="2"/>
      <c r="G18" s="2"/>
      <c r="H18" s="2"/>
    </row>
    <row r="19" spans="1:8">
      <c r="A19" s="2"/>
      <c r="B19" s="12"/>
      <c r="C19" s="2"/>
      <c r="D19" s="2"/>
      <c r="E19" s="2"/>
      <c r="F19" s="2"/>
      <c r="G19" s="2"/>
      <c r="H19" s="2"/>
    </row>
    <row r="20" spans="1:8">
      <c r="A20" s="2"/>
      <c r="B20" s="12"/>
      <c r="C20" s="2"/>
      <c r="D20" s="2"/>
      <c r="E20" s="2"/>
      <c r="F20" s="2"/>
      <c r="G20" s="2"/>
      <c r="H20" s="2"/>
    </row>
    <row r="21" spans="1:8">
      <c r="A21" s="2"/>
      <c r="B21" s="12"/>
      <c r="C21" s="2"/>
      <c r="D21" s="2"/>
      <c r="E21" s="2"/>
      <c r="F21" s="2"/>
      <c r="G21" s="2"/>
      <c r="H21" s="2"/>
    </row>
    <row r="22" spans="1:8">
      <c r="A22" s="2"/>
      <c r="B22" s="12"/>
      <c r="C22" s="2"/>
      <c r="D22" s="2"/>
      <c r="E22" s="2"/>
      <c r="F22" s="2"/>
      <c r="G22" s="2"/>
      <c r="H22" s="2"/>
    </row>
    <row r="23" spans="1:8">
      <c r="A23" s="2"/>
      <c r="B23" s="12"/>
      <c r="C23" s="2"/>
      <c r="D23" s="2"/>
      <c r="E23" s="2"/>
      <c r="F23" s="2"/>
      <c r="G23" s="2"/>
      <c r="H23" s="2"/>
    </row>
    <row r="24" spans="1:8">
      <c r="A24" s="82" t="s">
        <v>137</v>
      </c>
      <c r="B24" s="82"/>
      <c r="C24" s="82"/>
      <c r="D24" s="82"/>
      <c r="E24" s="82"/>
      <c r="F24" s="82"/>
      <c r="G24" s="82"/>
      <c r="H24" s="82"/>
    </row>
    <row r="25" spans="1:8" ht="40.5" customHeight="1">
      <c r="A25" s="82"/>
      <c r="B25" s="82"/>
      <c r="C25" s="82"/>
      <c r="D25" s="82"/>
      <c r="E25" s="82"/>
      <c r="F25" s="82"/>
      <c r="G25" s="82"/>
      <c r="H25" s="82"/>
    </row>
    <row r="26" spans="1:8">
      <c r="A26" s="2"/>
      <c r="B26" s="12"/>
      <c r="C26" s="2"/>
      <c r="D26" s="2"/>
      <c r="E26" s="2"/>
      <c r="F26" s="2"/>
      <c r="G26" s="2"/>
      <c r="H26" s="2"/>
    </row>
    <row r="27" spans="1:8">
      <c r="A27" s="2"/>
      <c r="B27" s="12"/>
      <c r="C27" s="2"/>
      <c r="D27" s="2"/>
      <c r="E27" s="2"/>
      <c r="F27" s="2"/>
      <c r="G27" s="2"/>
      <c r="H27" s="2"/>
    </row>
    <row r="28" spans="1:8">
      <c r="A28" s="2"/>
      <c r="B28" s="12"/>
      <c r="C28" s="2"/>
      <c r="D28" s="2"/>
      <c r="E28" s="2"/>
      <c r="F28" s="2"/>
      <c r="G28" s="2"/>
      <c r="H28" s="2"/>
    </row>
    <row r="29" spans="1:8">
      <c r="A29" s="2"/>
      <c r="B29" s="12"/>
      <c r="C29" s="2"/>
      <c r="D29" s="2"/>
      <c r="E29" s="2"/>
      <c r="F29" s="2"/>
      <c r="G29" s="2"/>
      <c r="H29" s="2"/>
    </row>
    <row r="30" spans="1:8">
      <c r="A30" s="2"/>
      <c r="B30" s="12"/>
      <c r="C30" s="2"/>
      <c r="D30" s="2"/>
      <c r="E30" s="2"/>
      <c r="F30" s="2"/>
      <c r="G30" s="2"/>
      <c r="H30" s="2"/>
    </row>
    <row r="31" spans="1:8">
      <c r="A31" s="2"/>
      <c r="B31" s="12"/>
      <c r="C31" s="2"/>
      <c r="D31" s="2"/>
      <c r="E31" s="2"/>
      <c r="F31" s="2"/>
      <c r="G31" s="2"/>
      <c r="H31" s="2"/>
    </row>
    <row r="32" spans="1:8">
      <c r="A32" s="2"/>
      <c r="B32" s="12"/>
      <c r="C32" s="2"/>
      <c r="D32" s="2"/>
      <c r="E32" s="2"/>
      <c r="F32" s="2"/>
      <c r="G32" s="2"/>
      <c r="H32" s="2"/>
    </row>
    <row r="33" spans="1:9">
      <c r="A33" s="2"/>
      <c r="B33" s="12"/>
      <c r="C33" s="2"/>
      <c r="D33" s="2"/>
      <c r="E33" s="2"/>
      <c r="F33" s="2"/>
      <c r="G33" s="2"/>
      <c r="H33" s="2"/>
    </row>
    <row r="34" spans="1:9">
      <c r="A34" s="2"/>
      <c r="B34" s="12"/>
      <c r="C34" s="2"/>
      <c r="D34" s="2"/>
      <c r="E34" s="2"/>
      <c r="F34" s="2"/>
      <c r="G34" s="2"/>
      <c r="H34" s="2"/>
    </row>
    <row r="35" spans="1:9">
      <c r="A35" s="2"/>
      <c r="B35" s="12"/>
      <c r="C35" s="2"/>
      <c r="D35" s="2" t="s">
        <v>14</v>
      </c>
      <c r="E35" s="2"/>
      <c r="F35" s="2"/>
      <c r="G35" s="2"/>
      <c r="H35" s="2"/>
    </row>
    <row r="36" spans="1:9">
      <c r="A36" s="2"/>
      <c r="B36" s="12"/>
      <c r="C36" s="2"/>
      <c r="D36" s="2"/>
      <c r="E36" s="2"/>
      <c r="F36" s="2"/>
      <c r="G36" s="2"/>
      <c r="H36" s="2"/>
    </row>
    <row r="37" spans="1:9">
      <c r="A37" s="48" t="s">
        <v>154</v>
      </c>
      <c r="B37" s="12"/>
      <c r="C37" s="2"/>
      <c r="D37" s="2"/>
      <c r="E37" s="2"/>
      <c r="F37" s="2"/>
      <c r="G37" s="2"/>
      <c r="H37" s="2"/>
    </row>
    <row r="38" spans="1:9" ht="15" customHeight="1">
      <c r="A38" s="80" t="s">
        <v>135</v>
      </c>
      <c r="B38" s="80"/>
      <c r="C38" s="80"/>
      <c r="D38" s="80"/>
      <c r="E38" s="2"/>
      <c r="F38" s="2"/>
      <c r="G38" s="2"/>
      <c r="H38" s="2"/>
    </row>
    <row r="39" spans="1:9" ht="12" customHeight="1">
      <c r="A39" s="80"/>
      <c r="B39" s="80"/>
      <c r="C39" s="80"/>
      <c r="D39" s="80"/>
      <c r="E39" s="2"/>
      <c r="F39" s="2"/>
      <c r="G39" s="2"/>
      <c r="H39" s="2"/>
    </row>
    <row r="40" spans="1:9" ht="10.5" customHeight="1">
      <c r="A40" s="80"/>
      <c r="B40" s="80"/>
      <c r="C40" s="80"/>
      <c r="D40" s="80"/>
      <c r="E40" s="34"/>
      <c r="F40" s="34"/>
      <c r="G40" s="34"/>
      <c r="H40" s="2"/>
    </row>
    <row r="41" spans="1:9" ht="26.25" customHeight="1">
      <c r="A41" s="80"/>
      <c r="B41" s="80"/>
      <c r="C41" s="80"/>
      <c r="D41" s="80"/>
      <c r="E41" s="73"/>
      <c r="F41" s="73"/>
      <c r="G41" s="73"/>
      <c r="H41" s="73"/>
    </row>
    <row r="42" spans="1:9" ht="12" customHeight="1">
      <c r="A42" s="41" t="s">
        <v>131</v>
      </c>
      <c r="B42" s="47"/>
      <c r="C42" s="34"/>
      <c r="D42" s="34"/>
      <c r="E42" s="34"/>
      <c r="F42" s="34"/>
      <c r="G42" s="34"/>
      <c r="H42" s="2"/>
    </row>
    <row r="43" spans="1:9" ht="12" customHeight="1">
      <c r="A43" s="42" t="s">
        <v>115</v>
      </c>
      <c r="B43" s="35"/>
      <c r="C43" s="34"/>
      <c r="D43" s="34"/>
      <c r="E43" s="34"/>
      <c r="F43" s="34"/>
      <c r="G43" s="34"/>
      <c r="H43" s="2"/>
    </row>
    <row r="47" spans="1:9">
      <c r="A47" s="98" t="s">
        <v>2</v>
      </c>
      <c r="B47" s="127"/>
      <c r="C47" s="130"/>
      <c r="D47" s="92"/>
      <c r="E47" s="93"/>
      <c r="F47" s="93"/>
      <c r="G47" s="93"/>
      <c r="H47" s="1"/>
      <c r="I47" s="1"/>
    </row>
    <row r="48" spans="1:9">
      <c r="A48" s="98"/>
      <c r="B48" s="98" t="s">
        <v>45</v>
      </c>
      <c r="C48" s="107" t="s">
        <v>63</v>
      </c>
      <c r="D48" s="94" t="s">
        <v>64</v>
      </c>
      <c r="E48" s="93"/>
      <c r="F48" s="94" t="s">
        <v>83</v>
      </c>
      <c r="G48" s="94" t="s">
        <v>82</v>
      </c>
      <c r="H48" s="36"/>
      <c r="I48" s="1"/>
    </row>
    <row r="49" spans="1:11">
      <c r="A49" s="98"/>
      <c r="B49" s="131" t="s">
        <v>84</v>
      </c>
      <c r="C49" s="131"/>
      <c r="D49" s="132"/>
      <c r="E49" s="133"/>
      <c r="F49" s="134">
        <v>1.28452490102334E-2</v>
      </c>
      <c r="G49" s="134">
        <v>1.04168503084282E-2</v>
      </c>
      <c r="H49" s="49"/>
      <c r="I49" s="1"/>
    </row>
    <row r="50" spans="1:11" ht="24">
      <c r="A50" s="131" t="s">
        <v>87</v>
      </c>
      <c r="B50" s="142" t="s">
        <v>7</v>
      </c>
      <c r="C50" s="135">
        <v>2.41800869520719E-2</v>
      </c>
      <c r="D50" s="135">
        <v>3.7664489106992202E-2</v>
      </c>
      <c r="E50" s="136"/>
      <c r="F50" s="137">
        <v>1.9774218409629899E-2</v>
      </c>
      <c r="G50" s="133">
        <v>1.38218746677697E-2</v>
      </c>
      <c r="H50" s="49"/>
      <c r="I50" s="1"/>
    </row>
    <row r="51" spans="1:11" ht="24">
      <c r="A51" s="138">
        <v>2</v>
      </c>
      <c r="B51" s="142" t="s">
        <v>8</v>
      </c>
      <c r="C51" s="135">
        <v>2.0314869103387E-2</v>
      </c>
      <c r="D51" s="135">
        <v>2.4031278389773199E-2</v>
      </c>
      <c r="E51" s="136"/>
      <c r="F51" s="137">
        <v>1.04866565557819E-2</v>
      </c>
      <c r="G51" s="133">
        <v>9.9047360724118204E-3</v>
      </c>
      <c r="H51" s="49"/>
      <c r="I51" s="1"/>
    </row>
    <row r="52" spans="1:11">
      <c r="A52" s="138">
        <v>3</v>
      </c>
      <c r="B52" s="142" t="s">
        <v>9</v>
      </c>
      <c r="C52" s="135">
        <v>2.7211581779695002E-2</v>
      </c>
      <c r="D52" s="135">
        <v>3.4314135817526001E-2</v>
      </c>
      <c r="E52" s="136"/>
      <c r="F52" s="137">
        <v>1.30617686448817E-2</v>
      </c>
      <c r="G52" s="133">
        <v>1.7923894441913901E-2</v>
      </c>
      <c r="H52" s="49"/>
      <c r="I52" s="1"/>
    </row>
    <row r="53" spans="1:11">
      <c r="A53" s="138">
        <v>4</v>
      </c>
      <c r="B53" s="142" t="s">
        <v>10</v>
      </c>
      <c r="C53" s="135">
        <v>1.93654459231998E-2</v>
      </c>
      <c r="D53" s="135">
        <v>2.27514737512379E-2</v>
      </c>
      <c r="E53" s="136"/>
      <c r="F53" s="137">
        <v>1.09202449048916E-2</v>
      </c>
      <c r="G53" s="133">
        <v>1.00012312172287E-2</v>
      </c>
      <c r="H53" s="49"/>
      <c r="I53" s="1"/>
    </row>
    <row r="54" spans="1:11">
      <c r="A54" s="138">
        <v>5</v>
      </c>
      <c r="B54" s="142" t="s">
        <v>11</v>
      </c>
      <c r="C54" s="135">
        <v>1.8229724041208002E-2</v>
      </c>
      <c r="D54" s="135">
        <v>2.05539033660368E-2</v>
      </c>
      <c r="E54" s="136"/>
      <c r="F54" s="137">
        <v>1.0922605203179199E-2</v>
      </c>
      <c r="G54" s="133">
        <v>8.2786091923887899E-3</v>
      </c>
      <c r="H54" s="49"/>
      <c r="I54" s="1"/>
    </row>
    <row r="55" spans="1:11">
      <c r="A55" s="138">
        <v>6</v>
      </c>
      <c r="B55" s="142" t="s">
        <v>12</v>
      </c>
      <c r="C55" s="135">
        <v>1.7071459412780699E-2</v>
      </c>
      <c r="D55" s="135">
        <v>1.9447475723940399E-2</v>
      </c>
      <c r="E55" s="136"/>
      <c r="F55" s="137">
        <v>1.05181464980444E-2</v>
      </c>
      <c r="G55" s="133">
        <v>6.2825278514667196E-3</v>
      </c>
      <c r="H55" s="49"/>
      <c r="I55" s="1"/>
    </row>
    <row r="56" spans="1:11">
      <c r="A56" s="138">
        <v>7</v>
      </c>
      <c r="B56" s="142" t="s">
        <v>65</v>
      </c>
      <c r="C56" s="135">
        <v>1.9124674045947102E-2</v>
      </c>
      <c r="D56" s="135">
        <v>2.2720176266776599E-2</v>
      </c>
      <c r="E56" s="136"/>
      <c r="F56" s="137">
        <v>9.4774393716709707E-3</v>
      </c>
      <c r="G56" s="133">
        <v>1.07390333049277E-2</v>
      </c>
      <c r="H56" s="49"/>
      <c r="I56" s="1"/>
    </row>
    <row r="57" spans="1:11">
      <c r="A57" s="138">
        <v>8</v>
      </c>
      <c r="B57" s="142" t="s">
        <v>13</v>
      </c>
      <c r="C57" s="135">
        <v>2.6008315786137701E-2</v>
      </c>
      <c r="D57" s="135">
        <v>3.1274788953927997E-2</v>
      </c>
      <c r="E57" s="136"/>
      <c r="F57" s="137">
        <v>1.7578834440308298E-2</v>
      </c>
      <c r="G57" s="133">
        <v>1.05236175958839E-2</v>
      </c>
      <c r="H57" s="49"/>
      <c r="I57" s="1"/>
    </row>
    <row r="58" spans="1:11" ht="24">
      <c r="A58" s="131" t="s">
        <v>86</v>
      </c>
      <c r="B58" s="142" t="s">
        <v>22</v>
      </c>
      <c r="C58" s="139">
        <v>1.16627943865179E-2</v>
      </c>
      <c r="D58" s="135">
        <v>1.2450632416820699E-2</v>
      </c>
      <c r="E58" s="136"/>
      <c r="F58" s="137">
        <v>6.43949505890012E-3</v>
      </c>
      <c r="G58" s="133">
        <v>4.8703765768735802E-3</v>
      </c>
      <c r="H58" s="49"/>
      <c r="I58" s="13"/>
      <c r="J58" s="13"/>
      <c r="K58" s="13"/>
    </row>
    <row r="59" spans="1:11" ht="24">
      <c r="A59" s="138">
        <v>1</v>
      </c>
      <c r="B59" s="142" t="s">
        <v>130</v>
      </c>
      <c r="C59" s="139">
        <v>1.5395234234459E-2</v>
      </c>
      <c r="D59" s="135">
        <v>1.7366173151331699E-2</v>
      </c>
      <c r="E59" s="136"/>
      <c r="F59" s="137">
        <v>8.19256229742228E-3</v>
      </c>
      <c r="G59" s="133">
        <v>7.6473128931657704E-3</v>
      </c>
      <c r="H59" s="49"/>
      <c r="I59" s="13"/>
      <c r="J59" s="13"/>
      <c r="K59" s="13"/>
    </row>
    <row r="60" spans="1:11" ht="24">
      <c r="A60" s="138">
        <v>2</v>
      </c>
      <c r="B60" s="142" t="s">
        <v>66</v>
      </c>
      <c r="C60" s="139">
        <v>2.11571424959692E-2</v>
      </c>
      <c r="D60" s="135">
        <v>2.5496072670823301E-2</v>
      </c>
      <c r="E60" s="136"/>
      <c r="F60" s="137">
        <v>1.2382733495863199E-2</v>
      </c>
      <c r="G60" s="133">
        <v>9.1702732320010309E-3</v>
      </c>
      <c r="H60" s="49"/>
      <c r="I60" s="13"/>
      <c r="J60" s="13"/>
      <c r="K60" s="13"/>
    </row>
    <row r="61" spans="1:11" ht="24">
      <c r="A61" s="138">
        <v>3</v>
      </c>
      <c r="B61" s="142" t="s">
        <v>67</v>
      </c>
      <c r="C61" s="139">
        <v>2.8861481197708101E-2</v>
      </c>
      <c r="D61" s="135">
        <v>3.6792037242142403E-2</v>
      </c>
      <c r="E61" s="136"/>
      <c r="F61" s="137">
        <v>1.7472379598255001E-2</v>
      </c>
      <c r="G61" s="133">
        <v>1.55704017259262E-2</v>
      </c>
      <c r="H61" s="49"/>
      <c r="I61" s="13"/>
      <c r="J61" s="13"/>
      <c r="K61" s="13"/>
    </row>
    <row r="62" spans="1:11" ht="24">
      <c r="A62" s="138">
        <v>4</v>
      </c>
      <c r="B62" s="142" t="s">
        <v>15</v>
      </c>
      <c r="C62" s="139">
        <v>2.5338992128793501E-2</v>
      </c>
      <c r="D62" s="135">
        <v>4.1109817129566399E-2</v>
      </c>
      <c r="E62" s="136"/>
      <c r="F62" s="137">
        <v>2.1586164688344699E-2</v>
      </c>
      <c r="G62" s="133">
        <v>1.48072128415401E-2</v>
      </c>
      <c r="H62" s="49"/>
      <c r="I62" s="13"/>
      <c r="J62" s="13"/>
      <c r="K62" s="13"/>
    </row>
    <row r="63" spans="1:11" ht="48">
      <c r="A63" s="131" t="s">
        <v>88</v>
      </c>
      <c r="B63" s="143" t="s">
        <v>68</v>
      </c>
      <c r="C63" s="135">
        <v>1.50233229644496E-2</v>
      </c>
      <c r="D63" s="135">
        <v>1.5869252612094799E-2</v>
      </c>
      <c r="E63" s="133"/>
      <c r="F63" s="133">
        <v>7.9681690557192493E-3</v>
      </c>
      <c r="G63" s="133">
        <v>6.1110682790146203E-3</v>
      </c>
      <c r="H63" s="49"/>
    </row>
    <row r="64" spans="1:11" ht="24">
      <c r="A64" s="140">
        <v>2</v>
      </c>
      <c r="B64" s="143" t="s">
        <v>16</v>
      </c>
      <c r="C64" s="135">
        <v>2.6174510329595699E-2</v>
      </c>
      <c r="D64" s="135">
        <v>2.9254840043865402E-2</v>
      </c>
      <c r="E64" s="133"/>
      <c r="F64" s="133">
        <v>1.4719513429931099E-2</v>
      </c>
      <c r="G64" s="133">
        <v>1.12294440792804E-2</v>
      </c>
      <c r="H64" s="49"/>
    </row>
    <row r="65" spans="1:8" ht="36">
      <c r="A65" s="140">
        <v>3</v>
      </c>
      <c r="B65" s="143" t="s">
        <v>69</v>
      </c>
      <c r="C65" s="135">
        <v>2.5191482511819401E-2</v>
      </c>
      <c r="D65" s="135">
        <v>3.5438072244206101E-2</v>
      </c>
      <c r="E65" s="133"/>
      <c r="F65" s="133">
        <v>1.6151187065762799E-2</v>
      </c>
      <c r="G65" s="133">
        <v>1.61985215577687E-2</v>
      </c>
      <c r="H65" s="49"/>
    </row>
    <row r="66" spans="1:8" ht="60">
      <c r="A66" s="140">
        <v>4</v>
      </c>
      <c r="B66" s="143" t="s">
        <v>70</v>
      </c>
      <c r="C66" s="135">
        <v>2.41441984657427E-2</v>
      </c>
      <c r="D66" s="135">
        <v>3.7548216190771901E-2</v>
      </c>
      <c r="E66" s="133"/>
      <c r="F66" s="133">
        <v>1.8509620968713499E-2</v>
      </c>
      <c r="G66" s="133">
        <v>1.47838354592046E-2</v>
      </c>
      <c r="H66" s="49"/>
    </row>
    <row r="67" spans="1:8" ht="60">
      <c r="A67" s="131" t="s">
        <v>89</v>
      </c>
      <c r="B67" s="142" t="s">
        <v>17</v>
      </c>
      <c r="C67" s="137">
        <v>1.07513233500602E-2</v>
      </c>
      <c r="D67" s="135">
        <v>1.1425928579542E-2</v>
      </c>
      <c r="E67" s="133"/>
      <c r="F67" s="133">
        <v>5.7669551061012899E-3</v>
      </c>
      <c r="G67" s="133">
        <v>4.9798177545351298E-3</v>
      </c>
      <c r="H67" s="49"/>
    </row>
    <row r="68" spans="1:8" ht="48">
      <c r="A68" s="140">
        <v>2</v>
      </c>
      <c r="B68" s="142" t="s">
        <v>18</v>
      </c>
      <c r="C68" s="137">
        <v>2.2278043511931401E-2</v>
      </c>
      <c r="D68" s="135">
        <v>2.4192971354075301E-2</v>
      </c>
      <c r="E68" s="133"/>
      <c r="F68" s="133">
        <v>1.20343732361802E-2</v>
      </c>
      <c r="G68" s="133">
        <v>9.1284676411875505E-3</v>
      </c>
      <c r="H68" s="49"/>
    </row>
    <row r="69" spans="1:8" ht="24">
      <c r="A69" s="140">
        <v>3</v>
      </c>
      <c r="B69" s="142" t="s">
        <v>19</v>
      </c>
      <c r="C69" s="137">
        <v>2.2892670892572398E-2</v>
      </c>
      <c r="D69" s="135">
        <v>3.5325663002740502E-2</v>
      </c>
      <c r="E69" s="133"/>
      <c r="F69" s="133">
        <v>1.7141014369578898E-2</v>
      </c>
      <c r="G69" s="133">
        <v>1.4006632883529E-2</v>
      </c>
      <c r="H69" s="49"/>
    </row>
    <row r="70" spans="1:8" ht="48">
      <c r="A70" s="140">
        <v>4</v>
      </c>
      <c r="B70" s="142" t="s">
        <v>20</v>
      </c>
      <c r="C70" s="137">
        <v>2.5540573051890701E-2</v>
      </c>
      <c r="D70" s="135">
        <v>3.83208514186223E-2</v>
      </c>
      <c r="E70" s="133"/>
      <c r="F70" s="133">
        <v>1.9999885562013101E-2</v>
      </c>
      <c r="G70" s="133">
        <v>1.55260943132495E-2</v>
      </c>
      <c r="H70" s="49"/>
    </row>
    <row r="71" spans="1:8" ht="36">
      <c r="A71" s="140">
        <v>5</v>
      </c>
      <c r="B71" s="142" t="s">
        <v>21</v>
      </c>
      <c r="C71" s="137">
        <v>3.10255125364211E-2</v>
      </c>
      <c r="D71" s="135">
        <v>4.0122778825056403E-2</v>
      </c>
      <c r="E71" s="133"/>
      <c r="F71" s="133">
        <v>1.6932844031026899E-2</v>
      </c>
      <c r="G71" s="133">
        <v>1.93014617262585E-2</v>
      </c>
      <c r="H71" s="49"/>
    </row>
    <row r="72" spans="1:8" ht="24">
      <c r="A72" s="131" t="s">
        <v>92</v>
      </c>
      <c r="B72" s="142" t="s">
        <v>40</v>
      </c>
      <c r="C72" s="137">
        <v>3.3707197674132001E-2</v>
      </c>
      <c r="D72" s="139">
        <v>4.9929146776639399E-2</v>
      </c>
      <c r="E72" s="133"/>
      <c r="F72" s="133">
        <v>2.4160892709212699E-2</v>
      </c>
      <c r="G72" s="133">
        <v>2.2039906643115399E-2</v>
      </c>
      <c r="H72" s="49"/>
    </row>
    <row r="73" spans="1:8">
      <c r="A73" s="138">
        <v>2</v>
      </c>
      <c r="B73" s="142" t="s">
        <v>4</v>
      </c>
      <c r="C73" s="137">
        <v>2.98967794903124E-2</v>
      </c>
      <c r="D73" s="139">
        <v>3.57078648177242E-2</v>
      </c>
      <c r="E73" s="133"/>
      <c r="F73" s="133">
        <v>1.90990781306399E-2</v>
      </c>
      <c r="G73" s="133">
        <v>1.22272130990885E-2</v>
      </c>
      <c r="H73" s="49"/>
    </row>
    <row r="74" spans="1:8">
      <c r="A74" s="138">
        <v>3</v>
      </c>
      <c r="B74" s="142" t="s">
        <v>5</v>
      </c>
      <c r="C74" s="137">
        <v>2.8074625345120601E-2</v>
      </c>
      <c r="D74" s="139">
        <v>3.2235257137148303E-2</v>
      </c>
      <c r="E74" s="133"/>
      <c r="F74" s="133">
        <v>1.43958887040707E-2</v>
      </c>
      <c r="G74" s="133">
        <v>1.3309757305011801E-2</v>
      </c>
      <c r="H74" s="49"/>
    </row>
    <row r="75" spans="1:8">
      <c r="A75" s="138">
        <v>4</v>
      </c>
      <c r="B75" s="142" t="s">
        <v>6</v>
      </c>
      <c r="C75" s="137">
        <v>2.4479394209409699E-2</v>
      </c>
      <c r="D75" s="139">
        <v>2.8015324158604998E-2</v>
      </c>
      <c r="E75" s="133"/>
      <c r="F75" s="133">
        <v>1.25829448319573E-2</v>
      </c>
      <c r="G75" s="133">
        <v>1.2576665790532E-2</v>
      </c>
      <c r="H75" s="49"/>
    </row>
    <row r="76" spans="1:8" ht="24">
      <c r="A76" s="138">
        <v>5</v>
      </c>
      <c r="B76" s="142" t="s">
        <v>23</v>
      </c>
      <c r="C76" s="137">
        <v>1.00068806901908E-2</v>
      </c>
      <c r="D76" s="139">
        <v>1.28291594955957E-2</v>
      </c>
      <c r="E76" s="133"/>
      <c r="F76" s="133">
        <v>7.2486001028753697E-3</v>
      </c>
      <c r="G76" s="133">
        <v>4.4873034376775598E-3</v>
      </c>
      <c r="H76" s="49"/>
    </row>
    <row r="77" spans="1:8">
      <c r="A77" s="131" t="s">
        <v>91</v>
      </c>
      <c r="B77" s="144" t="s">
        <v>153</v>
      </c>
      <c r="C77" s="137">
        <v>2.9279945835630899E-2</v>
      </c>
      <c r="D77" s="139">
        <v>3.3181100348143401E-2</v>
      </c>
      <c r="E77" s="133"/>
      <c r="F77" s="133">
        <v>2.6689136694098999E-2</v>
      </c>
      <c r="G77" s="133">
        <v>1.1807271419266E-2</v>
      </c>
      <c r="H77" s="49"/>
    </row>
    <row r="78" spans="1:8">
      <c r="A78" s="138">
        <v>2</v>
      </c>
      <c r="B78" s="144" t="s">
        <v>152</v>
      </c>
      <c r="C78" s="137">
        <v>2.3829893665072401E-2</v>
      </c>
      <c r="D78" s="135">
        <v>3.8753947921122703E-2</v>
      </c>
      <c r="E78" s="133"/>
      <c r="F78" s="133">
        <v>1.93803900583445E-2</v>
      </c>
      <c r="G78" s="133">
        <v>1.77912310435757E-2</v>
      </c>
      <c r="H78" s="49"/>
    </row>
    <row r="79" spans="1:8">
      <c r="A79" s="138">
        <v>3</v>
      </c>
      <c r="B79" s="144" t="s">
        <v>24</v>
      </c>
      <c r="C79" s="137">
        <v>8.4266753284938795E-3</v>
      </c>
      <c r="D79" s="135">
        <v>1.07852705931334E-2</v>
      </c>
      <c r="E79" s="133"/>
      <c r="F79" s="133">
        <v>1.56952489805758E-2</v>
      </c>
      <c r="G79" s="133">
        <v>1.2703434158980899E-2</v>
      </c>
      <c r="H79" s="49"/>
    </row>
    <row r="80" spans="1:8">
      <c r="A80" s="138">
        <v>4</v>
      </c>
      <c r="B80" s="144" t="s">
        <v>44</v>
      </c>
      <c r="C80" s="137">
        <v>1.08775584183006E-2</v>
      </c>
      <c r="D80" s="135">
        <v>2.06363999899568E-2</v>
      </c>
      <c r="E80" s="133"/>
      <c r="F80" s="133">
        <v>1.2667509533665701E-2</v>
      </c>
      <c r="G80" s="133">
        <v>1.18811884403039E-2</v>
      </c>
      <c r="H80" s="49"/>
    </row>
    <row r="81" spans="1:8">
      <c r="A81" s="131" t="s">
        <v>90</v>
      </c>
      <c r="B81" s="145" t="s">
        <v>71</v>
      </c>
      <c r="C81" s="139">
        <v>1.92532288558982E-2</v>
      </c>
      <c r="D81" s="139">
        <v>2.7946957565850399E-2</v>
      </c>
      <c r="E81" s="135"/>
      <c r="F81" s="133">
        <v>1.4748695165156599E-2</v>
      </c>
      <c r="G81" s="133">
        <v>1.01960919189089E-2</v>
      </c>
      <c r="H81" s="49"/>
    </row>
    <row r="82" spans="1:8">
      <c r="A82" s="138">
        <v>2</v>
      </c>
      <c r="B82" s="145" t="s">
        <v>161</v>
      </c>
      <c r="C82" s="139">
        <v>2.0628254418827801E-2</v>
      </c>
      <c r="D82" s="139">
        <v>2.53804671532563E-2</v>
      </c>
      <c r="E82" s="135"/>
      <c r="F82" s="133">
        <v>1.38011267338692E-2</v>
      </c>
      <c r="G82" s="133">
        <v>9.2162251186081508E-3</v>
      </c>
      <c r="H82" s="49"/>
    </row>
    <row r="83" spans="1:8">
      <c r="A83" s="138">
        <v>3</v>
      </c>
      <c r="B83" s="145" t="s">
        <v>162</v>
      </c>
      <c r="C83" s="139">
        <v>2.0179481369988799E-2</v>
      </c>
      <c r="D83" s="139">
        <v>2.29871068613209E-2</v>
      </c>
      <c r="E83" s="135"/>
      <c r="F83" s="133">
        <v>9.9357208165915898E-3</v>
      </c>
      <c r="G83" s="133">
        <v>1.02146274272261E-2</v>
      </c>
      <c r="H83" s="49"/>
    </row>
    <row r="84" spans="1:8">
      <c r="A84" s="138">
        <v>4</v>
      </c>
      <c r="B84" s="145" t="s">
        <v>72</v>
      </c>
      <c r="C84" s="139">
        <v>2.4896681582963199E-2</v>
      </c>
      <c r="D84" s="139">
        <v>2.84283319549779E-2</v>
      </c>
      <c r="E84" s="135"/>
      <c r="F84" s="133">
        <v>1.33739201702934E-2</v>
      </c>
      <c r="G84" s="133">
        <v>1.1907866135929099E-2</v>
      </c>
      <c r="H84" s="49"/>
    </row>
    <row r="85" spans="1:8">
      <c r="A85" s="91" t="s">
        <v>132</v>
      </c>
      <c r="B85" s="146" t="s">
        <v>133</v>
      </c>
      <c r="C85" s="139">
        <v>2.75101992444119E-2</v>
      </c>
      <c r="D85" s="139">
        <v>4.5650251881884103E-2</v>
      </c>
      <c r="E85" s="93"/>
      <c r="F85" s="141">
        <v>2.4004905430678101E-2</v>
      </c>
      <c r="G85" s="141">
        <v>1.7017955363610601E-2</v>
      </c>
      <c r="H85" s="49"/>
    </row>
    <row r="86" spans="1:8">
      <c r="A86" s="92"/>
      <c r="B86" s="146" t="s">
        <v>134</v>
      </c>
      <c r="C86" s="139">
        <v>2.07673826486818E-2</v>
      </c>
      <c r="D86" s="139">
        <v>2.50300302269576E-2</v>
      </c>
      <c r="E86" s="93"/>
      <c r="F86" s="141">
        <v>1.22351500973783E-2</v>
      </c>
      <c r="G86" s="141">
        <v>1.00559674318193E-2</v>
      </c>
      <c r="H86" s="49"/>
    </row>
  </sheetData>
  <mergeCells count="3">
    <mergeCell ref="A2:H2"/>
    <mergeCell ref="A24:H25"/>
    <mergeCell ref="A38:D41"/>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Repères</vt:lpstr>
      <vt:lpstr>Contexte</vt:lpstr>
      <vt:lpstr>Prejudice</vt:lpstr>
      <vt:lpstr>Recours</vt:lpstr>
      <vt:lpstr>Profil</vt:lpstr>
      <vt:lpstr>Profil!Zone_d_impression</vt:lpstr>
      <vt:lpstr>Recours!Zone_d_impression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2016-11-14T12:35:10Z</cp:lastPrinted>
  <dcterms:created xsi:type="dcterms:W3CDTF">2016-01-06T15:49:01Z</dcterms:created>
  <dcterms:modified xsi:type="dcterms:W3CDTF">2019-03-06T17:37:22Z</dcterms:modified>
</cp:coreProperties>
</file>