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5.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6.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7.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8.xml" ContentType="application/vnd.openxmlformats-officedocument.drawingml.chartshapes+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9.xml" ContentType="application/vnd.openxmlformats-officedocument.drawingml.chartshapes+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0.xml" ContentType="application/vnd.openxmlformats-officedocument.drawingml.chartshapes+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11.xml" ContentType="application/vnd.openxmlformats-officedocument.drawingml.chartshapes+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2.xml" ContentType="application/vnd.openxmlformats-officedocument.drawingml.chartshapes+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13.xml" ContentType="application/vnd.openxmlformats-officedocument.drawingml.chartshapes+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18.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19.xml" ContentType="application/vnd.openxmlformats-officedocument.drawingml.chartshapes+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20.xml" ContentType="application/vnd.openxmlformats-officedocument.drawing+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21.xml" ContentType="application/vnd.openxmlformats-officedocument.drawingml.chartshapes+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22.xml" ContentType="application/vnd.openxmlformats-officedocument.drawingml.chartshapes+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23.xml" ContentType="application/vnd.openxmlformats-officedocument.drawingml.chartshapes+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24.xml" ContentType="application/vnd.openxmlformats-officedocument.drawingml.chartshapes+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25.xml" ContentType="application/vnd.openxmlformats-officedocument.drawingml.chartshapes+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26.xml" ContentType="application/vnd.openxmlformats-officedocument.drawingml.chartshapes+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29.xml" ContentType="application/vnd.openxmlformats-officedocument.drawingml.chartshapes+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drawings/drawing30.xml" ContentType="application/vnd.openxmlformats-officedocument.drawing+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drawings/drawing31.xml" ContentType="application/vnd.openxmlformats-officedocument.drawingml.chartshapes+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drawings/drawing32.xml" ContentType="application/vnd.openxmlformats-officedocument.drawing+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drawings/drawing33.xml" ContentType="application/vnd.openxmlformats-officedocument.drawing+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drawings/drawing34.xml" ContentType="application/vnd.openxmlformats-officedocument.drawingml.chartshapes+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drawings/drawing35.xml" ContentType="application/vnd.openxmlformats-officedocument.drawing+xml"/>
  <Override PartName="/xl/charts/chart77.xml" ContentType="application/vnd.openxmlformats-officedocument.drawingml.chart+xml"/>
  <Override PartName="/xl/charts/style77.xml" ContentType="application/vnd.ms-office.chartstyle+xml"/>
  <Override PartName="/xl/charts/colors77.xml" ContentType="application/vnd.ms-office.chartcolorstyle+xml"/>
  <Override PartName="/xl/charts/chart78.xml" ContentType="application/vnd.openxmlformats-officedocument.drawingml.chart+xml"/>
  <Override PartName="/xl/charts/style78.xml" ContentType="application/vnd.ms-office.chartstyle+xml"/>
  <Override PartName="/xl/charts/colors78.xml" ContentType="application/vnd.ms-office.chartcolorstyle+xml"/>
  <Override PartName="/xl/drawings/drawing36.xml" ContentType="application/vnd.openxmlformats-officedocument.drawingml.chartshapes+xml"/>
  <Override PartName="/xl/charts/chart79.xml" ContentType="application/vnd.openxmlformats-officedocument.drawingml.chart+xml"/>
  <Override PartName="/xl/charts/style79.xml" ContentType="application/vnd.ms-office.chartstyle+xml"/>
  <Override PartName="/xl/charts/colors79.xml" ContentType="application/vnd.ms-office.chartcolorstyle+xml"/>
  <Override PartName="/xl/drawings/drawing37.xml" ContentType="application/vnd.openxmlformats-officedocument.drawingml.chartshapes+xml"/>
  <Override PartName="/xl/charts/chart80.xml" ContentType="application/vnd.openxmlformats-officedocument.drawingml.chart+xml"/>
  <Override PartName="/xl/charts/style80.xml" ContentType="application/vnd.ms-office.chartstyle+xml"/>
  <Override PartName="/xl/charts/colors80.xml" ContentType="application/vnd.ms-office.chartcolorstyle+xml"/>
  <Override PartName="/xl/drawings/drawing38.xml" ContentType="application/vnd.openxmlformats-officedocument.drawingml.chartshapes+xml"/>
  <Override PartName="/xl/charts/chart81.xml" ContentType="application/vnd.openxmlformats-officedocument.drawingml.chart+xml"/>
  <Override PartName="/xl/charts/style81.xml" ContentType="application/vnd.ms-office.chartstyle+xml"/>
  <Override PartName="/xl/charts/colors81.xml" ContentType="application/vnd.ms-office.chartcolorstyle+xml"/>
  <Override PartName="/xl/drawings/drawing39.xml" ContentType="application/vnd.openxmlformats-officedocument.drawingml.chartshapes+xml"/>
  <Override PartName="/xl/charts/chart82.xml" ContentType="application/vnd.openxmlformats-officedocument.drawingml.chart+xml"/>
  <Override PartName="/xl/charts/style82.xml" ContentType="application/vnd.ms-office.chartstyle+xml"/>
  <Override PartName="/xl/charts/colors82.xml" ContentType="application/vnd.ms-office.chartcolorstyle+xml"/>
  <Override PartName="/xl/drawings/drawing40.xml" ContentType="application/vnd.openxmlformats-officedocument.drawingml.chartshapes+xml"/>
  <Override PartName="/xl/charts/chart83.xml" ContentType="application/vnd.openxmlformats-officedocument.drawingml.chart+xml"/>
  <Override PartName="/xl/charts/style83.xml" ContentType="application/vnd.ms-office.chartstyle+xml"/>
  <Override PartName="/xl/charts/colors83.xml" ContentType="application/vnd.ms-office.chartcolorstyle+xml"/>
  <Override PartName="/xl/drawings/drawing41.xml" ContentType="application/vnd.openxmlformats-officedocument.drawingml.chartshapes+xml"/>
  <Override PartName="/xl/charts/chart84.xml" ContentType="application/vnd.openxmlformats-officedocument.drawingml.chart+xml"/>
  <Override PartName="/xl/charts/style84.xml" ContentType="application/vnd.ms-office.chartstyle+xml"/>
  <Override PartName="/xl/charts/colors84.xml" ContentType="application/vnd.ms-office.chartcolorstyle+xml"/>
  <Override PartName="/xl/drawings/drawing4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dres-sas02\SSMSI\Commun\Web Interstats\Rapport d'enquête CVS\CVS 2018\Pour mise en ligne\Excel\"/>
    </mc:Choice>
  </mc:AlternateContent>
  <bookViews>
    <workbookView xWindow="0" yWindow="0" windowWidth="20490" windowHeight="7155"/>
  </bookViews>
  <sheets>
    <sheet name="Introduction" sheetId="5" r:id="rId1"/>
    <sheet name="ViolencesPhysiques_Repères" sheetId="6" r:id="rId2"/>
    <sheet name="ViolencesPhysiques_Contexte" sheetId="7" r:id="rId3"/>
    <sheet name="ViolencesPhysiques_Auteurs" sheetId="8" r:id="rId4"/>
    <sheet name="ViolencesPhys_Prejudice&amp;Recours" sheetId="9" r:id="rId5"/>
    <sheet name="ViolencesPhysiques_Profil" sheetId="10" r:id="rId6"/>
    <sheet name="ViolencesSex_Repères&amp;Auteurs" sheetId="11" r:id="rId7"/>
    <sheet name="ViolencesSexuelles_Contexte" sheetId="12" r:id="rId8"/>
    <sheet name="ViolencesSex_Prejudice&amp;Recours" sheetId="13" r:id="rId9"/>
    <sheet name="ViolencesSexuelles_Profil" sheetId="14" r:id="rId10"/>
    <sheet name="ComplementsViols" sheetId="15" r:id="rId11"/>
    <sheet name="ComplementsViolencesConjugales" sheetId="16" r:id="rId12"/>
    <sheet name="ViolencesMénage_Repères&amp;Auteurs" sheetId="17" r:id="rId13"/>
    <sheet name="ViolencesMéna_Prejudice&amp;Recours" sheetId="18" r:id="rId14"/>
    <sheet name="ViolencesMénages_Profil" sheetId="19" r:id="rId15"/>
  </sheets>
  <externalReferences>
    <externalReference r:id="rId16"/>
    <externalReference r:id="rId17"/>
    <externalReference r:id="rId18"/>
  </externalReferences>
  <definedNames>
    <definedName name="CambriolagesColine" localSheetId="11">#REF!</definedName>
    <definedName name="CambriolagesColine" localSheetId="10">#REF!</definedName>
    <definedName name="CambriolagesColine" localSheetId="0">#REF!</definedName>
    <definedName name="CambriolagesColine" localSheetId="13">#REF!</definedName>
    <definedName name="CambriolagesColine" localSheetId="12">#REF!</definedName>
    <definedName name="CambriolagesColine" localSheetId="14">#REF!</definedName>
    <definedName name="CambriolagesColine" localSheetId="4">#REF!</definedName>
    <definedName name="CambriolagesColine" localSheetId="2">#REF!</definedName>
    <definedName name="CambriolagesColine" localSheetId="5">#REF!</definedName>
    <definedName name="CambriolagesColine" localSheetId="1">#REF!</definedName>
    <definedName name="CambriolagesColine" localSheetId="8">#REF!</definedName>
    <definedName name="CambriolagesColine" localSheetId="6">#REF!</definedName>
    <definedName name="CambriolagesColine" localSheetId="7">#REF!</definedName>
    <definedName name="CambriolagesColine" localSheetId="9">#REF!</definedName>
    <definedName name="CambriolagesColine">#REF!</definedName>
    <definedName name="d" localSheetId="11">#REF!</definedName>
    <definedName name="d" localSheetId="10">#REF!</definedName>
    <definedName name="d" localSheetId="0">#REF!</definedName>
    <definedName name="d" localSheetId="13">#REF!</definedName>
    <definedName name="d" localSheetId="12">#REF!</definedName>
    <definedName name="d" localSheetId="14">#REF!</definedName>
    <definedName name="d" localSheetId="4">#REF!</definedName>
    <definedName name="d" localSheetId="2">#REF!</definedName>
    <definedName name="d" localSheetId="5">#REF!</definedName>
    <definedName name="d" localSheetId="1">#REF!</definedName>
    <definedName name="d" localSheetId="8">#REF!</definedName>
    <definedName name="d" localSheetId="6">#REF!</definedName>
    <definedName name="d" localSheetId="7">#REF!</definedName>
    <definedName name="d" localSheetId="9">#REF!</definedName>
    <definedName name="d">#REF!</definedName>
    <definedName name="dfg">#REF!</definedName>
    <definedName name="dg">#REF!</definedName>
    <definedName name="djdkd" localSheetId="11">#REF!</definedName>
    <definedName name="djdkd" localSheetId="10">#REF!</definedName>
    <definedName name="djdkd" localSheetId="0">#REF!</definedName>
    <definedName name="djdkd" localSheetId="13">#REF!</definedName>
    <definedName name="djdkd" localSheetId="12">#REF!</definedName>
    <definedName name="djdkd" localSheetId="14">#REF!</definedName>
    <definedName name="djdkd" localSheetId="4">#REF!</definedName>
    <definedName name="djdkd" localSheetId="2">#REF!</definedName>
    <definedName name="djdkd" localSheetId="5">#REF!</definedName>
    <definedName name="djdkd" localSheetId="1">#REF!</definedName>
    <definedName name="djdkd" localSheetId="8">#REF!</definedName>
    <definedName name="djdkd" localSheetId="6">#REF!</definedName>
    <definedName name="djdkd" localSheetId="7">#REF!</definedName>
    <definedName name="djdkd" localSheetId="9">#REF!</definedName>
    <definedName name="djdkd">#REF!</definedName>
    <definedName name="DoneesReperes">#REF!</definedName>
    <definedName name="DonneesActeDL" localSheetId="11">#REF!</definedName>
    <definedName name="DonneesActeDL" localSheetId="10">#REF!</definedName>
    <definedName name="DonneesActeDL" localSheetId="0">#REF!</definedName>
    <definedName name="DonneesActeDL" localSheetId="13">#REF!</definedName>
    <definedName name="DonneesActeDL" localSheetId="12">#REF!</definedName>
    <definedName name="DonneesActeDL" localSheetId="14">#REF!</definedName>
    <definedName name="DonneesActeDL" localSheetId="4">#REF!</definedName>
    <definedName name="DonneesActeDL" localSheetId="2">#REF!</definedName>
    <definedName name="DonneesActeDL" localSheetId="8">#REF!</definedName>
    <definedName name="DonneesActeDL" localSheetId="6">#REF!</definedName>
    <definedName name="DonneesActeDL" localSheetId="7">#REF!</definedName>
    <definedName name="DonneesActeDL" localSheetId="9">#REF!</definedName>
    <definedName name="DonneesActeDL">#REF!</definedName>
    <definedName name="DonneesAssurance" localSheetId="11">#REF!</definedName>
    <definedName name="DonneesAssurance" localSheetId="10">#REF!</definedName>
    <definedName name="DonneesAssurance" localSheetId="0">#REF!</definedName>
    <definedName name="DonneesAssurance" localSheetId="13">#REF!</definedName>
    <definedName name="DonneesAssurance" localSheetId="12">#REF!</definedName>
    <definedName name="DonneesAssurance" localSheetId="14">#REF!</definedName>
    <definedName name="DonneesAssurance" localSheetId="4">#REF!</definedName>
    <definedName name="DonneesAssurance" localSheetId="2">#REF!</definedName>
    <definedName name="DonneesAssurance" localSheetId="5">#REF!</definedName>
    <definedName name="DonneesAssurance" localSheetId="1">#REF!</definedName>
    <definedName name="DonneesAssurance" localSheetId="8">#REF!</definedName>
    <definedName name="DonneesAssurance" localSheetId="6">#REF!</definedName>
    <definedName name="DonneesAssurance" localSheetId="7">#REF!</definedName>
    <definedName name="DonneesAssurance" localSheetId="9">#REF!</definedName>
    <definedName name="DonneesAssurance">#REF!</definedName>
    <definedName name="DonneesAssurance17" localSheetId="0">#REF!</definedName>
    <definedName name="DonneesAssurance17">#REF!</definedName>
    <definedName name="DonneesAssurance2RM" localSheetId="0">#REF!</definedName>
    <definedName name="DonneesAssurance2RM">#REF!</definedName>
    <definedName name="DonneesAssuranceAL" localSheetId="0">#REF!</definedName>
    <definedName name="DonneesAssuranceAL">#REF!</definedName>
    <definedName name="DonneesAssuranceDL" localSheetId="11">#REF!</definedName>
    <definedName name="DonneesAssuranceDL" localSheetId="10">#REF!</definedName>
    <definedName name="DonneesAssuranceDL" localSheetId="0">#REF!</definedName>
    <definedName name="DonneesAssuranceDL" localSheetId="13">#REF!</definedName>
    <definedName name="DonneesAssuranceDL" localSheetId="12">#REF!</definedName>
    <definedName name="DonneesAssuranceDL" localSheetId="14">#REF!</definedName>
    <definedName name="DonneesAssuranceDL" localSheetId="4">#REF!</definedName>
    <definedName name="DonneesAssuranceDL" localSheetId="2">#REF!</definedName>
    <definedName name="DonneesAssuranceDL" localSheetId="8">#REF!</definedName>
    <definedName name="DonneesAssuranceDL" localSheetId="6">#REF!</definedName>
    <definedName name="DonneesAssuranceDL" localSheetId="7">#REF!</definedName>
    <definedName name="DonneesAssuranceDL" localSheetId="9">#REF!</definedName>
    <definedName name="DonneesAssuranceDL">#REF!</definedName>
    <definedName name="DonneesAssuranceOV" localSheetId="0">#REF!</definedName>
    <definedName name="DonneesAssuranceOV">#REF!</definedName>
    <definedName name="DonneesAssuranceRS" localSheetId="11">#REF!</definedName>
    <definedName name="DonneesAssuranceRS" localSheetId="10">#REF!</definedName>
    <definedName name="DonneesAssuranceRS" localSheetId="0">#REF!</definedName>
    <definedName name="DonneesAssuranceRS" localSheetId="13">#REF!</definedName>
    <definedName name="DonneesAssuranceRS" localSheetId="12">#REF!</definedName>
    <definedName name="DonneesAssuranceRS" localSheetId="14">#REF!</definedName>
    <definedName name="DonneesAssuranceRS" localSheetId="4">#REF!</definedName>
    <definedName name="DonneesAssuranceRS" localSheetId="2">#REF!</definedName>
    <definedName name="DonneesAssuranceRS" localSheetId="5">#REF!</definedName>
    <definedName name="DonneesAssuranceRS" localSheetId="8">#REF!</definedName>
    <definedName name="DonneesAssuranceRS" localSheetId="6">#REF!</definedName>
    <definedName name="DonneesAssuranceRS" localSheetId="7">#REF!</definedName>
    <definedName name="DonneesAssuranceRS" localSheetId="9">#REF!</definedName>
    <definedName name="DonneesAssuranceRS">#REF!</definedName>
    <definedName name="DonneesAssuranceVL" localSheetId="0">#REF!</definedName>
    <definedName name="DonneesAssuranceVL">#REF!</definedName>
    <definedName name="DonneesAssuranceVSE" localSheetId="11">#REF!</definedName>
    <definedName name="DonneesAssuranceVSE" localSheetId="10">#REF!</definedName>
    <definedName name="DonneesAssuranceVSE" localSheetId="0">#REF!</definedName>
    <definedName name="DonneesAssuranceVSE" localSheetId="13">#REF!</definedName>
    <definedName name="DonneesAssuranceVSE" localSheetId="12">#REF!</definedName>
    <definedName name="DonneesAssuranceVSE" localSheetId="14">#REF!</definedName>
    <definedName name="DonneesAssuranceVSE" localSheetId="4">#REF!</definedName>
    <definedName name="DonneesAssuranceVSE" localSheetId="2">#REF!</definedName>
    <definedName name="DonneesAssuranceVSE" localSheetId="5">#REF!</definedName>
    <definedName name="DonneesAssuranceVSE" localSheetId="8">#REF!</definedName>
    <definedName name="DonneesAssuranceVSE" localSheetId="6">#REF!</definedName>
    <definedName name="DonneesAssuranceVSE" localSheetId="7">#REF!</definedName>
    <definedName name="DonneesAssuranceVSE" localSheetId="9">#REF!</definedName>
    <definedName name="DonneesAssuranceVSE">#REF!</definedName>
    <definedName name="DonneesAssuranceVV" localSheetId="0">#REF!</definedName>
    <definedName name="DonneesAssuranceVV">#REF!</definedName>
    <definedName name="DonneesAuteurs" localSheetId="11">#REF!</definedName>
    <definedName name="DonneesAuteurs" localSheetId="10">#REF!</definedName>
    <definedName name="DonneesAuteurs" localSheetId="0">#REF!</definedName>
    <definedName name="DonneesAuteurs" localSheetId="13">#REF!</definedName>
    <definedName name="DonneesAuteurs" localSheetId="12">#REF!</definedName>
    <definedName name="DonneesAuteurs" localSheetId="14">#REF!</definedName>
    <definedName name="DonneesAuteurs" localSheetId="4">#REF!</definedName>
    <definedName name="DonneesAuteurs" localSheetId="2">#REF!</definedName>
    <definedName name="DonneesAuteurs" localSheetId="5">#REF!</definedName>
    <definedName name="DonneesAuteurs" localSheetId="1">#REF!</definedName>
    <definedName name="DonneesAuteurs" localSheetId="8">#REF!</definedName>
    <definedName name="DonneesAuteurs" localSheetId="6">#REF!</definedName>
    <definedName name="DonneesAuteurs" localSheetId="7">#REF!</definedName>
    <definedName name="DonneesAuteurs" localSheetId="9">#REF!</definedName>
    <definedName name="DonneesAuteurs">#REF!</definedName>
    <definedName name="DonneesAuteurs17" localSheetId="0">#REF!</definedName>
    <definedName name="DonneesAuteurs17">#REF!</definedName>
    <definedName name="DonneesAuteursDL" localSheetId="11">#REF!</definedName>
    <definedName name="DonneesAuteursDL" localSheetId="10">#REF!</definedName>
    <definedName name="DonneesAuteursDL" localSheetId="0">#REF!</definedName>
    <definedName name="DonneesAuteursDL" localSheetId="13">#REF!</definedName>
    <definedName name="DonneesAuteursDL" localSheetId="12">#REF!</definedName>
    <definedName name="DonneesAuteursDL" localSheetId="14">#REF!</definedName>
    <definedName name="DonneesAuteursDL" localSheetId="4">#REF!</definedName>
    <definedName name="DonneesAuteursDL" localSheetId="2">#REF!</definedName>
    <definedName name="DonneesAuteursDL" localSheetId="8">#REF!</definedName>
    <definedName name="DonneesAuteursDL" localSheetId="6">#REF!</definedName>
    <definedName name="DonneesAuteursDL" localSheetId="7">#REF!</definedName>
    <definedName name="DonneesAuteursDL" localSheetId="9">#REF!</definedName>
    <definedName name="DonneesAuteursDL">#REF!</definedName>
    <definedName name="DonneesAuteursOV" localSheetId="0">#REF!</definedName>
    <definedName name="DonneesAuteursOV">#REF!</definedName>
    <definedName name="DonneesAuteursVSE" localSheetId="11">#REF!</definedName>
    <definedName name="DonneesAuteursVSE" localSheetId="10">#REF!</definedName>
    <definedName name="DonneesAuteursVSE" localSheetId="0">#REF!</definedName>
    <definedName name="DonneesAuteursVSE" localSheetId="13">#REF!</definedName>
    <definedName name="DonneesAuteursVSE" localSheetId="12">#REF!</definedName>
    <definedName name="DonneesAuteursVSE" localSheetId="14">#REF!</definedName>
    <definedName name="DonneesAuteursVSE" localSheetId="4">#REF!</definedName>
    <definedName name="DonneesAuteursVSE" localSheetId="2">#REF!</definedName>
    <definedName name="DonneesAuteursVSE" localSheetId="5">#REF!</definedName>
    <definedName name="DonneesAuteursVSE" localSheetId="8">#REF!</definedName>
    <definedName name="DonneesAuteursVSE" localSheetId="6">#REF!</definedName>
    <definedName name="DonneesAuteursVSE" localSheetId="7">#REF!</definedName>
    <definedName name="DonneesAuteursVSE" localSheetId="9">#REF!</definedName>
    <definedName name="DonneesAuteursVSE">#REF!</definedName>
    <definedName name="DonnéesCambri" localSheetId="11">#REF!</definedName>
    <definedName name="DonnéesCambri" localSheetId="10">#REF!</definedName>
    <definedName name="DonnéesCambri" localSheetId="0">#REF!</definedName>
    <definedName name="DonnéesCambri" localSheetId="13">#REF!</definedName>
    <definedName name="DonnéesCambri" localSheetId="12">#REF!</definedName>
    <definedName name="DonnéesCambri" localSheetId="14">#REF!</definedName>
    <definedName name="DonnéesCambri" localSheetId="4">#REF!</definedName>
    <definedName name="DonnéesCambri" localSheetId="2">#REF!</definedName>
    <definedName name="DonnéesCambri" localSheetId="5">#REF!</definedName>
    <definedName name="DonnéesCambri" localSheetId="1">#REF!</definedName>
    <definedName name="DonnéesCambri" localSheetId="8">#REF!</definedName>
    <definedName name="DonnéesCambri" localSheetId="6">#REF!</definedName>
    <definedName name="DonnéesCambri" localSheetId="7">#REF!</definedName>
    <definedName name="DonnéesCambri" localSheetId="9">#REF!</definedName>
    <definedName name="DonnéesCambri">#REF!</definedName>
    <definedName name="DonneesDescFaits2RM" localSheetId="0">#REF!</definedName>
    <definedName name="DonneesDescFaits2RM">#REF!</definedName>
    <definedName name="DonneesDescFaitsAS" localSheetId="11">#REF!</definedName>
    <definedName name="DonneesDescFaitsAS" localSheetId="10">#REF!</definedName>
    <definedName name="DonneesDescFaitsAS" localSheetId="9">#REF!</definedName>
    <definedName name="DonneesDescFaitsAS">#REF!</definedName>
    <definedName name="DonneesDescFaitsINJ" localSheetId="11">#REF!</definedName>
    <definedName name="DonneesDescFaitsINJ" localSheetId="10">#REF!</definedName>
    <definedName name="DonneesDescFaitsINJ" localSheetId="13">#REF!</definedName>
    <definedName name="DonneesDescFaitsINJ" localSheetId="12">#REF!</definedName>
    <definedName name="DonneesDescFaitsINJ" localSheetId="14">#REF!</definedName>
    <definedName name="DonneesDescFaitsINJ" localSheetId="4">#REF!</definedName>
    <definedName name="DonneesDescFaitsINJ" localSheetId="2">#REF!</definedName>
    <definedName name="DonneesDescFaitsINJ" localSheetId="8">#REF!</definedName>
    <definedName name="DonneesDescFaitsINJ" localSheetId="6">#REF!</definedName>
    <definedName name="DonneesDescFaitsINJ" localSheetId="7">#REF!</definedName>
    <definedName name="DonneesDescFaitsINJ" localSheetId="9">#REF!</definedName>
    <definedName name="DonneesDescFaitsINJ">#REF!</definedName>
    <definedName name="DonneesDescFaitsMEN" localSheetId="11">#REF!</definedName>
    <definedName name="DonneesDescFaitsMEN" localSheetId="10">#REF!</definedName>
    <definedName name="DonneesDescFaitsMEN" localSheetId="13">#REF!</definedName>
    <definedName name="DonneesDescFaitsMEN" localSheetId="12">#REF!</definedName>
    <definedName name="DonneesDescFaitsMEN" localSheetId="14">#REF!</definedName>
    <definedName name="DonneesDescFaitsMEN" localSheetId="4">#REF!</definedName>
    <definedName name="DonneesDescFaitsMEN" localSheetId="2">#REF!</definedName>
    <definedName name="DonneesDescFaitsMEN" localSheetId="8">#REF!</definedName>
    <definedName name="DonneesDescFaitsMEN" localSheetId="6">#REF!</definedName>
    <definedName name="DonneesDescFaitsMEN" localSheetId="7">#REF!</definedName>
    <definedName name="DonneesDescFaitsMEN" localSheetId="9">#REF!</definedName>
    <definedName name="DonneesDescFaitsMEN">#REF!</definedName>
    <definedName name="DonneesDescFaitsVAV" localSheetId="11">#REF!</definedName>
    <definedName name="DonneesDescFaitsVAV" localSheetId="10">#REF!</definedName>
    <definedName name="DonneesDescFaitsVAV" localSheetId="0">#REF!</definedName>
    <definedName name="DonneesDescFaitsVAV" localSheetId="13">#REF!</definedName>
    <definedName name="DonneesDescFaitsVAV" localSheetId="12">#REF!</definedName>
    <definedName name="DonneesDescFaitsVAV" localSheetId="14">#REF!</definedName>
    <definedName name="DonneesDescFaitsVAV" localSheetId="4">#REF!</definedName>
    <definedName name="DonneesDescFaitsVAV" localSheetId="2">#REF!</definedName>
    <definedName name="DonneesDescFaitsVAV" localSheetId="8">#REF!</definedName>
    <definedName name="DonneesDescFaitsVAV" localSheetId="6">#REF!</definedName>
    <definedName name="DonneesDescFaitsVAV" localSheetId="7">#REF!</definedName>
    <definedName name="DonneesDescFaitsVAV" localSheetId="9">#REF!</definedName>
    <definedName name="DonneesDescFaitsVAV">#REF!</definedName>
    <definedName name="DonneesDescFaitsVP" localSheetId="11">#REF!</definedName>
    <definedName name="DonneesDescFaitsVP" localSheetId="10">#REF!</definedName>
    <definedName name="DonneesDescFaitsVP" localSheetId="13">#REF!</definedName>
    <definedName name="DonneesDescFaitsVP" localSheetId="12">#REF!</definedName>
    <definedName name="DonneesDescFaitsVP" localSheetId="14">#REF!</definedName>
    <definedName name="DonneesDescFaitsVP" localSheetId="4">#REF!</definedName>
    <definedName name="DonneesDescFaitsVP" localSheetId="2">#REF!</definedName>
    <definedName name="DonneesDescFaitsVP" localSheetId="8">#REF!</definedName>
    <definedName name="DonneesDescFaitsVP" localSheetId="6">#REF!</definedName>
    <definedName name="DonneesDescFaitsVP" localSheetId="7">#REF!</definedName>
    <definedName name="DonneesDescFaitsVP" localSheetId="9">#REF!</definedName>
    <definedName name="DonneesDescFaitsVP">#REF!</definedName>
    <definedName name="DonneesDescFaitsVSV" localSheetId="11">#REF!</definedName>
    <definedName name="DonneesDescFaitsVSV" localSheetId="10">#REF!</definedName>
    <definedName name="DonneesDescFaitsVSV" localSheetId="13">#REF!</definedName>
    <definedName name="DonneesDescFaitsVSV" localSheetId="12">#REF!</definedName>
    <definedName name="DonneesDescFaitsVSV" localSheetId="14">#REF!</definedName>
    <definedName name="DonneesDescFaitsVSV" localSheetId="4">#REF!</definedName>
    <definedName name="DonneesDescFaitsVSV" localSheetId="2">#REF!</definedName>
    <definedName name="DonneesDescFaitsVSV" localSheetId="8">#REF!</definedName>
    <definedName name="DonneesDescFaitsVSV" localSheetId="6">#REF!</definedName>
    <definedName name="DonneesDescFaitsVSV" localSheetId="7">#REF!</definedName>
    <definedName name="DonneesDescFaitsVSV" localSheetId="9">#REF!</definedName>
    <definedName name="DonneesDescFaitsVSV">#REF!</definedName>
    <definedName name="DonneesDescVelo" localSheetId="0">#REF!</definedName>
    <definedName name="DonneesDescVelo">#REF!</definedName>
    <definedName name="DonneesEffraction" localSheetId="11">#REF!</definedName>
    <definedName name="DonneesEffraction" localSheetId="10">#REF!</definedName>
    <definedName name="DonneesEffraction" localSheetId="0">#REF!</definedName>
    <definedName name="DonneesEffraction" localSheetId="13">#REF!</definedName>
    <definedName name="DonneesEffraction" localSheetId="12">#REF!</definedName>
    <definedName name="DonneesEffraction" localSheetId="14">#REF!</definedName>
    <definedName name="DonneesEffraction" localSheetId="4">#REF!</definedName>
    <definedName name="DonneesEffraction" localSheetId="2">#REF!</definedName>
    <definedName name="DonneesEffraction" localSheetId="5">#REF!</definedName>
    <definedName name="DonneesEffraction" localSheetId="1">#REF!</definedName>
    <definedName name="DonneesEffraction" localSheetId="8">#REF!</definedName>
    <definedName name="DonneesEffraction" localSheetId="6">#REF!</definedName>
    <definedName name="DonneesEffraction" localSheetId="7">#REF!</definedName>
    <definedName name="DonneesEffraction" localSheetId="9">#REF!</definedName>
    <definedName name="DonneesEffraction">#REF!</definedName>
    <definedName name="DonneesEntreeVE" localSheetId="11">#REF!</definedName>
    <definedName name="DonneesEntreeVE" localSheetId="10">#REF!</definedName>
    <definedName name="DonneesEntreeVE" localSheetId="0">#REF!</definedName>
    <definedName name="DonneesEntreeVE" localSheetId="13">#REF!</definedName>
    <definedName name="DonneesEntreeVE" localSheetId="12">#REF!</definedName>
    <definedName name="DonneesEntreeVE" localSheetId="14">#REF!</definedName>
    <definedName name="DonneesEntreeVE" localSheetId="4">#REF!</definedName>
    <definedName name="DonneesEntreeVE" localSheetId="2">#REF!</definedName>
    <definedName name="DonneesEntreeVE" localSheetId="5">#REF!</definedName>
    <definedName name="DonneesEntreeVE" localSheetId="8">#REF!</definedName>
    <definedName name="DonneesEntreeVE" localSheetId="6">#REF!</definedName>
    <definedName name="DonneesEntreeVE" localSheetId="7">#REF!</definedName>
    <definedName name="DonneesEntreeVE" localSheetId="9">#REF!</definedName>
    <definedName name="DonneesEntreeVE">#REF!</definedName>
    <definedName name="DonneesFaits17" localSheetId="11">#REF!</definedName>
    <definedName name="DonneesFaits17" localSheetId="10">#REF!</definedName>
    <definedName name="DonneesFaits17" localSheetId="6">#REF!</definedName>
    <definedName name="DonneesFaits17" localSheetId="9">#REF!</definedName>
    <definedName name="DonneesFaits17">#REF!</definedName>
    <definedName name="DonneesFaits18">#REF!</definedName>
    <definedName name="DonneesINJ" localSheetId="11">#REF!</definedName>
    <definedName name="DonneesINJ" localSheetId="10">#REF!</definedName>
    <definedName name="DonneesINJ" localSheetId="13">#REF!</definedName>
    <definedName name="DonneesINJ" localSheetId="12">#REF!</definedName>
    <definedName name="DonneesINJ" localSheetId="14">#REF!</definedName>
    <definedName name="DonneesINJ" localSheetId="4">#REF!</definedName>
    <definedName name="DonneesINJ" localSheetId="2">#REF!</definedName>
    <definedName name="DonneesINJ" localSheetId="8">#REF!</definedName>
    <definedName name="DonneesINJ" localSheetId="6">#REF!</definedName>
    <definedName name="DonneesINJ" localSheetId="7">#REF!</definedName>
    <definedName name="DonneesINJ" localSheetId="9">#REF!</definedName>
    <definedName name="DonneesINJ">#REF!</definedName>
    <definedName name="DonneesMen" localSheetId="11">#REF!</definedName>
    <definedName name="DonneesMen" localSheetId="10">#REF!</definedName>
    <definedName name="DonneesMen" localSheetId="13">#REF!</definedName>
    <definedName name="DonneesMen" localSheetId="12">#REF!</definedName>
    <definedName name="DonneesMen" localSheetId="14">#REF!</definedName>
    <definedName name="DonneesMen" localSheetId="4">#REF!</definedName>
    <definedName name="DonneesMen" localSheetId="2">#REF!</definedName>
    <definedName name="DonneesMen" localSheetId="8">#REF!</definedName>
    <definedName name="DonneesMen" localSheetId="6">#REF!</definedName>
    <definedName name="DonneesMen" localSheetId="7">#REF!</definedName>
    <definedName name="DonneesMen" localSheetId="9">#REF!</definedName>
    <definedName name="DonneesMen">#REF!</definedName>
    <definedName name="DonneesPlainte" localSheetId="11">#REF!</definedName>
    <definedName name="DonneesPlainte" localSheetId="10">#REF!</definedName>
    <definedName name="DonneesPlainte" localSheetId="0">#REF!</definedName>
    <definedName name="DonneesPlainte" localSheetId="13">#REF!</definedName>
    <definedName name="DonneesPlainte" localSheetId="12">#REF!</definedName>
    <definedName name="DonneesPlainte" localSheetId="14">#REF!</definedName>
    <definedName name="DonneesPlainte" localSheetId="4">#REF!</definedName>
    <definedName name="DonneesPlainte" localSheetId="2">#REF!</definedName>
    <definedName name="DonneesPlainte" localSheetId="5">#REF!</definedName>
    <definedName name="DonneesPlainte" localSheetId="1">#REF!</definedName>
    <definedName name="DonneesPlainte" localSheetId="8">#REF!</definedName>
    <definedName name="DonneesPlainte" localSheetId="6">#REF!</definedName>
    <definedName name="DonneesPlainte" localSheetId="7">#REF!</definedName>
    <definedName name="DonneesPlainte" localSheetId="9">#REF!</definedName>
    <definedName name="DonneesPlainte">#REF!</definedName>
    <definedName name="DonneesPlainte17" localSheetId="0">#REF!</definedName>
    <definedName name="DonneesPlainte17">#REF!</definedName>
    <definedName name="DonneesPlainte2RM" localSheetId="0">#REF!</definedName>
    <definedName name="DonneesPlainte2RM">#REF!</definedName>
    <definedName name="DonneesPlainteAL" localSheetId="11">#REF!</definedName>
    <definedName name="DonneesPlainteAL" localSheetId="10">#REF!</definedName>
    <definedName name="DonneesPlainteAL" localSheetId="0">#REF!</definedName>
    <definedName name="DonneesPlainteAL" localSheetId="13">#REF!</definedName>
    <definedName name="DonneesPlainteAL" localSheetId="12">#REF!</definedName>
    <definedName name="DonneesPlainteAL" localSheetId="14">#REF!</definedName>
    <definedName name="DonneesPlainteAL" localSheetId="4">#REF!</definedName>
    <definedName name="DonneesPlainteAL" localSheetId="2">#REF!</definedName>
    <definedName name="DonneesPlainteAL" localSheetId="5">#REF!</definedName>
    <definedName name="DonneesPlainteAL" localSheetId="8">#REF!</definedName>
    <definedName name="DonneesPlainteAL" localSheetId="6">#REF!</definedName>
    <definedName name="DonneesPlainteAL" localSheetId="7">#REF!</definedName>
    <definedName name="DonneesPlainteAL" localSheetId="9">#REF!</definedName>
    <definedName name="DonneesPlainteAL">#REF!</definedName>
    <definedName name="DonneesPlainteDL" localSheetId="11">#REF!</definedName>
    <definedName name="DonneesPlainteDL" localSheetId="10">#REF!</definedName>
    <definedName name="DonneesPlainteDL" localSheetId="13">#REF!</definedName>
    <definedName name="DonneesPlainteDL" localSheetId="12">#REF!</definedName>
    <definedName name="DonneesPlainteDL" localSheetId="14">#REF!</definedName>
    <definedName name="DonneesPlainteDL" localSheetId="4">#REF!</definedName>
    <definedName name="DonneesPlainteDL" localSheetId="2">#REF!</definedName>
    <definedName name="DonneesPlainteDL" localSheetId="8">#REF!</definedName>
    <definedName name="DonneesPlainteDL" localSheetId="6">#REF!</definedName>
    <definedName name="DonneesPlainteDL" localSheetId="7">#REF!</definedName>
    <definedName name="DonneesPlainteDL" localSheetId="9">#REF!</definedName>
    <definedName name="DonneesPlainteDL">#REF!</definedName>
    <definedName name="DonneesPlainteINJ" localSheetId="11">#REF!</definedName>
    <definedName name="DonneesPlainteINJ" localSheetId="10">#REF!</definedName>
    <definedName name="DonneesPlainteINJ" localSheetId="13">#REF!</definedName>
    <definedName name="DonneesPlainteINJ" localSheetId="12">#REF!</definedName>
    <definedName name="DonneesPlainteINJ" localSheetId="14">#REF!</definedName>
    <definedName name="DonneesPlainteINJ" localSheetId="4">#REF!</definedName>
    <definedName name="DonneesPlainteINJ" localSheetId="2">#REF!</definedName>
    <definedName name="DonneesPlainteINJ" localSheetId="8">#REF!</definedName>
    <definedName name="DonneesPlainteINJ" localSheetId="6">#REF!</definedName>
    <definedName name="DonneesPlainteINJ" localSheetId="7">#REF!</definedName>
    <definedName name="DonneesPlainteINJ" localSheetId="9">#REF!</definedName>
    <definedName name="DonneesPlainteINJ">#REF!</definedName>
    <definedName name="DonneesPlainteM">#REF!</definedName>
    <definedName name="DonneesPlainteMEN" localSheetId="11">#REF!</definedName>
    <definedName name="DonneesPlainteMEN" localSheetId="10">#REF!</definedName>
    <definedName name="DonneesPlainteMEN" localSheetId="13">#REF!</definedName>
    <definedName name="DonneesPlainteMEN" localSheetId="12">#REF!</definedName>
    <definedName name="DonneesPlainteMEN" localSheetId="14">#REF!</definedName>
    <definedName name="DonneesPlainteMEN" localSheetId="4">#REF!</definedName>
    <definedName name="DonneesPlainteMEN" localSheetId="2">#REF!</definedName>
    <definedName name="DonneesPlainteMEN" localSheetId="8">#REF!</definedName>
    <definedName name="DonneesPlainteMEN" localSheetId="6">#REF!</definedName>
    <definedName name="DonneesPlainteMEN" localSheetId="7">#REF!</definedName>
    <definedName name="DonneesPlainteMEN" localSheetId="9">#REF!</definedName>
    <definedName name="DonneesPlainteMEN">#REF!</definedName>
    <definedName name="DonneesPlainteOV" localSheetId="0">#REF!</definedName>
    <definedName name="DonneesPlainteOV">#REF!</definedName>
    <definedName name="DonneesPlainteRS" localSheetId="11">#REF!</definedName>
    <definedName name="DonneesPlainteRS" localSheetId="10">#REF!</definedName>
    <definedName name="DonneesPlainteRS" localSheetId="0">#REF!</definedName>
    <definedName name="DonneesPlainteRS" localSheetId="13">#REF!</definedName>
    <definedName name="DonneesPlainteRS" localSheetId="12">#REF!</definedName>
    <definedName name="DonneesPlainteRS" localSheetId="14">#REF!</definedName>
    <definedName name="DonneesPlainteRS" localSheetId="4">#REF!</definedName>
    <definedName name="DonneesPlainteRS" localSheetId="2">#REF!</definedName>
    <definedName name="DonneesPlainteRS" localSheetId="5">#REF!</definedName>
    <definedName name="DonneesPlainteRS" localSheetId="8">#REF!</definedName>
    <definedName name="DonneesPlainteRS" localSheetId="6">#REF!</definedName>
    <definedName name="DonneesPlainteRS" localSheetId="7">#REF!</definedName>
    <definedName name="DonneesPlainteRS" localSheetId="9">#REF!</definedName>
    <definedName name="DonneesPlainteRS">#REF!</definedName>
    <definedName name="DonneesPlainteV">#REF!</definedName>
    <definedName name="DonneesPlainteVAV" localSheetId="11">#REF!</definedName>
    <definedName name="DonneesPlainteVAV" localSheetId="10">#REF!</definedName>
    <definedName name="DonneesPlainteVAV" localSheetId="0">#REF!</definedName>
    <definedName name="DonneesPlainteVAV" localSheetId="13">#REF!</definedName>
    <definedName name="DonneesPlainteVAV" localSheetId="12">#REF!</definedName>
    <definedName name="DonneesPlainteVAV" localSheetId="14">#REF!</definedName>
    <definedName name="DonneesPlainteVAV" localSheetId="4">#REF!</definedName>
    <definedName name="DonneesPlainteVAV" localSheetId="2">#REF!</definedName>
    <definedName name="DonneesPlainteVAV" localSheetId="8">#REF!</definedName>
    <definedName name="DonneesPlainteVAV" localSheetId="6">#REF!</definedName>
    <definedName name="DonneesPlainteVAV" localSheetId="7">#REF!</definedName>
    <definedName name="DonneesPlainteVAV" localSheetId="9">#REF!</definedName>
    <definedName name="DonneesPlainteVAV">#REF!</definedName>
    <definedName name="DonneesPlainteVL" localSheetId="0">#REF!</definedName>
    <definedName name="DonneesPlainteVL">#REF!</definedName>
    <definedName name="DonneesPlainteVP" localSheetId="11">#REF!</definedName>
    <definedName name="DonneesPlainteVP" localSheetId="10">#REF!</definedName>
    <definedName name="DonneesPlainteVP" localSheetId="13">#REF!</definedName>
    <definedName name="DonneesPlainteVP" localSheetId="12">#REF!</definedName>
    <definedName name="DonneesPlainteVP" localSheetId="14">#REF!</definedName>
    <definedName name="DonneesPlainteVP" localSheetId="4">#REF!</definedName>
    <definedName name="DonneesPlainteVP" localSheetId="2">#REF!</definedName>
    <definedName name="DonneesPlainteVP" localSheetId="8">#REF!</definedName>
    <definedName name="DonneesPlainteVP" localSheetId="6">#REF!</definedName>
    <definedName name="DonneesPlainteVP" localSheetId="7">#REF!</definedName>
    <definedName name="DonneesPlainteVP" localSheetId="9">#REF!</definedName>
    <definedName name="DonneesPlainteVP">#REF!</definedName>
    <definedName name="DonneesPlainteVS">#REF!</definedName>
    <definedName name="DonneesPlainteVSE" localSheetId="11">#REF!</definedName>
    <definedName name="DonneesPlainteVSE" localSheetId="10">#REF!</definedName>
    <definedName name="DonneesPlainteVSE" localSheetId="0">#REF!</definedName>
    <definedName name="DonneesPlainteVSE" localSheetId="13">#REF!</definedName>
    <definedName name="DonneesPlainteVSE" localSheetId="12">#REF!</definedName>
    <definedName name="DonneesPlainteVSE" localSheetId="14">#REF!</definedName>
    <definedName name="DonneesPlainteVSE" localSheetId="4">#REF!</definedName>
    <definedName name="DonneesPlainteVSE" localSheetId="2">#REF!</definedName>
    <definedName name="DonneesPlainteVSE" localSheetId="5">#REF!</definedName>
    <definedName name="DonneesPlainteVSE" localSheetId="8">#REF!</definedName>
    <definedName name="DonneesPlainteVSE" localSheetId="6">#REF!</definedName>
    <definedName name="DonneesPlainteVSE" localSheetId="7">#REF!</definedName>
    <definedName name="DonneesPlainteVSE" localSheetId="9">#REF!</definedName>
    <definedName name="DonneesPlainteVSE">#REF!</definedName>
    <definedName name="DonneesPlainteVSV" localSheetId="11">#REF!</definedName>
    <definedName name="DonneesPlainteVSV" localSheetId="10">#REF!</definedName>
    <definedName name="DonneesPlainteVSV" localSheetId="13">#REF!</definedName>
    <definedName name="DonneesPlainteVSV" localSheetId="12">#REF!</definedName>
    <definedName name="DonneesPlainteVSV" localSheetId="14">#REF!</definedName>
    <definedName name="DonneesPlainteVSV" localSheetId="4">#REF!</definedName>
    <definedName name="DonneesPlainteVSV" localSheetId="2">#REF!</definedName>
    <definedName name="DonneesPlainteVSV" localSheetId="8">#REF!</definedName>
    <definedName name="DonneesPlainteVSV" localSheetId="6">#REF!</definedName>
    <definedName name="DonneesPlainteVSV" localSheetId="7">#REF!</definedName>
    <definedName name="DonneesPlainteVSV" localSheetId="9">#REF!</definedName>
    <definedName name="DonneesPlainteVSV">#REF!</definedName>
    <definedName name="DonneesPlainteVV" localSheetId="11">#REF!</definedName>
    <definedName name="DonneesPlainteVV" localSheetId="10">#REF!</definedName>
    <definedName name="DonneesPlainteVV" localSheetId="0">#REF!</definedName>
    <definedName name="DonneesPlainteVV" localSheetId="13">#REF!</definedName>
    <definedName name="DonneesPlainteVV" localSheetId="12">#REF!</definedName>
    <definedName name="DonneesPlainteVV" localSheetId="14">#REF!</definedName>
    <definedName name="DonneesPlainteVV" localSheetId="4">#REF!</definedName>
    <definedName name="DonneesPlainteVV" localSheetId="2">#REF!</definedName>
    <definedName name="DonneesPlainteVV" localSheetId="5">#REF!</definedName>
    <definedName name="DonneesPlainteVV" localSheetId="8">#REF!</definedName>
    <definedName name="DonneesPlainteVV" localSheetId="6">#REF!</definedName>
    <definedName name="DonneesPlainteVV" localSheetId="7">#REF!</definedName>
    <definedName name="DonneesPlainteVV" localSheetId="9">#REF!</definedName>
    <definedName name="DonneesPlainteVV">#REF!</definedName>
    <definedName name="DonneesProfil1">#REF!</definedName>
    <definedName name="DonneesProfil17" localSheetId="11">#REF!</definedName>
    <definedName name="DonneesProfil17" localSheetId="10">#REF!</definedName>
    <definedName name="DonneesProfil17" localSheetId="0">#REF!</definedName>
    <definedName name="DonneesProfil17" localSheetId="6">#REF!</definedName>
    <definedName name="DonneesProfil17" localSheetId="9">#REF!</definedName>
    <definedName name="DonneesProfil17">#REF!</definedName>
    <definedName name="DonneesProfil18">#REF!</definedName>
    <definedName name="DonneesProfilEqu17" localSheetId="0">#REF!</definedName>
    <definedName name="DonneesProfilEqu17">#REF!</definedName>
    <definedName name="DonneesRec">#REF!</definedName>
    <definedName name="DonneesRec17">#REF!</definedName>
    <definedName name="DonneesRecours" localSheetId="11">#REF!</definedName>
    <definedName name="DonneesRecours" localSheetId="10">#REF!</definedName>
    <definedName name="DonneesRecours" localSheetId="6">#REF!</definedName>
    <definedName name="DonneesRecours" localSheetId="9">#REF!</definedName>
    <definedName name="DonneesRecours">#REF!</definedName>
    <definedName name="DonneesRecours17" localSheetId="11">#REF!</definedName>
    <definedName name="DonneesRecours17" localSheetId="10">#REF!</definedName>
    <definedName name="DonneesRecours17">#REF!</definedName>
    <definedName name="DonneesRecours18">#REF!</definedName>
    <definedName name="DonneesReperes" localSheetId="11">#REF!</definedName>
    <definedName name="DonneesReperes" localSheetId="10">#REF!</definedName>
    <definedName name="DonneesReperes" localSheetId="0">#REF!</definedName>
    <definedName name="DonneesReperes" localSheetId="13">#REF!</definedName>
    <definedName name="DonneesReperes" localSheetId="12">#REF!</definedName>
    <definedName name="DonneesReperes" localSheetId="14">#REF!</definedName>
    <definedName name="DonneesReperes" localSheetId="4">#REF!</definedName>
    <definedName name="DonneesReperes" localSheetId="2">#REF!</definedName>
    <definedName name="DonneesReperes" localSheetId="5">#REF!</definedName>
    <definedName name="DonneesReperes" localSheetId="1">#REF!</definedName>
    <definedName name="DonneesReperes" localSheetId="8">#REF!</definedName>
    <definedName name="DonneesReperes" localSheetId="6">#REF!</definedName>
    <definedName name="DonneesReperes" localSheetId="7">#REF!</definedName>
    <definedName name="DonneesReperes" localSheetId="9">#REF!</definedName>
    <definedName name="DonneesReperes">#REF!</definedName>
    <definedName name="DonneesReperes_">#REF!</definedName>
    <definedName name="DonneesReperes_N" localSheetId="11">#REF!</definedName>
    <definedName name="DonneesReperes_N" localSheetId="10">#REF!</definedName>
    <definedName name="DonneesReperes_N">#REF!</definedName>
    <definedName name="DonneesReperes16" localSheetId="11">#REF!</definedName>
    <definedName name="DonneesReperes16" localSheetId="10">#REF!</definedName>
    <definedName name="DonneesReperes16" localSheetId="0">#REF!</definedName>
    <definedName name="DonneesReperes16" localSheetId="13">#REF!</definedName>
    <definedName name="DonneesReperes16" localSheetId="12">#REF!</definedName>
    <definedName name="DonneesReperes16" localSheetId="14">#REF!</definedName>
    <definedName name="DonneesReperes16" localSheetId="4">#REF!</definedName>
    <definedName name="DonneesReperes16" localSheetId="2">#REF!</definedName>
    <definedName name="DonneesReperes16" localSheetId="5">#REF!</definedName>
    <definedName name="DonneesReperes16" localSheetId="8">#REF!</definedName>
    <definedName name="DonneesReperes16" localSheetId="6">#REF!</definedName>
    <definedName name="DonneesReperes16" localSheetId="7">#REF!</definedName>
    <definedName name="DonneesReperes16" localSheetId="9">#REF!</definedName>
    <definedName name="DonneesReperes16">#REF!</definedName>
    <definedName name="DonneesReperes17" localSheetId="0">#REF!</definedName>
    <definedName name="DonneesReperes17" localSheetId="9">#REF!</definedName>
    <definedName name="DonneesReperes17">#REF!</definedName>
    <definedName name="DonneesReperes18">#REF!</definedName>
    <definedName name="DonneesReperes181">#REF!</definedName>
    <definedName name="DonneesReperes187518">#REF!</definedName>
    <definedName name="DonneesReperes2" localSheetId="11">#REF!</definedName>
    <definedName name="DonneesReperes2" localSheetId="10">#REF!</definedName>
    <definedName name="DonneesReperes2" localSheetId="0">#REF!</definedName>
    <definedName name="DonneesReperes2" localSheetId="13">#REF!</definedName>
    <definedName name="DonneesReperes2" localSheetId="12">#REF!</definedName>
    <definedName name="DonneesReperes2" localSheetId="14">#REF!</definedName>
    <definedName name="DonneesReperes2" localSheetId="4">#REF!</definedName>
    <definedName name="DonneesReperes2" localSheetId="2">#REF!</definedName>
    <definedName name="DonneesReperes2" localSheetId="5">#REF!</definedName>
    <definedName name="DonneesReperes2" localSheetId="1">#REF!</definedName>
    <definedName name="DonneesReperes2" localSheetId="8">#REF!</definedName>
    <definedName name="DonneesReperes2" localSheetId="6">#REF!</definedName>
    <definedName name="DonneesReperes2" localSheetId="7">#REF!</definedName>
    <definedName name="DonneesReperes2" localSheetId="9">#REF!</definedName>
    <definedName name="DonneesReperes2">#REF!</definedName>
    <definedName name="DonneesReperes217">#REF!</definedName>
    <definedName name="DonneesReperes241016" localSheetId="11">#REF!</definedName>
    <definedName name="DonneesReperes241016" localSheetId="10">#REF!</definedName>
    <definedName name="DonneesReperes241016" localSheetId="0">#REF!</definedName>
    <definedName name="DonneesReperes241016" localSheetId="13">#REF!</definedName>
    <definedName name="DonneesReperes241016" localSheetId="12">#REF!</definedName>
    <definedName name="DonneesReperes241016" localSheetId="14">#REF!</definedName>
    <definedName name="DonneesReperes241016" localSheetId="4">#REF!</definedName>
    <definedName name="DonneesReperes241016" localSheetId="2">#REF!</definedName>
    <definedName name="DonneesReperes241016" localSheetId="5">#REF!</definedName>
    <definedName name="DonneesReperes241016" localSheetId="1">#REF!</definedName>
    <definedName name="DonneesReperes241016" localSheetId="8">#REF!</definedName>
    <definedName name="DonneesReperes241016" localSheetId="6">#REF!</definedName>
    <definedName name="DonneesReperes241016" localSheetId="7">#REF!</definedName>
    <definedName name="DonneesReperes241016" localSheetId="9">#REF!</definedName>
    <definedName name="DonneesReperes241016">#REF!</definedName>
    <definedName name="DonneesReperes2RM" localSheetId="0">#REF!</definedName>
    <definedName name="DonneesReperes2RM">#REF!</definedName>
    <definedName name="DonneesReperes2RM2" localSheetId="0">#REF!</definedName>
    <definedName name="DonneesReperes2RM2">#REF!</definedName>
    <definedName name="DonneesReperes3" localSheetId="11">#REF!</definedName>
    <definedName name="DonneesReperes3" localSheetId="10">#REF!</definedName>
    <definedName name="DonneesReperes3" localSheetId="0">#REF!</definedName>
    <definedName name="DonneesReperes3" localSheetId="13">#REF!</definedName>
    <definedName name="DonneesReperes3" localSheetId="12">#REF!</definedName>
    <definedName name="DonneesReperes3" localSheetId="14">#REF!</definedName>
    <definedName name="DonneesReperes3" localSheetId="4">#REF!</definedName>
    <definedName name="DonneesReperes3" localSheetId="2">#REF!</definedName>
    <definedName name="DonneesReperes3" localSheetId="5">#REF!</definedName>
    <definedName name="DonneesReperes3" localSheetId="1">#REF!</definedName>
    <definedName name="DonneesReperes3" localSheetId="8">#REF!</definedName>
    <definedName name="DonneesReperes3" localSheetId="6">#REF!</definedName>
    <definedName name="DonneesReperes3" localSheetId="7">#REF!</definedName>
    <definedName name="DonneesReperes3" localSheetId="9">#REF!</definedName>
    <definedName name="DonneesReperes3">#REF!</definedName>
    <definedName name="DonneesReperesAL" localSheetId="11">#REF!</definedName>
    <definedName name="DonneesReperesAL" localSheetId="10">#REF!</definedName>
    <definedName name="DonneesReperesAL" localSheetId="0">#REF!</definedName>
    <definedName name="DonneesReperesAL" localSheetId="13">#REF!</definedName>
    <definedName name="DonneesReperesAL" localSheetId="12">#REF!</definedName>
    <definedName name="DonneesReperesAL" localSheetId="14">#REF!</definedName>
    <definedName name="DonneesReperesAL" localSheetId="4">#REF!</definedName>
    <definedName name="DonneesReperesAL" localSheetId="2">#REF!</definedName>
    <definedName name="DonneesReperesAL" localSheetId="5">#REF!</definedName>
    <definedName name="DonneesReperesAL" localSheetId="8">#REF!</definedName>
    <definedName name="DonneesReperesAL" localSheetId="6">#REF!</definedName>
    <definedName name="DonneesReperesAL" localSheetId="7">#REF!</definedName>
    <definedName name="DonneesReperesAL" localSheetId="9">#REF!</definedName>
    <definedName name="DonneesReperesAL">#REF!</definedName>
    <definedName name="DonneesReperesAL2" localSheetId="11">#REF!</definedName>
    <definedName name="DonneesReperesAL2" localSheetId="10">#REF!</definedName>
    <definedName name="DonneesReperesAL2" localSheetId="0">#REF!</definedName>
    <definedName name="DonneesReperesAL2" localSheetId="13">#REF!</definedName>
    <definedName name="DonneesReperesAL2" localSheetId="12">#REF!</definedName>
    <definedName name="DonneesReperesAL2" localSheetId="14">#REF!</definedName>
    <definedName name="DonneesReperesAL2" localSheetId="4">#REF!</definedName>
    <definedName name="DonneesReperesAL2" localSheetId="2">#REF!</definedName>
    <definedName name="DonneesReperesAL2" localSheetId="5">#REF!</definedName>
    <definedName name="DonneesReperesAL2" localSheetId="8">#REF!</definedName>
    <definedName name="DonneesReperesAL2" localSheetId="6">#REF!</definedName>
    <definedName name="DonneesReperesAL2" localSheetId="7">#REF!</definedName>
    <definedName name="DonneesReperesAL2" localSheetId="9">#REF!</definedName>
    <definedName name="DonneesReperesAL2">#REF!</definedName>
    <definedName name="DonneesReperesDL" localSheetId="11">#REF!</definedName>
    <definedName name="DonneesReperesDL" localSheetId="10">#REF!</definedName>
    <definedName name="DonneesReperesDL" localSheetId="0">#REF!</definedName>
    <definedName name="DonneesReperesDL" localSheetId="13">#REF!</definedName>
    <definedName name="DonneesReperesDL" localSheetId="12">#REF!</definedName>
    <definedName name="DonneesReperesDL" localSheetId="14">#REF!</definedName>
    <definedName name="DonneesReperesDL" localSheetId="4">#REF!</definedName>
    <definedName name="DonneesReperesDL" localSheetId="2">#REF!</definedName>
    <definedName name="DonneesReperesDL" localSheetId="8">#REF!</definedName>
    <definedName name="DonneesReperesDL" localSheetId="6">#REF!</definedName>
    <definedName name="DonneesReperesDL" localSheetId="7">#REF!</definedName>
    <definedName name="DonneesReperesDL" localSheetId="9">#REF!</definedName>
    <definedName name="DonneesReperesDL">#REF!</definedName>
    <definedName name="DonneesReperesDV" localSheetId="0">#REF!</definedName>
    <definedName name="DonneesReperesDV">#REF!</definedName>
    <definedName name="DonneesReperesINJ" localSheetId="11">#REF!</definedName>
    <definedName name="DonneesReperesINJ" localSheetId="10">#REF!</definedName>
    <definedName name="DonneesReperesINJ" localSheetId="13">#REF!</definedName>
    <definedName name="DonneesReperesINJ" localSheetId="12">#REF!</definedName>
    <definedName name="DonneesReperesINJ" localSheetId="14">#REF!</definedName>
    <definedName name="DonneesReperesINJ" localSheetId="4">#REF!</definedName>
    <definedName name="DonneesReperesINJ" localSheetId="2">#REF!</definedName>
    <definedName name="DonneesReperesINJ" localSheetId="8">#REF!</definedName>
    <definedName name="DonneesReperesINJ" localSheetId="6">#REF!</definedName>
    <definedName name="DonneesReperesINJ" localSheetId="7">#REF!</definedName>
    <definedName name="DonneesReperesINJ" localSheetId="9">#REF!</definedName>
    <definedName name="DonneesReperesINJ">#REF!</definedName>
    <definedName name="DonneesReperesMEN" localSheetId="11">#REF!</definedName>
    <definedName name="DonneesReperesMEN" localSheetId="10">#REF!</definedName>
    <definedName name="DonneesReperesMEN" localSheetId="13">#REF!</definedName>
    <definedName name="DonneesReperesMEN" localSheetId="12">#REF!</definedName>
    <definedName name="DonneesReperesMEN" localSheetId="14">#REF!</definedName>
    <definedName name="DonneesReperesMEN" localSheetId="4">#REF!</definedName>
    <definedName name="DonneesReperesMEN" localSheetId="2">#REF!</definedName>
    <definedName name="DonneesReperesMEN" localSheetId="8">#REF!</definedName>
    <definedName name="DonneesReperesMEN" localSheetId="6">#REF!</definedName>
    <definedName name="DonneesReperesMEN" localSheetId="7">#REF!</definedName>
    <definedName name="DonneesReperesMEN" localSheetId="9">#REF!</definedName>
    <definedName name="DonneesReperesMEN">#REF!</definedName>
    <definedName name="DonneesReperesOV" localSheetId="0">#REF!</definedName>
    <definedName name="DonneesReperesOV">#REF!</definedName>
    <definedName name="DonneesReperesOV2" localSheetId="0">#REF!</definedName>
    <definedName name="DonneesReperesOV2">#REF!</definedName>
    <definedName name="DonneesReperesTVAV" localSheetId="11">#REF!</definedName>
    <definedName name="DonneesReperesTVAV" localSheetId="10">#REF!</definedName>
    <definedName name="DonneesReperesTVAV" localSheetId="0">#REF!</definedName>
    <definedName name="DonneesReperesTVAV" localSheetId="13">#REF!</definedName>
    <definedName name="DonneesReperesTVAV" localSheetId="12">#REF!</definedName>
    <definedName name="DonneesReperesTVAV" localSheetId="14">#REF!</definedName>
    <definedName name="DonneesReperesTVAV" localSheetId="4">#REF!</definedName>
    <definedName name="DonneesReperesTVAV" localSheetId="2">#REF!</definedName>
    <definedName name="DonneesReperesTVAV" localSheetId="8">#REF!</definedName>
    <definedName name="DonneesReperesTVAV" localSheetId="6">#REF!</definedName>
    <definedName name="DonneesReperesTVAV" localSheetId="7">#REF!</definedName>
    <definedName name="DonneesReperesTVAV" localSheetId="9">#REF!</definedName>
    <definedName name="DonneesReperesTVAV">#REF!</definedName>
    <definedName name="DonneesReperesTVAV2" localSheetId="11">#REF!</definedName>
    <definedName name="DonneesReperesTVAV2" localSheetId="10">#REF!</definedName>
    <definedName name="DonneesReperesTVAV2" localSheetId="0">#REF!</definedName>
    <definedName name="DonneesReperesTVAV2" localSheetId="13">#REF!</definedName>
    <definedName name="DonneesReperesTVAV2" localSheetId="12">#REF!</definedName>
    <definedName name="DonneesReperesTVAV2" localSheetId="14">#REF!</definedName>
    <definedName name="DonneesReperesTVAV2" localSheetId="4">#REF!</definedName>
    <definedName name="DonneesReperesTVAV2" localSheetId="2">#REF!</definedName>
    <definedName name="DonneesReperesTVAV2" localSheetId="8">#REF!</definedName>
    <definedName name="DonneesReperesTVAV2" localSheetId="6">#REF!</definedName>
    <definedName name="DonneesReperesTVAV2" localSheetId="7">#REF!</definedName>
    <definedName name="DonneesReperesTVAV2" localSheetId="9">#REF!</definedName>
    <definedName name="DonneesReperesTVAV2">#REF!</definedName>
    <definedName name="DonneesReperesTVSV" localSheetId="11">#REF!</definedName>
    <definedName name="DonneesReperesTVSV" localSheetId="10">#REF!</definedName>
    <definedName name="DonneesReperesTVSV" localSheetId="13">#REF!</definedName>
    <definedName name="DonneesReperesTVSV" localSheetId="12">#REF!</definedName>
    <definedName name="DonneesReperesTVSV" localSheetId="14">#REF!</definedName>
    <definedName name="DonneesReperesTVSV" localSheetId="4">#REF!</definedName>
    <definedName name="DonneesReperesTVSV" localSheetId="2">#REF!</definedName>
    <definedName name="DonneesReperesTVSV" localSheetId="8">#REF!</definedName>
    <definedName name="DonneesReperesTVSV" localSheetId="6">#REF!</definedName>
    <definedName name="DonneesReperesTVSV" localSheetId="7">#REF!</definedName>
    <definedName name="DonneesReperesTVSV" localSheetId="9">#REF!</definedName>
    <definedName name="DonneesReperesTVSV">#REF!</definedName>
    <definedName name="DonneesReperesVAV" localSheetId="11">#REF!</definedName>
    <definedName name="DonneesReperesVAV" localSheetId="10">#REF!</definedName>
    <definedName name="DonneesReperesVAV" localSheetId="0">#REF!</definedName>
    <definedName name="DonneesReperesVAV" localSheetId="13">#REF!</definedName>
    <definedName name="DonneesReperesVAV" localSheetId="12">#REF!</definedName>
    <definedName name="DonneesReperesVAV" localSheetId="14">#REF!</definedName>
    <definedName name="DonneesReperesVAV" localSheetId="4">#REF!</definedName>
    <definedName name="DonneesReperesVAV" localSheetId="2">#REF!</definedName>
    <definedName name="DonneesReperesVAV" localSheetId="8">#REF!</definedName>
    <definedName name="DonneesReperesVAV" localSheetId="6">#REF!</definedName>
    <definedName name="DonneesReperesVAV" localSheetId="7">#REF!</definedName>
    <definedName name="DonneesReperesVAV" localSheetId="9">#REF!</definedName>
    <definedName name="DonneesReperesVAV">#REF!</definedName>
    <definedName name="DonneesReperesVAV2" localSheetId="11">#REF!</definedName>
    <definedName name="DonneesReperesVAV2" localSheetId="10">#REF!</definedName>
    <definedName name="DonneesReperesVAV2" localSheetId="0">#REF!</definedName>
    <definedName name="DonneesReperesVAV2" localSheetId="13">#REF!</definedName>
    <definedName name="DonneesReperesVAV2" localSheetId="12">#REF!</definedName>
    <definedName name="DonneesReperesVAV2" localSheetId="14">#REF!</definedName>
    <definedName name="DonneesReperesVAV2" localSheetId="4">#REF!</definedName>
    <definedName name="DonneesReperesVAV2" localSheetId="2">#REF!</definedName>
    <definedName name="DonneesReperesVAV2" localSheetId="8">#REF!</definedName>
    <definedName name="DonneesReperesVAV2" localSheetId="6">#REF!</definedName>
    <definedName name="DonneesReperesVAV2" localSheetId="7">#REF!</definedName>
    <definedName name="DonneesReperesVAV2" localSheetId="9">#REF!</definedName>
    <definedName name="DonneesReperesVAV2">#REF!</definedName>
    <definedName name="DonneesReperesVE" localSheetId="11">#REF!</definedName>
    <definedName name="DonneesReperesVE" localSheetId="10">#REF!</definedName>
    <definedName name="DonneesReperesVE" localSheetId="0">#REF!</definedName>
    <definedName name="DonneesReperesVE" localSheetId="13">#REF!</definedName>
    <definedName name="DonneesReperesVE" localSheetId="12">#REF!</definedName>
    <definedName name="DonneesReperesVE" localSheetId="14">#REF!</definedName>
    <definedName name="DonneesReperesVE" localSheetId="4">#REF!</definedName>
    <definedName name="DonneesReperesVE" localSheetId="2">#REF!</definedName>
    <definedName name="DonneesReperesVE" localSheetId="5">#REF!</definedName>
    <definedName name="DonneesReperesVE" localSheetId="8">#REF!</definedName>
    <definedName name="DonneesReperesVE" localSheetId="6">#REF!</definedName>
    <definedName name="DonneesReperesVE" localSheetId="7">#REF!</definedName>
    <definedName name="DonneesReperesVE" localSheetId="9">#REF!</definedName>
    <definedName name="DonneesReperesVE">#REF!</definedName>
    <definedName name="DonneesReperesVL" localSheetId="0">#REF!</definedName>
    <definedName name="DonneesReperesVL">#REF!</definedName>
    <definedName name="DonneesReperesVL2" localSheetId="0">#REF!</definedName>
    <definedName name="DonneesReperesVL2">#REF!</definedName>
    <definedName name="DonneesReperesVP" localSheetId="11">#REF!</definedName>
    <definedName name="DonneesReperesVP" localSheetId="10">#REF!</definedName>
    <definedName name="DonneesReperesVP" localSheetId="13">#REF!</definedName>
    <definedName name="DonneesReperesVP" localSheetId="12">#REF!</definedName>
    <definedName name="DonneesReperesVP" localSheetId="14">#REF!</definedName>
    <definedName name="DonneesReperesVP" localSheetId="4">#REF!</definedName>
    <definedName name="DonneesReperesVP" localSheetId="2">#REF!</definedName>
    <definedName name="DonneesReperesVP" localSheetId="8">#REF!</definedName>
    <definedName name="DonneesReperesVP" localSheetId="6">#REF!</definedName>
    <definedName name="DonneesReperesVP" localSheetId="7">#REF!</definedName>
    <definedName name="DonneesReperesVP" localSheetId="9">#REF!</definedName>
    <definedName name="DonneesReperesVP">#REF!</definedName>
    <definedName name="DonneesReperesVS" localSheetId="11">#REF!</definedName>
    <definedName name="DonneesReperesVS" localSheetId="10">#REF!</definedName>
    <definedName name="DonneesReperesVS" localSheetId="9">#REF!</definedName>
    <definedName name="DonneesReperesVS">#REF!</definedName>
    <definedName name="DonneesReperesVSHM" localSheetId="11">#REF!</definedName>
    <definedName name="DonneesReperesVSHM" localSheetId="10">#REF!</definedName>
    <definedName name="DonneesReperesVSHM" localSheetId="9">#REF!</definedName>
    <definedName name="DonneesReperesVSHM">#REF!</definedName>
    <definedName name="DonneesReperesVSHM2" localSheetId="11">#REF!</definedName>
    <definedName name="DonneesReperesVSHM2" localSheetId="10">#REF!</definedName>
    <definedName name="DonneesReperesVSHM2" localSheetId="9">#REF!</definedName>
    <definedName name="DonneesReperesVSHM2">#REF!</definedName>
    <definedName name="DonneesReperesVSV" localSheetId="11">#REF!</definedName>
    <definedName name="DonneesReperesVSV" localSheetId="10">#REF!</definedName>
    <definedName name="DonneesReperesVSV" localSheetId="13">#REF!</definedName>
    <definedName name="DonneesReperesVSV" localSheetId="12">#REF!</definedName>
    <definedName name="DonneesReperesVSV" localSheetId="14">#REF!</definedName>
    <definedName name="DonneesReperesVSV" localSheetId="4">#REF!</definedName>
    <definedName name="DonneesReperesVSV" localSheetId="2">#REF!</definedName>
    <definedName name="DonneesReperesVSV" localSheetId="8">#REF!</definedName>
    <definedName name="DonneesReperesVSV" localSheetId="6">#REF!</definedName>
    <definedName name="DonneesReperesVSV" localSheetId="7">#REF!</definedName>
    <definedName name="DonneesReperesVSV" localSheetId="9">#REF!</definedName>
    <definedName name="DonneesReperesVSV">#REF!</definedName>
    <definedName name="DonneesReperesVSVvol" localSheetId="11">#REF!</definedName>
    <definedName name="DonneesReperesVSVvol" localSheetId="10">#REF!</definedName>
    <definedName name="DonneesReperesVSVvol" localSheetId="13">#REF!</definedName>
    <definedName name="DonneesReperesVSVvol" localSheetId="12">#REF!</definedName>
    <definedName name="DonneesReperesVSVvol" localSheetId="14">#REF!</definedName>
    <definedName name="DonneesReperesVSVvol" localSheetId="4">#REF!</definedName>
    <definedName name="DonneesReperesVSVvol" localSheetId="2">#REF!</definedName>
    <definedName name="DonneesReperesVSVvol" localSheetId="8">#REF!</definedName>
    <definedName name="DonneesReperesVSVvol" localSheetId="6">#REF!</definedName>
    <definedName name="DonneesReperesVSVvol" localSheetId="7">#REF!</definedName>
    <definedName name="DonneesReperesVSVvol" localSheetId="9">#REF!</definedName>
    <definedName name="DonneesReperesVSVvol">#REF!</definedName>
    <definedName name="DonneesRepMEN">#REF!</definedName>
    <definedName name="DonneesVIM" localSheetId="11">#REF!</definedName>
    <definedName name="DonneesVIM" localSheetId="10">#REF!</definedName>
    <definedName name="DonneesVIM" localSheetId="9">#REF!</definedName>
    <definedName name="DonneesVIM">#REF!</definedName>
    <definedName name="DonneesVIM2" localSheetId="11">#REF!</definedName>
    <definedName name="DonneesVIM2" localSheetId="10">#REF!</definedName>
    <definedName name="DonneesVIM2" localSheetId="9">#REF!</definedName>
    <definedName name="DonneesVIM2">#REF!</definedName>
    <definedName name="DonneesVIMA1" localSheetId="11">#REF!</definedName>
    <definedName name="DonneesVIMA1" localSheetId="10">#REF!</definedName>
    <definedName name="DonneesVIMA1" localSheetId="9">#REF!</definedName>
    <definedName name="DonneesVIMA1">#REF!</definedName>
    <definedName name="DonneesViolenceRecours" localSheetId="11">#REF!</definedName>
    <definedName name="DonneesViolenceRecours" localSheetId="10">#REF!</definedName>
    <definedName name="DonneesViolenceRecours" localSheetId="9">#REF!</definedName>
    <definedName name="DonneesViolenceRecours">#REF!</definedName>
    <definedName name="DonneesViolences17" localSheetId="11">#REF!</definedName>
    <definedName name="DonneesViolences17" localSheetId="10">#REF!</definedName>
    <definedName name="DonneesViolences17" localSheetId="7">#REF!</definedName>
    <definedName name="DonneesViolences17">#REF!</definedName>
    <definedName name="DonneesViolences18">#REF!</definedName>
    <definedName name="DonneesViolencesRecours17" localSheetId="11">#REF!</definedName>
    <definedName name="DonneesViolencesRecours17" localSheetId="10">#REF!</definedName>
    <definedName name="DonneesViolencesRecours17" localSheetId="6">#REF!</definedName>
    <definedName name="DonneesViolencesRecours17" localSheetId="9">#REF!</definedName>
    <definedName name="DonneesViolencesRecours17">#REF!</definedName>
    <definedName name="DonneesViolencesRecours18">#REF!</definedName>
    <definedName name="DonneesViolencesVAV" localSheetId="11">#REF!</definedName>
    <definedName name="DonneesViolencesVAV" localSheetId="10">#REF!</definedName>
    <definedName name="DonneesViolencesVAV" localSheetId="0">#REF!</definedName>
    <definedName name="DonneesViolencesVAV" localSheetId="13">#REF!</definedName>
    <definedName name="DonneesViolencesVAV" localSheetId="12">#REF!</definedName>
    <definedName name="DonneesViolencesVAV" localSheetId="14">#REF!</definedName>
    <definedName name="DonneesViolencesVAV" localSheetId="4">#REF!</definedName>
    <definedName name="DonneesViolencesVAV" localSheetId="2">#REF!</definedName>
    <definedName name="DonneesViolencesVAV" localSheetId="5">#REF!</definedName>
    <definedName name="DonneesViolencesVAV" localSheetId="8">#REF!</definedName>
    <definedName name="DonneesViolencesVAV" localSheetId="6">#REF!</definedName>
    <definedName name="DonneesViolencesVAV" localSheetId="7">#REF!</definedName>
    <definedName name="DonneesViolencesVAV" localSheetId="9">#REF!</definedName>
    <definedName name="DonneesViolencesVAV">#REF!</definedName>
    <definedName name="DonneesViolencesVP" localSheetId="11">#REF!</definedName>
    <definedName name="DonneesViolencesVP" localSheetId="10">#REF!</definedName>
    <definedName name="DonneesViolencesVP" localSheetId="13">#REF!</definedName>
    <definedName name="DonneesViolencesVP" localSheetId="12">#REF!</definedName>
    <definedName name="DonneesViolencesVP" localSheetId="14">#REF!</definedName>
    <definedName name="DonneesViolencesVP" localSheetId="4">#REF!</definedName>
    <definedName name="DonneesViolencesVP" localSheetId="2">#REF!</definedName>
    <definedName name="DonneesViolencesVP" localSheetId="8">#REF!</definedName>
    <definedName name="DonneesViolencesVP" localSheetId="6">#REF!</definedName>
    <definedName name="DonneesViolencesVP" localSheetId="7">#REF!</definedName>
    <definedName name="DonneesViolencesVP" localSheetId="9">#REF!</definedName>
    <definedName name="DonneesViolencesVP">#REF!</definedName>
    <definedName name="DonneesVioPhy" localSheetId="11">#REF!</definedName>
    <definedName name="DonneesVioPhy" localSheetId="10">#REF!</definedName>
    <definedName name="DonneesVioPhy" localSheetId="9">#REF!</definedName>
    <definedName name="DonneesVioPhy">#REF!</definedName>
    <definedName name="DonneesVioPhyA1" localSheetId="11">#REF!</definedName>
    <definedName name="DonneesVioPhyA1" localSheetId="10">#REF!</definedName>
    <definedName name="DonneesVioPhyA1" localSheetId="9">#REF!</definedName>
    <definedName name="DonneesVioPhyA1">#REF!</definedName>
    <definedName name="DonneesVioPhySex" localSheetId="11">#REF!</definedName>
    <definedName name="DonneesVioPhySex" localSheetId="10">#REF!</definedName>
    <definedName name="DonneesVioPhySex" localSheetId="9">#REF!</definedName>
    <definedName name="DonneesVioPhySex">#REF!</definedName>
    <definedName name="DonneesVioPhySex2" localSheetId="11">#REF!</definedName>
    <definedName name="DonneesVioPhySex2" localSheetId="10">#REF!</definedName>
    <definedName name="DonneesVioPhySex2" localSheetId="9">#REF!</definedName>
    <definedName name="DonneesVioPhySex2">#REF!</definedName>
    <definedName name="DonneesVioPhySexA1" localSheetId="11">#REF!</definedName>
    <definedName name="DonneesVioPhySexA1" localSheetId="10">#REF!</definedName>
    <definedName name="DonneesVioPhySexA1" localSheetId="9">#REF!</definedName>
    <definedName name="DonneesVioPhySexA1">#REF!</definedName>
    <definedName name="DonneesVioSex" localSheetId="11">#REF!</definedName>
    <definedName name="DonneesVioSex" localSheetId="10">#REF!</definedName>
    <definedName name="DonneesVioSex" localSheetId="9">#REF!</definedName>
    <definedName name="DonneesVioSex">#REF!</definedName>
    <definedName name="DonneesVioSex2" localSheetId="11">#REF!</definedName>
    <definedName name="DonneesVioSex2" localSheetId="10">#REF!</definedName>
    <definedName name="DonneesVioSex2" localSheetId="9">#REF!</definedName>
    <definedName name="DonneesVioSex2">#REF!</definedName>
    <definedName name="DonneesVioSexA1" localSheetId="11">#REF!</definedName>
    <definedName name="DonneesVioSexA1" localSheetId="10">#REF!</definedName>
    <definedName name="DonneesVioSexA1" localSheetId="9">#REF!</definedName>
    <definedName name="DonneesVioSexA1">#REF!</definedName>
    <definedName name="DonneesVol" localSheetId="11">#REF!</definedName>
    <definedName name="DonneesVol" localSheetId="10">#REF!</definedName>
    <definedName name="DonneesVol" localSheetId="0">#REF!</definedName>
    <definedName name="DonneesVol" localSheetId="13">#REF!</definedName>
    <definedName name="DonneesVol" localSheetId="12">#REF!</definedName>
    <definedName name="DonneesVol" localSheetId="14">#REF!</definedName>
    <definedName name="DonneesVol" localSheetId="4">#REF!</definedName>
    <definedName name="DonneesVol" localSheetId="2">#REF!</definedName>
    <definedName name="DonneesVol" localSheetId="5">#REF!</definedName>
    <definedName name="DonneesVol" localSheetId="1">#REF!</definedName>
    <definedName name="DonneesVol" localSheetId="8">#REF!</definedName>
    <definedName name="DonneesVol" localSheetId="6">#REF!</definedName>
    <definedName name="DonneesVol" localSheetId="7">#REF!</definedName>
    <definedName name="DonneesVol" localSheetId="9">#REF!</definedName>
    <definedName name="DonneesVol">#REF!</definedName>
    <definedName name="DonneesVol17" localSheetId="0">#REF!</definedName>
    <definedName name="DonneesVol17">#REF!</definedName>
    <definedName name="DonneesVolOV" localSheetId="0">#REF!</definedName>
    <definedName name="DonneesVolOV">#REF!</definedName>
    <definedName name="DonneesVolV" localSheetId="0">#REF!</definedName>
    <definedName name="DonneesVolV">#REF!</definedName>
    <definedName name="DonneesVolVAV" localSheetId="11">#REF!</definedName>
    <definedName name="DonneesVolVAV" localSheetId="10">#REF!</definedName>
    <definedName name="DonneesVolVAV" localSheetId="0">#REF!</definedName>
    <definedName name="DonneesVolVAV" localSheetId="13">#REF!</definedName>
    <definedName name="DonneesVolVAV" localSheetId="12">#REF!</definedName>
    <definedName name="DonneesVolVAV" localSheetId="14">#REF!</definedName>
    <definedName name="DonneesVolVAV" localSheetId="4">#REF!</definedName>
    <definedName name="DonneesVolVAV" localSheetId="2">#REF!</definedName>
    <definedName name="DonneesVolVAV" localSheetId="5">#REF!</definedName>
    <definedName name="DonneesVolVAV" localSheetId="8">#REF!</definedName>
    <definedName name="DonneesVolVAV" localSheetId="6">#REF!</definedName>
    <definedName name="DonneesVolVAV" localSheetId="7">#REF!</definedName>
    <definedName name="DonneesVolVAV" localSheetId="9">#REF!</definedName>
    <definedName name="DonneesVolVAV">#REF!</definedName>
    <definedName name="DonneesVolVAV2" localSheetId="11">#REF!</definedName>
    <definedName name="DonneesVolVAV2" localSheetId="10">#REF!</definedName>
    <definedName name="DonneesVolVAV2" localSheetId="0">#REF!</definedName>
    <definedName name="DonneesVolVAV2" localSheetId="13">#REF!</definedName>
    <definedName name="DonneesVolVAV2" localSheetId="12">#REF!</definedName>
    <definedName name="DonneesVolVAV2" localSheetId="14">#REF!</definedName>
    <definedName name="DonneesVolVAV2" localSheetId="4">#REF!</definedName>
    <definedName name="DonneesVolVAV2" localSheetId="2">#REF!</definedName>
    <definedName name="DonneesVolVAV2" localSheetId="5">#REF!</definedName>
    <definedName name="DonneesVolVAV2" localSheetId="8">#REF!</definedName>
    <definedName name="DonneesVolVAV2" localSheetId="6">#REF!</definedName>
    <definedName name="DonneesVolVAV2" localSheetId="7">#REF!</definedName>
    <definedName name="DonneesVolVAV2" localSheetId="9">#REF!</definedName>
    <definedName name="DonneesVolVAV2">#REF!</definedName>
    <definedName name="DonneesVolVSE" localSheetId="11">#REF!</definedName>
    <definedName name="DonneesVolVSE" localSheetId="10">#REF!</definedName>
    <definedName name="DonneesVolVSE" localSheetId="0">#REF!</definedName>
    <definedName name="DonneesVolVSE" localSheetId="13">#REF!</definedName>
    <definedName name="DonneesVolVSE" localSheetId="12">#REF!</definedName>
    <definedName name="DonneesVolVSE" localSheetId="14">#REF!</definedName>
    <definedName name="DonneesVolVSE" localSheetId="4">#REF!</definedName>
    <definedName name="DonneesVolVSE" localSheetId="2">#REF!</definedName>
    <definedName name="DonneesVolVSE" localSheetId="5">#REF!</definedName>
    <definedName name="DonneesVolVSE" localSheetId="8">#REF!</definedName>
    <definedName name="DonneesVolVSE" localSheetId="6">#REF!</definedName>
    <definedName name="DonneesVolVSE" localSheetId="7">#REF!</definedName>
    <definedName name="DonneesVolVSE" localSheetId="9">#REF!</definedName>
    <definedName name="DonneesVolVSE">#REF!</definedName>
    <definedName name="DonneesVolVSV" localSheetId="11">#REF!</definedName>
    <definedName name="DonneesVolVSV" localSheetId="10">#REF!</definedName>
    <definedName name="DonneesVolVSV" localSheetId="13">#REF!</definedName>
    <definedName name="DonneesVolVSV" localSheetId="12">#REF!</definedName>
    <definedName name="DonneesVolVSV" localSheetId="14">#REF!</definedName>
    <definedName name="DonneesVolVSV" localSheetId="4">#REF!</definedName>
    <definedName name="DonneesVolVSV" localSheetId="2">#REF!</definedName>
    <definedName name="DonneesVolVSV" localSheetId="8">#REF!</definedName>
    <definedName name="DonneesVolVSV" localSheetId="6">#REF!</definedName>
    <definedName name="DonneesVolVSV" localSheetId="7">#REF!</definedName>
    <definedName name="DonneesVolVSV" localSheetId="9">#REF!</definedName>
    <definedName name="DonneesVolVSV">#REF!</definedName>
    <definedName name="DonneesVolVSV2" localSheetId="11">#REF!</definedName>
    <definedName name="DonneesVolVSV2" localSheetId="10">#REF!</definedName>
    <definedName name="DonneesVolVSV2" localSheetId="13">#REF!</definedName>
    <definedName name="DonneesVolVSV2" localSheetId="12">#REF!</definedName>
    <definedName name="DonneesVolVSV2" localSheetId="14">#REF!</definedName>
    <definedName name="DonneesVolVSV2" localSheetId="4">#REF!</definedName>
    <definedName name="DonneesVolVSV2" localSheetId="2">#REF!</definedName>
    <definedName name="DonneesVolVSV2" localSheetId="8">#REF!</definedName>
    <definedName name="DonneesVolVSV2" localSheetId="6">#REF!</definedName>
    <definedName name="DonneesVolVSV2" localSheetId="7">#REF!</definedName>
    <definedName name="DonneesVolVSV2" localSheetId="9">#REF!</definedName>
    <definedName name="DonneesVolVSV2">#REF!</definedName>
    <definedName name="DonRepINJ">#REF!</definedName>
    <definedName name="Effraction" localSheetId="11">#REF!</definedName>
    <definedName name="Effraction" localSheetId="10">#REF!</definedName>
    <definedName name="Effraction" localSheetId="0">#REF!</definedName>
    <definedName name="Effraction" localSheetId="13">#REF!</definedName>
    <definedName name="Effraction" localSheetId="12">#REF!</definedName>
    <definedName name="Effraction" localSheetId="14">#REF!</definedName>
    <definedName name="Effraction" localSheetId="4">#REF!</definedName>
    <definedName name="Effraction" localSheetId="2">#REF!</definedName>
    <definedName name="Effraction" localSheetId="5">#REF!</definedName>
    <definedName name="Effraction" localSheetId="1">#REF!</definedName>
    <definedName name="Effraction" localSheetId="8">#REF!</definedName>
    <definedName name="Effraction" localSheetId="6">#REF!</definedName>
    <definedName name="Effraction" localSheetId="7">#REF!</definedName>
    <definedName name="Effraction" localSheetId="9">#REF!</definedName>
    <definedName name="Effraction">#REF!</definedName>
    <definedName name="EncadreAssurance17" localSheetId="11">#REF!</definedName>
    <definedName name="EncadreAssurance17" localSheetId="10">#REF!</definedName>
    <definedName name="EncadreAssurance17" localSheetId="0">#REF!</definedName>
    <definedName name="EncadreAssurance17" localSheetId="13">#REF!</definedName>
    <definedName name="EncadreAssurance17" localSheetId="12">#REF!</definedName>
    <definedName name="EncadreAssurance17" localSheetId="14">#REF!</definedName>
    <definedName name="EncadreAssurance17" localSheetId="4">#REF!</definedName>
    <definedName name="EncadreAssurance17" localSheetId="2">#REF!</definedName>
    <definedName name="EncadreAssurance17" localSheetId="5">#REF!</definedName>
    <definedName name="EncadreAssurance17" localSheetId="8">#REF!</definedName>
    <definedName name="EncadreAssurance17" localSheetId="6">#REF!</definedName>
    <definedName name="EncadreAssurance17" localSheetId="7">#REF!</definedName>
    <definedName name="EncadreAssurance17" localSheetId="9">#REF!</definedName>
    <definedName name="EncadreAssurance17">#REF!</definedName>
    <definedName name="EncadrePolice17" localSheetId="11">#REF!</definedName>
    <definedName name="EncadrePolice17" localSheetId="10">#REF!</definedName>
    <definedName name="EncadrePolice17" localSheetId="0">#REF!</definedName>
    <definedName name="EncadrePolice17" localSheetId="13">#REF!</definedName>
    <definedName name="EncadrePolice17" localSheetId="12">#REF!</definedName>
    <definedName name="EncadrePolice17" localSheetId="14">#REF!</definedName>
    <definedName name="EncadrePolice17" localSheetId="4">#REF!</definedName>
    <definedName name="EncadrePolice17" localSheetId="2">#REF!</definedName>
    <definedName name="EncadrePolice17" localSheetId="5">#REF!</definedName>
    <definedName name="EncadrePolice17" localSheetId="8">#REF!</definedName>
    <definedName name="EncadrePolice17" localSheetId="6">#REF!</definedName>
    <definedName name="EncadrePolice17" localSheetId="7">#REF!</definedName>
    <definedName name="EncadrePolice17" localSheetId="9">#REF!</definedName>
    <definedName name="EncadrePolice17">#REF!</definedName>
    <definedName name="ENCADREREPERES" localSheetId="11">#REF!</definedName>
    <definedName name="ENCADREREPERES" localSheetId="10">#REF!</definedName>
    <definedName name="ENCADREREPERES" localSheetId="9">#REF!</definedName>
    <definedName name="ENCADREREPERES">#REF!</definedName>
    <definedName name="EncadreReperes17" localSheetId="11">#REF!</definedName>
    <definedName name="EncadreReperes17" localSheetId="10">#REF!</definedName>
    <definedName name="EncadreReperes17">#REF!</definedName>
    <definedName name="fd">#REF!</definedName>
    <definedName name="fgd">#REF!</definedName>
    <definedName name="fgdg">#REF!</definedName>
    <definedName name="gdf">#REF!</definedName>
    <definedName name="gdfgd">#REF!</definedName>
    <definedName name="gdfgdfg">#REF!</definedName>
    <definedName name="gdfgdfgdf">#REF!</definedName>
    <definedName name="gdfgdg">#REF!</definedName>
    <definedName name="gfd">#REF!</definedName>
    <definedName name="gfdgdg">#REF!</definedName>
    <definedName name="gfdgfd">#REF!</definedName>
    <definedName name="NOMONGLET" localSheetId="11">#REF!</definedName>
    <definedName name="NOMONGLET" localSheetId="10">#REF!</definedName>
    <definedName name="NOMONGLET" localSheetId="13">#REF!</definedName>
    <definedName name="NOMONGLET" localSheetId="12">#REF!</definedName>
    <definedName name="NOMONGLET" localSheetId="14">#REF!</definedName>
    <definedName name="NOMONGLET" localSheetId="4">#REF!</definedName>
    <definedName name="NOMONGLET" localSheetId="2">#REF!</definedName>
    <definedName name="NOMONGLET" localSheetId="8">#REF!</definedName>
    <definedName name="NOMONGLET" localSheetId="6">#REF!</definedName>
    <definedName name="NOMONGLET" localSheetId="7">#REF!</definedName>
    <definedName name="NOMONGLET" localSheetId="9">#REF!</definedName>
    <definedName name="NOMONGLET">#REF!</definedName>
    <definedName name="NOMONGLETREPERES" localSheetId="11">#REF!</definedName>
    <definedName name="NOMONGLETREPERES" localSheetId="10">#REF!</definedName>
    <definedName name="NOMONGLETREPERES" localSheetId="0">#REF!</definedName>
    <definedName name="NOMONGLETREPERES" localSheetId="13">#REF!</definedName>
    <definedName name="NOMONGLETREPERES" localSheetId="12">#REF!</definedName>
    <definedName name="NOMONGLETREPERES" localSheetId="14">#REF!</definedName>
    <definedName name="NOMONGLETREPERES" localSheetId="4">#REF!</definedName>
    <definedName name="NOMONGLETREPERES" localSheetId="2">#REF!</definedName>
    <definedName name="NOMONGLETREPERES" localSheetId="5">#REF!</definedName>
    <definedName name="NOMONGLETREPERES" localSheetId="8">#REF!</definedName>
    <definedName name="NOMONGLETREPERES" localSheetId="6">#REF!</definedName>
    <definedName name="NOMONGLETREPERES" localSheetId="7">#REF!</definedName>
    <definedName name="NOMONGLETREPERES" localSheetId="9">#REF!</definedName>
    <definedName name="NOMONGLETREPERES">#REF!</definedName>
    <definedName name="ONGLETASSURANCE" localSheetId="0">#REF!</definedName>
    <definedName name="ONGLETASSURANCE">#REF!</definedName>
    <definedName name="ONGLETASSURANCEDL" localSheetId="11">#REF!</definedName>
    <definedName name="ONGLETASSURANCEDL" localSheetId="10">#REF!</definedName>
    <definedName name="ONGLETASSURANCEDL" localSheetId="0">#REF!</definedName>
    <definedName name="ONGLETASSURANCEDL" localSheetId="13">#REF!</definedName>
    <definedName name="ONGLETASSURANCEDL" localSheetId="12">#REF!</definedName>
    <definedName name="ONGLETASSURANCEDL" localSheetId="14">#REF!</definedName>
    <definedName name="ONGLETASSURANCEDL" localSheetId="4">#REF!</definedName>
    <definedName name="ONGLETASSURANCEDL" localSheetId="2">#REF!</definedName>
    <definedName name="ONGLETASSURANCEDL" localSheetId="8">#REF!</definedName>
    <definedName name="ONGLETASSURANCEDL" localSheetId="6">#REF!</definedName>
    <definedName name="ONGLETASSURANCEDL" localSheetId="7">#REF!</definedName>
    <definedName name="ONGLETASSURANCEDL" localSheetId="9">#REF!</definedName>
    <definedName name="ONGLETASSURANCEDL">#REF!</definedName>
    <definedName name="ONGLETENTREE" localSheetId="11">#REF!</definedName>
    <definedName name="ONGLETENTREE" localSheetId="10">#REF!</definedName>
    <definedName name="ONGLETENTREE" localSheetId="0">#REF!</definedName>
    <definedName name="ONGLETENTREE" localSheetId="13">#REF!</definedName>
    <definedName name="ONGLETENTREE" localSheetId="12">#REF!</definedName>
    <definedName name="ONGLETENTREE" localSheetId="14">#REF!</definedName>
    <definedName name="ONGLETENTREE" localSheetId="4">#REF!</definedName>
    <definedName name="ONGLETENTREE" localSheetId="2">#REF!</definedName>
    <definedName name="ONGLETENTREE" localSheetId="5">#REF!</definedName>
    <definedName name="ONGLETENTREE" localSheetId="8">#REF!</definedName>
    <definedName name="ONGLETENTREE" localSheetId="6">#REF!</definedName>
    <definedName name="ONGLETENTREE" localSheetId="7">#REF!</definedName>
    <definedName name="ONGLETENTREE" localSheetId="9">#REF!</definedName>
    <definedName name="ONGLETENTREE">#REF!</definedName>
    <definedName name="ONGLETFAITS" localSheetId="0">#REF!</definedName>
    <definedName name="ONGLETFAITS">#REF!</definedName>
    <definedName name="ONGLETPROFIL" localSheetId="11">#REF!</definedName>
    <definedName name="ONGLETPROFIL" localSheetId="10">#REF!</definedName>
    <definedName name="ONGLETPROFIL" localSheetId="9">#REF!</definedName>
    <definedName name="ONGLETPROFIL">#REF!</definedName>
    <definedName name="ONGLETRECOURS" localSheetId="11">#REF!</definedName>
    <definedName name="ONGLETRECOURS" localSheetId="10">#REF!</definedName>
    <definedName name="ONGLETRECOURS" localSheetId="0">#REF!</definedName>
    <definedName name="ONGLETRECOURS" localSheetId="13">#REF!</definedName>
    <definedName name="ONGLETRECOURS" localSheetId="12">#REF!</definedName>
    <definedName name="ONGLETRECOURS" localSheetId="14">#REF!</definedName>
    <definedName name="ONGLETRECOURS" localSheetId="4">#REF!</definedName>
    <definedName name="ONGLETRECOURS" localSheetId="2">#REF!</definedName>
    <definedName name="ONGLETRECOURS" localSheetId="8">#REF!</definedName>
    <definedName name="ONGLETRECOURS" localSheetId="6">#REF!</definedName>
    <definedName name="ONGLETRECOURS" localSheetId="7">#REF!</definedName>
    <definedName name="ONGLETRECOURS" localSheetId="9">#REF!</definedName>
    <definedName name="ONGLETRECOURS">#REF!</definedName>
    <definedName name="ONGLETVOL" localSheetId="11">#REF!</definedName>
    <definedName name="ONGLETVOL" localSheetId="10">#REF!</definedName>
    <definedName name="ONGLETVOL" localSheetId="0">#REF!</definedName>
    <definedName name="ONGLETVOL" localSheetId="13">#REF!</definedName>
    <definedName name="ONGLETVOL" localSheetId="12">#REF!</definedName>
    <definedName name="ONGLETVOL" localSheetId="14">#REF!</definedName>
    <definedName name="ONGLETVOL" localSheetId="4">#REF!</definedName>
    <definedName name="ONGLETVOL" localSheetId="2">#REF!</definedName>
    <definedName name="ONGLETVOL" localSheetId="5">#REF!</definedName>
    <definedName name="ONGLETVOL" localSheetId="1">#REF!</definedName>
    <definedName name="ONGLETVOL" localSheetId="8">#REF!</definedName>
    <definedName name="ONGLETVOL" localSheetId="6">#REF!</definedName>
    <definedName name="ONGLETVOL" localSheetId="7">#REF!</definedName>
    <definedName name="ONGLETVOL" localSheetId="9">#REF!</definedName>
    <definedName name="ONGLETVOL">#REF!</definedName>
    <definedName name="ReperesCambri" localSheetId="11">#REF!</definedName>
    <definedName name="ReperesCambri" localSheetId="10">#REF!</definedName>
    <definedName name="ReperesCambri" localSheetId="0">#REF!</definedName>
    <definedName name="ReperesCambri" localSheetId="13">#REF!</definedName>
    <definedName name="ReperesCambri" localSheetId="12">#REF!</definedName>
    <definedName name="ReperesCambri" localSheetId="14">#REF!</definedName>
    <definedName name="ReperesCambri" localSheetId="4">#REF!</definedName>
    <definedName name="ReperesCambri" localSheetId="2">#REF!</definedName>
    <definedName name="ReperesCambri" localSheetId="5">#REF!</definedName>
    <definedName name="ReperesCambri" localSheetId="1">#REF!</definedName>
    <definedName name="ReperesCambri" localSheetId="8">#REF!</definedName>
    <definedName name="ReperesCambri" localSheetId="6">#REF!</definedName>
    <definedName name="ReperesCambri" localSheetId="7">#REF!</definedName>
    <definedName name="ReperesCambri" localSheetId="9">#REF!</definedName>
    <definedName name="ReperesCambri">#REF!</definedName>
    <definedName name="TableauPeriode17" localSheetId="11">#REF!</definedName>
    <definedName name="TableauPeriode17" localSheetId="10">#REF!</definedName>
    <definedName name="TableauPeriode17">#REF!</definedName>
    <definedName name="TableauPeriode18">#REF!</definedName>
    <definedName name="V18_DonneesAssurance" localSheetId="0">#REF!</definedName>
    <definedName name="V18_DonneesAssurance">#REF!</definedName>
    <definedName name="V18_DonneesReperes">#REF!</definedName>
    <definedName name="V18_Faits18">#REF!</definedName>
    <definedName name="V18_Profil">#REF!</definedName>
    <definedName name="V18_Recours">#REF!</definedName>
    <definedName name="V18_Violences">#REF!</definedName>
    <definedName name="_xlnm.Print_Area" localSheetId="13">'ViolencesMéna_Prejudice&amp;Recours'!$A$15:$I$15</definedName>
    <definedName name="_xlnm.Print_Area" localSheetId="14">ViolencesMénages_Profil!$B$2:$H$15</definedName>
    <definedName name="_xlnm.Print_Area" localSheetId="4">'ViolencesPhys_Prejudice&amp;Recours'!$A$15:$I$26</definedName>
    <definedName name="_xlnm.Print_Area" localSheetId="2">ViolencesPhysiques_Contexte!$A$2:$F$17</definedName>
    <definedName name="_xlnm.Print_Area" localSheetId="5">ViolencesPhysiques_Profil!$B$2:$H$15</definedName>
    <definedName name="_xlnm.Print_Area" localSheetId="8">'ViolencesSex_Prejudice&amp;Recours'!$A$14:$I$25</definedName>
    <definedName name="_xlnm.Print_Area" localSheetId="7">ViolencesSexuelles_Contexte!$A$2:$F$17</definedName>
    <definedName name="_xlnm.Print_Area" localSheetId="9">ViolencesSexuelles_Profil!$B$2:$H$15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7" i="18" l="1"/>
  <c r="C67" i="18"/>
  <c r="B67" i="18"/>
  <c r="D59" i="18"/>
  <c r="C59" i="18"/>
  <c r="B59" i="18"/>
  <c r="D53" i="18"/>
  <c r="C53" i="18"/>
  <c r="B53" i="18"/>
  <c r="B56" i="17"/>
  <c r="B51" i="17"/>
  <c r="B58" i="16" l="1"/>
  <c r="B53" i="16"/>
  <c r="B48" i="16"/>
  <c r="B53" i="15"/>
  <c r="B48" i="15"/>
  <c r="D66" i="13"/>
  <c r="C66" i="13"/>
  <c r="B66" i="13"/>
  <c r="D58" i="13"/>
  <c r="C58" i="13"/>
  <c r="B58" i="13"/>
  <c r="D52" i="13"/>
  <c r="C52" i="13"/>
  <c r="B52" i="13"/>
  <c r="B72" i="12"/>
  <c r="B58" i="12"/>
  <c r="B53" i="12"/>
  <c r="B48" i="12"/>
  <c r="B61" i="11"/>
  <c r="B51" i="11"/>
  <c r="B46" i="11"/>
  <c r="D74" i="9" l="1"/>
  <c r="C74" i="9"/>
  <c r="B74" i="9"/>
  <c r="D65" i="9"/>
  <c r="C65" i="9"/>
  <c r="B65" i="9"/>
  <c r="D60" i="9"/>
  <c r="C60" i="9"/>
  <c r="B60" i="9"/>
  <c r="B65" i="8"/>
  <c r="B61" i="8"/>
  <c r="B49" i="8"/>
  <c r="B44" i="8"/>
  <c r="B77" i="7"/>
  <c r="B48" i="7"/>
</calcChain>
</file>

<file path=xl/sharedStrings.xml><?xml version="1.0" encoding="utf-8"?>
<sst xmlns="http://schemas.openxmlformats.org/spreadsheetml/2006/main" count="643" uniqueCount="309">
  <si>
    <t>Victimes de violences physiques ou sexuelles</t>
  </si>
  <si>
    <t xml:space="preserve">Violences physiques ou sexuelles parmi les 18-75 ans </t>
  </si>
  <si>
    <t>Proportion de victimes parmi les 18-75 ans (%)</t>
  </si>
  <si>
    <t>Part de femmes parmi les victimes (%)</t>
  </si>
  <si>
    <t>Approche globale</t>
  </si>
  <si>
    <t>Victimes de violences intrafamiliales</t>
  </si>
  <si>
    <t>Victimes de violences hors sphère intrafamiliale</t>
  </si>
  <si>
    <t>Victimes de violences physiques</t>
  </si>
  <si>
    <t>Victimes de violences sexuelles</t>
  </si>
  <si>
    <t>Part de victimes de viol ou tentative de viol (%)</t>
  </si>
  <si>
    <t>Part de victimes de violences conjugales (%)</t>
  </si>
  <si>
    <t>Approche des violences physiques ou sexuelles selon le lien auteur-victime</t>
  </si>
  <si>
    <t>Approche des violences physiques ou sexuelles selon la nature des violences</t>
  </si>
  <si>
    <r>
      <t xml:space="preserve">Approche des violences physiques ou sexuelles dans l'enquête </t>
    </r>
    <r>
      <rPr>
        <b/>
        <i/>
        <sz val="10"/>
        <color theme="0"/>
        <rFont val="Albany AMT"/>
        <family val="2"/>
      </rPr>
      <t>Cadre de vie et sécurité</t>
    </r>
  </si>
  <si>
    <t>Victimes de violences sexuelles « hors ménage »</t>
  </si>
  <si>
    <t>Victimes de violences « au sein du ménage »</t>
  </si>
  <si>
    <t xml:space="preserve">Moyennes annuelles sur la période 2011-2017 </t>
  </si>
  <si>
    <r>
      <rPr>
        <b/>
        <sz val="9"/>
        <color theme="1" tint="0.34998626667073579"/>
        <rFont val="Albany AMT"/>
        <family val="2"/>
      </rPr>
      <t>Source</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Enquêtes Cadre de vie et sécurité 2012 à 2018, Insee-ONDRP-SSMSI.</t>
    </r>
  </si>
  <si>
    <t>173 000*</t>
  </si>
  <si>
    <t>0,4*</t>
  </si>
  <si>
    <t>76*</t>
  </si>
  <si>
    <t>43*</t>
  </si>
  <si>
    <t>0,5*</t>
  </si>
  <si>
    <t>80*</t>
  </si>
  <si>
    <t>48*</t>
  </si>
  <si>
    <r>
      <rPr>
        <b/>
        <vertAlign val="superscript"/>
        <sz val="9"/>
        <color theme="1" tint="0.34998626667073579"/>
        <rFont val="Albany AMT"/>
        <family val="2"/>
      </rPr>
      <t xml:space="preserve">* </t>
    </r>
    <r>
      <rPr>
        <sz val="9"/>
        <color theme="1" tint="0.34998626667073579"/>
        <rFont val="Albany AMT"/>
        <family val="2"/>
      </rPr>
      <t xml:space="preserve">À partir de 2017, la formulation de la question permettant de repérer les victimes de violences sexuelles a changé, ce qui a modifié en niveau et en structure l'ensemble des victimes de violences sexuelles identifiées dans l'enquête (cf. rubrique Introduction du chapitre Violences physiques ou sexuelles). </t>
    </r>
  </si>
  <si>
    <t>235 000*</t>
  </si>
  <si>
    <r>
      <rPr>
        <b/>
        <sz val="9"/>
        <color theme="1" tint="0.34998626667073579"/>
        <rFont val="Albany AMT"/>
        <family val="2"/>
      </rPr>
      <t>Note</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Le nombre total de victimes selon chaque approche n'est pas identique car les différents types de violences ne sont pas exclusifs les uns des autres. Une même victime peut ainsi avoir subi des violences physiques ainsi que des violences sexuelles ou bien des violences intrafamiliales et des violences hors sphère intrafamiliale. L'approche « globale » présente ainsi mécaniquement le nombre de victimes le plus faible.</t>
    </r>
  </si>
  <si>
    <t xml:space="preserve">Victimes de violences physiques « hors ménage » </t>
  </si>
  <si>
    <r>
      <rPr>
        <b/>
        <sz val="9"/>
        <color theme="1" tint="0.34998626667073579"/>
        <rFont val="Albany AMT"/>
        <family val="2"/>
      </rPr>
      <t>Champ</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Personnes de 18 à 75 ans vivant en ménage ordinaire en France métropolitaine, incident le plus récent.</t>
    </r>
  </si>
  <si>
    <r>
      <rPr>
        <b/>
        <sz val="9"/>
        <color theme="1" tint="0.34998626667073579"/>
        <rFont val="Albany AMT"/>
        <family val="2"/>
      </rPr>
      <t>Définitions</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t>
    </r>
    <r>
      <rPr>
        <b/>
        <sz val="9"/>
        <color theme="1" tint="0.34998626667073579"/>
        <rFont val="Albany AMT"/>
        <family val="2"/>
      </rPr>
      <t>« Hors ménage »</t>
    </r>
    <r>
      <rPr>
        <sz val="9"/>
        <color theme="1" tint="0.34998626667073579"/>
        <rFont val="Albany AMT"/>
        <family val="2"/>
      </rPr>
      <t xml:space="preserve"> signifie que l'auteur ne cohabite pas avec la victime au moment de l'enquête. Inversement, </t>
    </r>
    <r>
      <rPr>
        <b/>
        <sz val="9"/>
        <color theme="1" tint="0.34998626667073579"/>
        <rFont val="Albany AMT"/>
        <family val="2"/>
      </rPr>
      <t>« au sein du ménage »</t>
    </r>
    <r>
      <rPr>
        <sz val="9"/>
        <color theme="1" tint="0.34998626667073579"/>
        <rFont val="Albany AMT"/>
        <family val="2"/>
      </rPr>
      <t xml:space="preserve"> signifie que l'auteur cohabite avec la victime au moment de l'enquête. La           </t>
    </r>
    <r>
      <rPr>
        <b/>
        <sz val="9"/>
        <color theme="1" tint="0.34998626667073579"/>
        <rFont val="Albany AMT"/>
        <family val="2"/>
      </rPr>
      <t>« sphère intrafamiliale »</t>
    </r>
    <r>
      <rPr>
        <sz val="9"/>
        <color theme="1" tint="0.34998626667073579"/>
        <rFont val="Albany AMT"/>
        <family val="2"/>
      </rPr>
      <t xml:space="preserve"> désigne les infractions commises par un conjoint (au sens large : concubin, pacsé, petit ami), un ex-conjoint  ou un autre membre de la famille de la victime. Les violences </t>
    </r>
    <r>
      <rPr>
        <b/>
        <sz val="9"/>
        <color theme="1" tint="0.34998626667073579"/>
        <rFont val="Albany AMT"/>
        <family val="2"/>
      </rPr>
      <t xml:space="preserve">« conjugales » </t>
    </r>
    <r>
      <rPr>
        <sz val="9"/>
        <color theme="1" tint="0.34998626667073579"/>
        <rFont val="Albany AMT"/>
        <family val="2"/>
      </rPr>
      <t>constituent ainsi un sous-ensemble des violences « intrafamiliales » et correspondent aux violences commises par un conjoint (au sens large : concubin, pacsé, petit ami) ou un ex-conjoint .</t>
    </r>
  </si>
  <si>
    <t>Violences physiques hors ménage - indicateurs annuels</t>
  </si>
  <si>
    <t xml:space="preserve">(hors situations de vol ou tentative de vol) </t>
  </si>
  <si>
    <t>…</t>
  </si>
  <si>
    <t>Population des personnes âgées de 14 ans ou plus</t>
  </si>
  <si>
    <t>Victimes de violences physiques hors ménage</t>
  </si>
  <si>
    <t>Proportion de victimes parmi les 14 ans ou plus (%)</t>
  </si>
  <si>
    <t>Part de jeunes (14-29 ans) parmi les victimes (%)</t>
  </si>
  <si>
    <t>Part de multivictimes parmi les victimes (%)</t>
  </si>
  <si>
    <r>
      <t>Population des personnes âgées de 18 à 75 ans</t>
    </r>
    <r>
      <rPr>
        <b/>
        <vertAlign val="superscript"/>
        <sz val="10"/>
        <rFont val="Albany AMT"/>
        <family val="2"/>
      </rPr>
      <t>1</t>
    </r>
  </si>
  <si>
    <t xml:space="preserve">Victimes de violences physiques hors ménage </t>
  </si>
  <si>
    <t>Part de jeunes (18-29 ans) parmi les victimes (%)</t>
  </si>
  <si>
    <r>
      <t>Part de multivictimes</t>
    </r>
    <r>
      <rPr>
        <vertAlign val="superscript"/>
        <sz val="10"/>
        <rFont val="Albany AMT"/>
        <family val="2"/>
      </rPr>
      <t>2</t>
    </r>
    <r>
      <rPr>
        <sz val="10"/>
        <rFont val="Albany AMT"/>
        <family val="2"/>
      </rPr>
      <t xml:space="preserve"> parmi les victimes (%)</t>
    </r>
  </si>
  <si>
    <r>
      <rPr>
        <b/>
        <sz val="9"/>
        <color theme="1" tint="0.34998626667073579"/>
        <rFont val="Albany AMT"/>
        <family val="2"/>
      </rPr>
      <t>1</t>
    </r>
    <r>
      <rPr>
        <sz val="9"/>
        <color theme="1" tint="0.34998626667073579"/>
        <rFont val="Albany AMT"/>
        <family val="2"/>
      </rPr>
      <t>. Dans l'enquête Cadre de vie et sécurité, le nombre de victimes de violences physiques hors ménage est estimé sur l'ensemble de la population des personnes âgées de 14 ans ou plus alors que le nombre de victimes de violences sexuelles hors ménage ainsi que le nombre de victimes de violences au sein du ménage sont estimés sur la population âgée de 18 à 75 ans. À des fins de comparaison avec les chiffres présentés dans les deux chapitres suivants, le tableau présente donc également les violences physiques hors ménage sur le champ restreint des personnes âgées de 18 à 75 ans qui ont répondu au questionnaire auto-administré.</t>
    </r>
  </si>
  <si>
    <r>
      <rPr>
        <b/>
        <sz val="9"/>
        <color theme="1" tint="0.34998626667073579"/>
        <rFont val="Albany AMT"/>
        <family val="2"/>
      </rPr>
      <t>2</t>
    </r>
    <r>
      <rPr>
        <sz val="9"/>
        <color theme="1" tint="0.34998626667073579"/>
        <rFont val="Albany AMT"/>
        <family val="2"/>
      </rPr>
      <t>. Les multivictimes désignent les ménages ayant subi plusieurs actes de menaces au cours d'une année donnée.</t>
    </r>
  </si>
  <si>
    <r>
      <rPr>
        <b/>
        <sz val="9"/>
        <color theme="1" tint="0.34998626667073579"/>
        <rFont val="Albany AMT"/>
        <family val="2"/>
      </rPr>
      <t>Lecture</t>
    </r>
    <r>
      <rPr>
        <sz val="9"/>
        <color theme="1" tint="0.34998626667073579"/>
        <rFont val="Albany AMT"/>
        <family val="2"/>
      </rPr>
      <t> </t>
    </r>
    <r>
      <rPr>
        <sz val="9"/>
        <color theme="1" tint="0.34998626667073579"/>
        <rFont val="Calibri"/>
        <family val="2"/>
      </rPr>
      <t>•</t>
    </r>
    <r>
      <rPr>
        <sz val="9"/>
        <color theme="1" tint="0.34998626667073579"/>
        <rFont val="Albany AMT"/>
        <family val="2"/>
      </rPr>
      <t xml:space="preserve"> Parmi les personnes de 14 ans ou plus, 672 000 (soit environ 1,3 %) déclarent avoir été victimes de violences physiques commises par une personne non cohabitante au moment de l'enquête (« hors ménage ») en 2017. Parmi ces victimes, 50 % sont des femmes et 48 % ont entre 14 et 29 ans.</t>
    </r>
  </si>
  <si>
    <t xml:space="preserve"> Nombre annuel de victimes de violences physiques hors ménage et proportion de victimes dans la population entre 2006 et 2017        </t>
  </si>
  <si>
    <r>
      <rPr>
        <b/>
        <sz val="9"/>
        <color theme="1" tint="0.34998626667073579"/>
        <rFont val="Albany AMT"/>
        <family val="2"/>
      </rPr>
      <t>Champ</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Personnes de 14 ans ou plus vivant en ménage ordinaire en France métropolitaine.</t>
    </r>
  </si>
  <si>
    <r>
      <rPr>
        <b/>
        <sz val="9"/>
        <color theme="1" tint="0.34998626667073579"/>
        <rFont val="Albany AMT"/>
        <family val="2"/>
      </rPr>
      <t>Source</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Enquêtes Cadre de vie et sécurité 2007 - 2018, Insee-ONDRP-SSMSI.</t>
    </r>
  </si>
  <si>
    <t>Données :</t>
  </si>
  <si>
    <r>
      <t xml:space="preserve">Proportion de victimes parmi les 14 ans ou plus 
</t>
    </r>
    <r>
      <rPr>
        <b/>
        <i/>
        <sz val="9"/>
        <color theme="1"/>
        <rFont val="Calibri"/>
        <family val="2"/>
        <scheme val="minor"/>
      </rPr>
      <t>(en %)</t>
    </r>
  </si>
  <si>
    <r>
      <t>Description des faits</t>
    </r>
    <r>
      <rPr>
        <sz val="11"/>
        <color rgb="FFC00000"/>
        <rFont val="Albany AMT"/>
        <family val="2"/>
      </rPr>
      <t xml:space="preserve"> (en % des victimes de violences physiques hors ménage)</t>
    </r>
  </si>
  <si>
    <r>
      <rPr>
        <b/>
        <sz val="9"/>
        <color theme="1" tint="0.34998626667073579"/>
        <rFont val="Albany AMT"/>
        <family val="2"/>
      </rPr>
      <t>Lecture</t>
    </r>
    <r>
      <rPr>
        <sz val="9"/>
        <color theme="1" tint="0.34998626667073579"/>
        <rFont val="Albany AMT"/>
        <family val="2"/>
      </rPr>
      <t xml:space="preserve"> </t>
    </r>
    <r>
      <rPr>
        <sz val="9"/>
        <color theme="1" tint="0.34998626667073579"/>
        <rFont val="Calibri"/>
        <family val="2"/>
      </rPr>
      <t>•</t>
    </r>
    <r>
      <rPr>
        <sz val="9"/>
        <color theme="1" tint="0.34998626667073579"/>
        <rFont val="Albany AMT"/>
        <family val="2"/>
      </rPr>
      <t xml:space="preserve"> En moyenne entre 2015 et 2017, 24 % des victimes de violences physiques hors ménage déclarent avoir été agressées dans l'exercice de leur métier.</t>
    </r>
  </si>
  <si>
    <r>
      <t xml:space="preserve">Lieu des faits </t>
    </r>
    <r>
      <rPr>
        <sz val="11"/>
        <color rgb="FFC00000"/>
        <rFont val="Albany AMT"/>
        <family val="2"/>
      </rPr>
      <t>(en % des victimes de violences physiques hors ménage)</t>
    </r>
  </si>
  <si>
    <r>
      <rPr>
        <b/>
        <sz val="9"/>
        <color theme="1" tint="0.34998626667073579"/>
        <rFont val="Albany AMT"/>
        <family val="2"/>
      </rPr>
      <t>Lecture</t>
    </r>
    <r>
      <rPr>
        <sz val="9"/>
        <color theme="1" tint="0.34998626667073579"/>
        <rFont val="Albany AMT"/>
        <family val="2"/>
      </rPr>
      <t xml:space="preserve"> • En moyenne entre 2015 et 2017, 41 % des victimes de violences physiques hors ménage ont été agressées dans leur quartier ou leur village.</t>
    </r>
  </si>
  <si>
    <r>
      <t>Moment des faits</t>
    </r>
    <r>
      <rPr>
        <sz val="11"/>
        <color rgb="FFC00000"/>
        <rFont val="Albany AMT"/>
        <family val="2"/>
      </rPr>
      <t xml:space="preserve"> (en % des victimes de violences physiques hors ménage)</t>
    </r>
  </si>
  <si>
    <r>
      <rPr>
        <b/>
        <sz val="9"/>
        <color theme="1" tint="0.34998626667073579"/>
        <rFont val="Albany AMT"/>
        <family val="2"/>
      </rPr>
      <t>*</t>
    </r>
    <r>
      <rPr>
        <sz val="9"/>
        <color theme="1" tint="0.34998626667073579"/>
        <rFont val="Albany AMT"/>
        <family val="2"/>
      </rPr>
      <t xml:space="preserve"> Moyennes sur la période 2016-2017.</t>
    </r>
  </si>
  <si>
    <r>
      <rPr>
        <b/>
        <sz val="9"/>
        <color theme="1" tint="0.34998626667073579"/>
        <rFont val="Albany AMT"/>
        <family val="2"/>
      </rPr>
      <t>Note</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NS= Non Significatif, l'effectif de victimes concernées dans l'échantillon est sous le seuil de diffusion.</t>
    </r>
  </si>
  <si>
    <r>
      <rPr>
        <b/>
        <sz val="9"/>
        <color theme="1" tint="0.34998626667073579"/>
        <rFont val="Albany AMT"/>
        <family val="2"/>
      </rPr>
      <t>Champ</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Personnes de 14 ans ou plus vivant en ménage ordinaire en France métropolitaine, incident le plus récent.</t>
    </r>
  </si>
  <si>
    <r>
      <rPr>
        <b/>
        <sz val="9"/>
        <color theme="1" tint="0.34998626667073579"/>
        <rFont val="Albany AMT"/>
        <family val="2"/>
      </rPr>
      <t>Source</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Enquêtes Cadre de vie et sécurité 2016 à 2018, Insee-ONDRP-SSMSI.</t>
    </r>
  </si>
  <si>
    <t>en %</t>
  </si>
  <si>
    <t>Elements sur le moment et le lieu des faits</t>
  </si>
  <si>
    <t>Dans le quartier ou le village</t>
  </si>
  <si>
    <t>Hors du quartier ou du village</t>
  </si>
  <si>
    <t>Ne sait pas/Refus</t>
  </si>
  <si>
    <t>Dans la rue</t>
  </si>
  <si>
    <t>Dans un transport en commun</t>
  </si>
  <si>
    <t>Dans un établissement commercial</t>
  </si>
  <si>
    <t xml:space="preserve">Sur le lieu de travail ou d'études </t>
  </si>
  <si>
    <t>Au domicile de la victime</t>
  </si>
  <si>
    <t>Dans l'immeuble de la victime</t>
  </si>
  <si>
    <t>Au domicile de quelqu'un d'autre</t>
  </si>
  <si>
    <t>Dans un autre lieu</t>
  </si>
  <si>
    <t>Moment des faits</t>
  </si>
  <si>
    <t>En journée</t>
  </si>
  <si>
    <t>De nuit</t>
  </si>
  <si>
    <t>Un jour de semaine</t>
  </si>
  <si>
    <t>Samedi, dimanche ou jour férié</t>
  </si>
  <si>
    <t>Circonstances des  violences</t>
  </si>
  <si>
    <t>Violences routières</t>
  </si>
  <si>
    <t>Violences suite à sollicitation par inconnu</t>
  </si>
  <si>
    <t>Violences à caractère discriminatoire (raciste, homphobe, sexiste)</t>
  </si>
  <si>
    <t>Autres</t>
  </si>
  <si>
    <t>Circonstance1 : en exerçant le métier</t>
  </si>
  <si>
    <t>Oui</t>
  </si>
  <si>
    <t>Non</t>
  </si>
  <si>
    <t>Ne sait pas/Ne travaille pas</t>
  </si>
  <si>
    <t>Présence d'une arme</t>
  </si>
  <si>
    <t>Pas de présence d'arme</t>
  </si>
  <si>
    <t>Présence d'une arme à feu</t>
  </si>
  <si>
    <t>Présence d'un objet dangereux</t>
  </si>
  <si>
    <t>Lancé un objet contre vous, giflé, mordu, tiré les cheveux, bouscoulé brutalement</t>
  </si>
  <si>
    <t>Frappé avec les pieds ou les poings, infligé des brûlures, jeté au sol …</t>
  </si>
  <si>
    <t>Tenté de vous étrangler, de porter atteinte à votre vie ou de vous tuer?</t>
  </si>
  <si>
    <t>Autres formes de violences physiques</t>
  </si>
  <si>
    <r>
      <t xml:space="preserve">Information sur les auteurs </t>
    </r>
    <r>
      <rPr>
        <sz val="11"/>
        <color rgb="FFC00000"/>
        <rFont val="Albany AMT"/>
        <family val="2"/>
      </rPr>
      <t>(en % des victimes de violences physiques hors ménage)</t>
    </r>
  </si>
  <si>
    <r>
      <rPr>
        <b/>
        <sz val="9"/>
        <color theme="1" tint="0.34998626667073579"/>
        <rFont val="Albany AMT"/>
        <family val="2"/>
      </rPr>
      <t>Lecture</t>
    </r>
    <r>
      <rPr>
        <sz val="9"/>
        <color theme="1" tint="0.34998626667073579"/>
        <rFont val="Albany AMT"/>
        <family val="2"/>
      </rPr>
      <t> </t>
    </r>
    <r>
      <rPr>
        <sz val="9"/>
        <color theme="1" tint="0.34998626667073579"/>
        <rFont val="Calibri"/>
        <family val="2"/>
      </rPr>
      <t>•</t>
    </r>
    <r>
      <rPr>
        <sz val="9"/>
        <color theme="1" tint="0.34998626667073579"/>
        <rFont val="Albany AMT"/>
        <family val="2"/>
      </rPr>
      <t xml:space="preserve"> En moyenne entre 2015 et 2017, 27 % des victimes de violences physiques hors ménage déclarent qu'elles ont été agressées par plusieurs personnes. </t>
    </r>
  </si>
  <si>
    <t>Nombre d'auteurs</t>
  </si>
  <si>
    <t>Un seul auteur</t>
  </si>
  <si>
    <t>Plusieurs auteurs</t>
  </si>
  <si>
    <t>Age des auteurs selon la victime</t>
  </si>
  <si>
    <t>L'auteur (au moins un auteur) était mineur selon la victime</t>
  </si>
  <si>
    <t>L'auteur (tous les auteurs) étai(en)t majeur(s) selon la victime</t>
  </si>
  <si>
    <t>Lien auteurs-victimes</t>
  </si>
  <si>
    <t>L'auteur (tous les auteurs) étai(en)t inconnu(s) de la victime</t>
  </si>
  <si>
    <t xml:space="preserve">L'auteur (au moins un auteur) était connu de vue ou personnellement </t>
  </si>
  <si>
    <t xml:space="preserve">personnellement </t>
  </si>
  <si>
    <t>de vue seulement (aucun personnellement)</t>
  </si>
  <si>
    <t>Sexe des auteurs</t>
  </si>
  <si>
    <t>L'auteur (tous les auteurs) étai(en)t de sexe masculin</t>
  </si>
  <si>
    <t>L'auteur (tous les auteurs) étai(en)t de sexe feminin</t>
  </si>
  <si>
    <t>Auteurs des deux sexes</t>
  </si>
  <si>
    <t>Emprise de drogue ou d'alcool</t>
  </si>
  <si>
    <t>Aucun auteur sous l'emprise de drogue ou d'alcool selon la victime</t>
  </si>
  <si>
    <t>Au moins un auteur sous l'emprise de drogue ou d'alcool selon la victime</t>
  </si>
  <si>
    <t>Ne sait pas / Refus</t>
  </si>
  <si>
    <t xml:space="preserve">Préjudice physique et psychologique </t>
  </si>
  <si>
    <t>(en % des victimes de violences physiques hors ménage)</t>
  </si>
  <si>
    <t>Déclaration à la police ou à la gendarmerie</t>
  </si>
  <si>
    <r>
      <rPr>
        <b/>
        <sz val="9"/>
        <color theme="1" tint="0.34998626667073579"/>
        <rFont val="Albany AMT"/>
        <family val="2"/>
      </rPr>
      <t>Lecture</t>
    </r>
    <r>
      <rPr>
        <sz val="9"/>
        <color theme="1" tint="0.34998626667073579"/>
        <rFont val="Albany AMT"/>
        <family val="2"/>
      </rPr>
      <t xml:space="preserve"> </t>
    </r>
    <r>
      <rPr>
        <sz val="9"/>
        <color theme="1" tint="0.34998626667073579"/>
        <rFont val="Calibri"/>
        <family val="2"/>
      </rPr>
      <t>•</t>
    </r>
    <r>
      <rPr>
        <sz val="9"/>
        <color theme="1" tint="0.34998626667073579"/>
        <rFont val="Albany AMT"/>
        <family val="2"/>
      </rPr>
      <t xml:space="preserve"> En moyenne entre 2015 et 2017, parmi les victimes de violences physiques hors ménage (hors situations de vol), 67 % ne se sont pas déplacées au commissariat ou à la gendarmerie, 24 % ont déposé plainte et 6 % ont déposé une main courante.</t>
    </r>
  </si>
  <si>
    <t>Perturbations</t>
  </si>
  <si>
    <t>Victimes de violences par inconnu</t>
  </si>
  <si>
    <t>Victimes de violences par personne connue hors ménage</t>
  </si>
  <si>
    <t>Déclaration</t>
  </si>
  <si>
    <t>Dépôt de plainte</t>
  </si>
  <si>
    <t>Dépôt d'une main courante</t>
  </si>
  <si>
    <t>Abandon de la démarche</t>
  </si>
  <si>
    <t>Pas de déplacement au commissariat ou à la gendarmerie</t>
  </si>
  <si>
    <t>À la suite des violences physiques, la victime a subi</t>
  </si>
  <si>
    <t>Des fractures ou blessures visibles</t>
  </si>
  <si>
    <t>Un examen médical</t>
  </si>
  <si>
    <t>Une hospitalisation</t>
  </si>
  <si>
    <t>Une ITT</t>
  </si>
  <si>
    <t>Un arrêt de travail</t>
  </si>
  <si>
    <t>Sans objet</t>
  </si>
  <si>
    <t>Dommages psychologiques</t>
  </si>
  <si>
    <t>Victimes de violences physiques par inconnu</t>
  </si>
  <si>
    <t>Victimes de violences physiques par personne connue hors ménage</t>
  </si>
  <si>
    <t>Très ou plutôt importants</t>
  </si>
  <si>
    <t>Peu importants</t>
  </si>
  <si>
    <t>Pas importants</t>
  </si>
  <si>
    <r>
      <t xml:space="preserve">Proportion de victimes de violences physiques hors ménage selon les caractéristiques du lieu de résidence </t>
    </r>
    <r>
      <rPr>
        <sz val="11"/>
        <color rgb="FFC00000"/>
        <rFont val="Albany AMT"/>
        <family val="2"/>
      </rPr>
      <t>(hors situations de vol)</t>
    </r>
  </si>
  <si>
    <r>
      <t>Proportion de victimes de violences physiques hors sphère ménage selon les caractéristiques socio-démographiques</t>
    </r>
    <r>
      <rPr>
        <sz val="11"/>
        <color rgb="FFC00000"/>
        <rFont val="Albany AMT"/>
        <family val="2"/>
      </rPr>
      <t xml:space="preserve"> (hors situations de vol) </t>
    </r>
  </si>
  <si>
    <t xml:space="preserve"> </t>
  </si>
  <si>
    <r>
      <rPr>
        <b/>
        <sz val="9"/>
        <color theme="1" tint="0.34998626667073579"/>
        <rFont val="Albany AMT"/>
        <family val="2"/>
      </rPr>
      <t>1</t>
    </r>
    <r>
      <rPr>
        <sz val="9"/>
        <color theme="1" tint="0.34998626667073579"/>
        <rFont val="Albany AMT"/>
        <family val="2"/>
      </rPr>
      <t>. Y compris apprentis et stages rémunérés.</t>
    </r>
  </si>
  <si>
    <r>
      <rPr>
        <b/>
        <sz val="9"/>
        <color theme="1" tint="0.34998626667073579"/>
        <rFont val="Albany AMT"/>
        <family val="2"/>
      </rPr>
      <t>Lecture</t>
    </r>
    <r>
      <rPr>
        <sz val="9"/>
        <color theme="1" tint="0.34998626667073579"/>
        <rFont val="Albany AMT"/>
        <family val="2"/>
      </rPr>
      <t xml:space="preserve"> </t>
    </r>
    <r>
      <rPr>
        <sz val="9"/>
        <color theme="1" tint="0.34998626667073579"/>
        <rFont val="Calibri"/>
        <family val="2"/>
      </rPr>
      <t>•</t>
    </r>
    <r>
      <rPr>
        <sz val="9"/>
        <color theme="1" tint="0.34998626667073579"/>
        <rFont val="Albany AMT"/>
        <family val="2"/>
      </rPr>
      <t xml:space="preserve"> En moyenne chaque année entre 2015 et 2017, 1,6 % des personnes âgées de 30 à 39 ans ont déclaré avoir été victimes de violences physiques (hors situations de vol) de la part de personne(s) non cohabitante(s) au moment de l'enquête (« hors ménage »).</t>
    </r>
  </si>
  <si>
    <t>Code</t>
  </si>
  <si>
    <t>Zone</t>
  </si>
  <si>
    <t>TV</t>
  </si>
  <si>
    <t>Région parisienne</t>
  </si>
  <si>
    <t>Bassin parisien</t>
  </si>
  <si>
    <t>Nord</t>
  </si>
  <si>
    <t>Est</t>
  </si>
  <si>
    <t>Ouest</t>
  </si>
  <si>
    <t>Sud-Ouest</t>
  </si>
  <si>
    <t>Centre-Est</t>
  </si>
  <si>
    <t>Méditerranée</t>
  </si>
  <si>
    <t>TailleUU</t>
  </si>
  <si>
    <t>Communes rurales</t>
  </si>
  <si>
    <t>moins de 20 000 hab.</t>
  </si>
  <si>
    <t>20 000 - 100 000 hab.</t>
  </si>
  <si>
    <t>100 000 hab. ou plus</t>
  </si>
  <si>
    <t>Agglomération parisienne</t>
  </si>
  <si>
    <t>Sexe</t>
  </si>
  <si>
    <t>Hommes</t>
  </si>
  <si>
    <t>Femmes</t>
  </si>
  <si>
    <t>Age</t>
  </si>
  <si>
    <t>Moins de 30 ans</t>
  </si>
  <si>
    <t>30-39 ans</t>
  </si>
  <si>
    <t>40-49 ans</t>
  </si>
  <si>
    <t>50-59 ans</t>
  </si>
  <si>
    <t>60 ans ou plus</t>
  </si>
  <si>
    <t>CS</t>
  </si>
  <si>
    <t>Personnes en emploi¹</t>
  </si>
  <si>
    <t>Chômeurs</t>
  </si>
  <si>
    <t>Retraités</t>
  </si>
  <si>
    <t>Étudiants, élèves</t>
  </si>
  <si>
    <t xml:space="preserve">Autres inactifs </t>
  </si>
  <si>
    <t>NIVIE</t>
  </si>
  <si>
    <t>Modeste</t>
  </si>
  <si>
    <t>Médian inférieur</t>
  </si>
  <si>
    <t>Médian supérieur</t>
  </si>
  <si>
    <t>Aisé</t>
  </si>
  <si>
    <t>QPV</t>
  </si>
  <si>
    <t>Hors QPV</t>
  </si>
  <si>
    <t>Migration</t>
  </si>
  <si>
    <t>Immigrés</t>
  </si>
  <si>
    <t>Descendants d'immigré(s)</t>
  </si>
  <si>
    <t>Ni immigrés, ni descendants</t>
  </si>
  <si>
    <t xml:space="preserve">Violences sexuelles hors ménage </t>
  </si>
  <si>
    <r>
      <t>Moyennes annuelles sur la période 2011-2017</t>
    </r>
    <r>
      <rPr>
        <vertAlign val="superscript"/>
        <sz val="11"/>
        <color rgb="FFC00000"/>
        <rFont val="Albany AMT"/>
        <family val="2"/>
      </rPr>
      <t>1</t>
    </r>
  </si>
  <si>
    <t xml:space="preserve">Ensemble </t>
  </si>
  <si>
    <t>Victimes de violences sexuelles hors ménage</t>
  </si>
  <si>
    <t>dont victimes d'un viol ou d'une tentative de viol hors ménage</t>
  </si>
  <si>
    <t xml:space="preserve">       victimes d'un viol hors ménage</t>
  </si>
  <si>
    <t>Part de victimes d'un viol ou d'une tentative de viol parmi les victimes (%)</t>
  </si>
  <si>
    <r>
      <rPr>
        <b/>
        <sz val="9"/>
        <color theme="1" tint="0.34998626667073579"/>
        <rFont val="Albany AMT"/>
        <family val="2"/>
      </rPr>
      <t>1</t>
    </r>
    <r>
      <rPr>
        <sz val="9"/>
        <color theme="1" tint="0.34998626667073579"/>
        <rFont val="Albany AMT"/>
        <family val="2"/>
      </rPr>
      <t xml:space="preserve">. La question permettant de repérer les victimes de violences sexuelles hors ménage a été reformulée dans l'édition 2017 de l'enquête. Cette reformulation a conduit à une modification significative en niveau et en structure des victimes de violences sexuelles. Les résultats moyennés sur la période 2011-2017 sont donc fragiles (cf. Note méthodologique). </t>
    </r>
  </si>
  <si>
    <r>
      <rPr>
        <b/>
        <sz val="9"/>
        <color theme="1" tint="0.34998626667073579"/>
        <rFont val="Albany AMT"/>
        <family val="2"/>
      </rPr>
      <t xml:space="preserve">Lecture • </t>
    </r>
    <r>
      <rPr>
        <sz val="9"/>
        <color theme="1" tint="0.34998626667073579"/>
        <rFont val="Albany AMT"/>
        <family val="2"/>
      </rPr>
      <t>En moyenne chaque année sur la période 2011-2017, 173 000 personnes âgées de 18 à 75 ans (soit environ 0,4 %) déclarent avoir été victimes de violences sexuelles hors ménage c'est-à-dire de la part d'une personne ne vivant avec elles au moment de l'enquête. Parmi ces victimes, 76 % sont des femmes.</t>
    </r>
  </si>
  <si>
    <r>
      <rPr>
        <b/>
        <sz val="9"/>
        <color theme="1" tint="0.34998626667073579"/>
        <rFont val="Albany AMT"/>
        <family val="2"/>
      </rPr>
      <t>Champ</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Personnes âgées de 18 à 75 ans vivant en ménage ordinaire en France métropolitaine.</t>
    </r>
  </si>
  <si>
    <r>
      <rPr>
        <b/>
        <sz val="9"/>
        <color theme="1" tint="0.34998626667073579"/>
        <rFont val="Albany AMT"/>
        <family val="2"/>
      </rPr>
      <t>Source</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Enquêtes Cadre de vie et sécurité 2012 à 2018, Insee-ONDRP-SSMSI.</t>
    </r>
  </si>
  <si>
    <r>
      <t>Information sur l'auteur des violences</t>
    </r>
    <r>
      <rPr>
        <sz val="11"/>
        <color rgb="FFC00000"/>
        <rFont val="Albany AMT"/>
        <family val="2"/>
      </rPr>
      <t xml:space="preserve"> </t>
    </r>
  </si>
  <si>
    <t>(en % des victimes de violences sexuelles hors ménage)</t>
  </si>
  <si>
    <t>* ou conjoint non cohabitant au moment de l'enquête.</t>
  </si>
  <si>
    <r>
      <rPr>
        <b/>
        <sz val="9"/>
        <color theme="1" tint="0.34998626667073579"/>
        <rFont val="Albany AMT"/>
        <family val="2"/>
      </rPr>
      <t>Champ</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Personnes âgées de 18 à 75 ans vivant en ménage ordinaire en France métropolitaine, incident le plus récent.</t>
    </r>
  </si>
  <si>
    <t>Sexe de l'auteur</t>
  </si>
  <si>
    <t>Un homme (ou uniquement des hommes)</t>
  </si>
  <si>
    <t>Une femme (ou au moins une femme)</t>
  </si>
  <si>
    <r>
      <t>Description des faits</t>
    </r>
    <r>
      <rPr>
        <sz val="11"/>
        <color rgb="FFC00000"/>
        <rFont val="Albany AMT"/>
        <family val="2"/>
      </rPr>
      <t xml:space="preserve"> (en % des victimes de violences sexuelles hors ménage)</t>
    </r>
  </si>
  <si>
    <r>
      <rPr>
        <b/>
        <sz val="9"/>
        <color theme="1" tint="0.34998626667073579"/>
        <rFont val="Albany AMT"/>
        <family val="2"/>
      </rPr>
      <t xml:space="preserve">Lecture </t>
    </r>
    <r>
      <rPr>
        <sz val="9"/>
        <color theme="1" tint="0.34998626667073579"/>
        <rFont val="Symbol"/>
        <family val="1"/>
        <charset val="2"/>
      </rPr>
      <t xml:space="preserve">· </t>
    </r>
    <r>
      <rPr>
        <sz val="9"/>
        <color theme="1" tint="0.34998626667073579"/>
        <rFont val="Albany AMT"/>
        <family val="2"/>
      </rPr>
      <t>En moyenne sur la période 2011-2017, dans 29 % des cas décrits, la victime a subi un viol. Dans 11 % des cas décrits de violences sexuelles, l'auteur  a utilisé une arme ou un objet utilisé comme une arme au moment des faits (tesson de bouteille, bâton, etc.).</t>
    </r>
  </si>
  <si>
    <r>
      <t xml:space="preserve">Lieu des faits </t>
    </r>
    <r>
      <rPr>
        <sz val="11"/>
        <color rgb="FFC00000"/>
        <rFont val="Albany AMT"/>
        <family val="2"/>
      </rPr>
      <t>(en % des victimes de violences sexuelles hors ménage)</t>
    </r>
  </si>
  <si>
    <r>
      <rPr>
        <b/>
        <sz val="9"/>
        <color theme="1" tint="0.34998626667073579"/>
        <rFont val="Albany AMT"/>
        <family val="2"/>
      </rPr>
      <t>Lecture</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En moyenne entre 2011 et 2017, 61 % des victimes ont subi les violences sexuelles hors ménage dans leur quartier ou village de résidence.</t>
    </r>
  </si>
  <si>
    <t>* L'enquête ne permet pas de préciser davantage la nature des ces « autres agressions sexuelles » mais cet ensemble exclut a priori les exhibitions sexuelles et les contacts physiques à caractère sexuel tels que les baisers forcés et les caresses non désirées qui font l'objet de questions distinctes posées avant celles permettant de repérer les victimes de violences sexuelles hors ménage.</t>
  </si>
  <si>
    <r>
      <rPr>
        <b/>
        <sz val="9"/>
        <color theme="1" tint="0.34998626667073579"/>
        <rFont val="Albany AMT"/>
        <family val="2"/>
      </rPr>
      <t>Note</t>
    </r>
    <r>
      <rPr>
        <sz val="9"/>
        <color theme="1" tint="0.34998626667073579"/>
        <rFont val="Albany AMT"/>
        <family val="2"/>
      </rPr>
      <t xml:space="preserve"> </t>
    </r>
    <r>
      <rPr>
        <sz val="9"/>
        <color theme="1" tint="0.34998626667073579"/>
        <rFont val="Symbol"/>
        <family val="1"/>
        <charset val="2"/>
      </rPr>
      <t xml:space="preserve">· </t>
    </r>
    <r>
      <rPr>
        <sz val="9"/>
        <color theme="1" tint="0.34998626667073579"/>
        <rFont val="Albany AMT"/>
        <family val="2"/>
      </rPr>
      <t>NS =  Non Significatif, l'effectif de victimes concernées dans l'échantillon est sous le seuil de diffusion.</t>
    </r>
  </si>
  <si>
    <r>
      <rPr>
        <b/>
        <sz val="9"/>
        <color theme="1" tint="0.34998626667073579"/>
        <rFont val="Albany AMT"/>
        <family val="2"/>
      </rPr>
      <t>Champ</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Personnes de 18-75 ans vivant en ménage ordinaire en France métropolitaine, incident le plus récent.</t>
    </r>
  </si>
  <si>
    <t>Nature des violences sexuelles subies</t>
  </si>
  <si>
    <t>Viol, rapport sexuel forcé</t>
  </si>
  <si>
    <t>Tentative de viol</t>
  </si>
  <si>
    <t>Attouchements du sexe</t>
  </si>
  <si>
    <t>Autre agression sexuelle*</t>
  </si>
  <si>
    <t>La victime a subi des violences physiques pendant l'agression sexuelle</t>
  </si>
  <si>
    <t>La victime a été menacée d'une arme pendant l'agression sexuelle</t>
  </si>
  <si>
    <t>Dans la rue ou dans un transport en commun</t>
  </si>
  <si>
    <t>Fréquence des incidents</t>
  </si>
  <si>
    <t>Une fois</t>
  </si>
  <si>
    <t>Deux fois</t>
  </si>
  <si>
    <t>Plus de deux fois</t>
  </si>
  <si>
    <t>Recours sociaux ou médicaux</t>
  </si>
  <si>
    <r>
      <rPr>
        <b/>
        <sz val="9"/>
        <color theme="1" tint="0.34998626667073579"/>
        <rFont val="Albany AMT"/>
        <family val="2"/>
      </rPr>
      <t>Lecture</t>
    </r>
    <r>
      <rPr>
        <sz val="9"/>
        <color theme="1" tint="0.34998626667073579"/>
        <rFont val="Albany AMT"/>
        <family val="2"/>
      </rPr>
      <t xml:space="preserve"> </t>
    </r>
    <r>
      <rPr>
        <sz val="9"/>
        <color theme="1" tint="0.34998626667073579"/>
        <rFont val="Calibri"/>
        <family val="2"/>
      </rPr>
      <t>•</t>
    </r>
    <r>
      <rPr>
        <sz val="9"/>
        <color theme="1" tint="0.34998626667073579"/>
        <rFont val="Albany AMT"/>
        <family val="2"/>
      </rPr>
      <t xml:space="preserve"> En moyenne entre 2011 et 2017, parmi les victimes de violences sexuelles hors ménage, 81 % ne se sont pas déplacées au commissariat ou à la gendarmerie, 12 % ont déposé plainte.</t>
    </r>
  </si>
  <si>
    <r>
      <rPr>
        <b/>
        <sz val="9"/>
        <color theme="1" tint="0.34998626667073579"/>
        <rFont val="Albany AMT"/>
        <family val="2"/>
      </rPr>
      <t>Champ</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Personnes de 18-75 ou plus vivant en ménage ordinaire en France métropolitaine, incident le plus récent.</t>
    </r>
  </si>
  <si>
    <t>Victimes d'attouchements ou autre agression sexuelle</t>
  </si>
  <si>
    <t xml:space="preserve">Victimes d'un viol ou d'une tentative de viol </t>
  </si>
  <si>
    <t>Très importants</t>
  </si>
  <si>
    <t>Plutôt importants</t>
  </si>
  <si>
    <t>Déclarations</t>
  </si>
  <si>
    <t>Victimes de violences au sein du ménage</t>
  </si>
  <si>
    <t>Appelé un service téléphonique gratuit d'aide aux victimes</t>
  </si>
  <si>
    <t>Rencontré des membres d'une association d'aide aux victimes</t>
  </si>
  <si>
    <t>Parlé de leur situation avec les services sociaux</t>
  </si>
  <si>
    <t>Consulté un psychiatre, un psychologue</t>
  </si>
  <si>
    <t>Été vues par un médecin</t>
  </si>
  <si>
    <t>au moins une démarche</t>
  </si>
  <si>
    <t>Proportion de victimes de violences sexuelles hors ménage selon les caractéristiques             du lieu de résidence</t>
  </si>
  <si>
    <r>
      <t>Proportion de victimes de violences sexuelles hors ménage selon les caractéristiques             socio-démographiques</t>
    </r>
    <r>
      <rPr>
        <sz val="11"/>
        <color rgb="FFC00000"/>
        <rFont val="Albany AMT"/>
        <family val="2"/>
      </rPr>
      <t xml:space="preserve"> </t>
    </r>
  </si>
  <si>
    <t>* Moyennes sur la période 2015-2017. ** Moyennes sur la période 2012-2017.</t>
  </si>
  <si>
    <r>
      <rPr>
        <b/>
        <sz val="9"/>
        <color theme="1" tint="0.34998626667073579"/>
        <rFont val="Albany AMT"/>
        <family val="2"/>
      </rPr>
      <t>Lecture</t>
    </r>
    <r>
      <rPr>
        <sz val="9"/>
        <color theme="1" tint="0.34998626667073579"/>
        <rFont val="Albany AMT"/>
        <family val="2"/>
      </rPr>
      <t xml:space="preserve"> • En moyenne chaque année entre 2011 et 2017, 0,8 % des personnes âgées de 18 à 29 ans ont déclaré avoir été victimes de violences sexuelles de la part de personne(s) non cohabitante(s) au moment de l'enquête (« hors ménage »).</t>
    </r>
  </si>
  <si>
    <r>
      <rPr>
        <b/>
        <sz val="9"/>
        <color theme="1" tint="0.34998626667073579"/>
        <rFont val="Albany AMT"/>
        <family val="2"/>
      </rPr>
      <t>Champ</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Personnes de 18-75 ans vivant en ménage ordinaire en France métropolitaine.</t>
    </r>
  </si>
  <si>
    <t>18-29 ans</t>
  </si>
  <si>
    <t>60-75 ans</t>
  </si>
  <si>
    <t>Viols et tentatives de viol</t>
  </si>
  <si>
    <t>Victimes d'un viol ou d'une tentative de viol</t>
  </si>
  <si>
    <t xml:space="preserve">dont victimes d'un viol </t>
  </si>
  <si>
    <t xml:space="preserve">       victimes d'une tentative de viol</t>
  </si>
  <si>
    <r>
      <t>Part de viols et tentatives de viol conjugaux</t>
    </r>
    <r>
      <rPr>
        <vertAlign val="superscript"/>
        <sz val="10"/>
        <color rgb="FF000000"/>
        <rFont val="Albany AMT"/>
        <family val="2"/>
      </rPr>
      <t>2</t>
    </r>
    <r>
      <rPr>
        <sz val="10"/>
        <color rgb="FF000000"/>
        <rFont val="Albany AMT"/>
        <family val="2"/>
      </rPr>
      <t xml:space="preserve"> parmi les victimes (%)</t>
    </r>
  </si>
  <si>
    <t>Part de victimes ayant déposé plainte (%)</t>
  </si>
  <si>
    <t>NS</t>
  </si>
  <si>
    <r>
      <rPr>
        <b/>
        <sz val="9"/>
        <color theme="1" tint="0.34998626667073579"/>
        <rFont val="Albany AMT"/>
        <family val="2"/>
      </rPr>
      <t>1</t>
    </r>
    <r>
      <rPr>
        <sz val="9"/>
        <color theme="1" tint="0.34998626667073579"/>
        <rFont val="Albany AMT"/>
        <family val="2"/>
      </rPr>
      <t xml:space="preserve">. Les questions permettant de repérer les victimes de violences sexuelles ont été reformulées dans l'édition 2017 de l'enquête. Cette reformulation a conduit à une modification significative en niveau et en structure des victimes de violences sexuelles. Les résultats moyennés sur la période 2011-2017 sont donc fragiles (cf. Note méthodologique). </t>
    </r>
  </si>
  <si>
    <r>
      <rPr>
        <b/>
        <sz val="9"/>
        <color theme="1" tint="0.34998626667073579"/>
        <rFont val="Albany AMT"/>
        <family val="2"/>
      </rPr>
      <t>2</t>
    </r>
    <r>
      <rPr>
        <sz val="9"/>
        <color theme="1" tint="0.34998626667073579"/>
        <rFont val="Albany AMT"/>
        <family val="2"/>
      </rPr>
      <t xml:space="preserve">. Les viols et tentatives de viol conjugaux désignent les viols et tentatives de viol commis par un conjoint au sens large (concubin, pacsé, petit ami) ou un ex-conjoint. </t>
    </r>
  </si>
  <si>
    <r>
      <rPr>
        <b/>
        <sz val="9"/>
        <color theme="1" tint="0.34998626667073579"/>
        <rFont val="Albany AMT"/>
        <family val="2"/>
      </rPr>
      <t>Note</t>
    </r>
    <r>
      <rPr>
        <sz val="9"/>
        <color theme="1" tint="0.34998626667073579"/>
        <rFont val="Albany AMT"/>
        <family val="2"/>
      </rPr>
      <t xml:space="preserve"> • NS =  Non Significatif, l'effectif de victimes concernées dans l'échantillon est sous le seuil de diffusion.</t>
    </r>
  </si>
  <si>
    <r>
      <rPr>
        <b/>
        <sz val="9"/>
        <color theme="1" tint="0.34998626667073579"/>
        <rFont val="Albany AMT"/>
        <family val="2"/>
      </rPr>
      <t>Lecture •</t>
    </r>
    <r>
      <rPr>
        <sz val="9"/>
        <color theme="1" tint="0.34998626667073579"/>
        <rFont val="Albany AMT"/>
        <family val="2"/>
      </rPr>
      <t xml:space="preserve"> En moyenne chaque année sur la période 2011-2017, 94 000 femmes âgées de 18 à 75 ans(soit environ 0,4 %) déclarent avoir été victimes d'un viol ou d'une tentative de viol. Parmi ces femmes victimes, 31% sont âgées de 18 à 29 ans et dans 47 % des cas décrits l'auteur est un conjoint ou un ex-conjoint.</t>
    </r>
  </si>
  <si>
    <r>
      <t xml:space="preserve">Information sur les auteurs </t>
    </r>
    <r>
      <rPr>
        <sz val="11"/>
        <color rgb="FFC00000"/>
        <rFont val="Albany AMT"/>
        <family val="2"/>
      </rPr>
      <t>(en % des victimes d'un viol ou d'une tentative de viol)</t>
    </r>
  </si>
  <si>
    <t>Conjoint ou ex-conjoint</t>
  </si>
  <si>
    <t>Autre personne connue personnellement</t>
  </si>
  <si>
    <t>Inconnu ou connu de vue seulement</t>
  </si>
  <si>
    <t>Victimes d'un viol ou d'une tentative</t>
  </si>
  <si>
    <t>Victimes par un conjoint ou un ex</t>
  </si>
  <si>
    <t>Victimes d'un autre auteur</t>
  </si>
  <si>
    <t>Violences conjugales</t>
  </si>
  <si>
    <r>
      <t>Victimes de violences conjugales</t>
    </r>
    <r>
      <rPr>
        <b/>
        <vertAlign val="superscript"/>
        <sz val="10"/>
        <color rgb="FF000000"/>
        <rFont val="Albany AMT"/>
        <family val="2"/>
      </rPr>
      <t>2</t>
    </r>
  </si>
  <si>
    <t xml:space="preserve">dont victimes de violences physiques exclusivement </t>
  </si>
  <si>
    <t xml:space="preserve">       victimes de violences sexuelles exclusivement </t>
  </si>
  <si>
    <t xml:space="preserve">       victimes de violences physiques et sexuelles</t>
  </si>
  <si>
    <r>
      <rPr>
        <b/>
        <sz val="9"/>
        <color theme="1" tint="0.34998626667073579"/>
        <rFont val="Albany AMT"/>
        <family val="2"/>
      </rPr>
      <t>2</t>
    </r>
    <r>
      <rPr>
        <sz val="9"/>
        <color theme="1" tint="0.34998626667073579"/>
        <rFont val="Albany AMT"/>
        <family val="2"/>
      </rPr>
      <t xml:space="preserve">. Les violences conjugales désignent les violences physiques et/ou sexuelles commises par un conjoint au sens large (concubin, pacsé, petit ami) ou un ex-conjoint. </t>
    </r>
  </si>
  <si>
    <r>
      <rPr>
        <b/>
        <sz val="9"/>
        <color theme="1" tint="0.34998626667073579"/>
        <rFont val="Albany AMT"/>
        <family val="2"/>
      </rPr>
      <t xml:space="preserve">Lecture • </t>
    </r>
    <r>
      <rPr>
        <sz val="9"/>
        <color theme="1" tint="0.34998626667073579"/>
        <rFont val="Albany AMT"/>
        <family val="2"/>
      </rPr>
      <t>En moyenne chaque année sur la période 2011-2017, 219 000 personnes âgées de 18 à 75 ans (soit environ 0,4 %) déclarent avoir été victimes de violences physiques ou sexuelles de la part d'un conjoint (concubin, pacsé, petit ami) ou d'un ex-conjoint. Parmi ces victimes, 31% sont âgées de 18 à 29 ans.</t>
    </r>
  </si>
  <si>
    <r>
      <t xml:space="preserve">Information sur les auteurs </t>
    </r>
    <r>
      <rPr>
        <sz val="11"/>
        <color rgb="FFC00000"/>
        <rFont val="Albany AMT"/>
        <family val="2"/>
      </rPr>
      <t>(en % des victimes de violences conjugales)</t>
    </r>
  </si>
  <si>
    <t xml:space="preserve">Recours sociaux ou médicaux </t>
  </si>
  <si>
    <t>(en % des victimes de violences conjugales par auteur cohabitant au moment de l'enquête)</t>
  </si>
  <si>
    <t>Cohabitation au moment des faits</t>
  </si>
  <si>
    <t>Cohabitation au moment de l'enquête</t>
  </si>
  <si>
    <t>Victimes de violences conjugales par conjoint cohabitant</t>
  </si>
  <si>
    <t xml:space="preserve">Violences au sein du ménage </t>
  </si>
  <si>
    <t>Moyennes annuelles sur la période 2011-2017*</t>
  </si>
  <si>
    <t>dont victimes de violences physiques uniquement</t>
  </si>
  <si>
    <t xml:space="preserve">       victimes de violences sexuelles uniquement</t>
  </si>
  <si>
    <r>
      <t>Part de victimes ayant subi 2 incidents ou plus</t>
    </r>
    <r>
      <rPr>
        <vertAlign val="superscript"/>
        <sz val="10"/>
        <color rgb="FF000000"/>
        <rFont val="Albany AMT"/>
        <family val="2"/>
      </rPr>
      <t>1</t>
    </r>
    <r>
      <rPr>
        <sz val="10"/>
        <color rgb="FF000000"/>
        <rFont val="Albany AMT"/>
        <family val="2"/>
      </rPr>
      <t xml:space="preserve"> parmi les victimes (%)</t>
    </r>
  </si>
  <si>
    <t>Part de victimes violentées plusieurs fois par mois parmi les victimes (%)</t>
  </si>
  <si>
    <r>
      <rPr>
        <b/>
        <sz val="9"/>
        <color theme="1" tint="0.34998626667073579"/>
        <rFont val="Albany AMT"/>
        <family val="2"/>
      </rPr>
      <t>1</t>
    </r>
    <r>
      <rPr>
        <sz val="9"/>
        <color theme="1" tint="0.34998626667073579"/>
        <rFont val="Albany AMT"/>
        <family val="2"/>
      </rPr>
      <t>. Au cours des 24 derniers mois.</t>
    </r>
  </si>
  <si>
    <r>
      <rPr>
        <b/>
        <sz val="9"/>
        <color theme="1" tint="0.34998626667073579"/>
        <rFont val="Albany AMT"/>
        <family val="2"/>
      </rPr>
      <t xml:space="preserve">Lecture • </t>
    </r>
    <r>
      <rPr>
        <sz val="9"/>
        <color theme="1" tint="0.34998626667073579"/>
        <rFont val="Albany AMT"/>
        <family val="2"/>
      </rPr>
      <t>En moyenne chaque année sur la période 2011-2017, 375 000 personnes âgées de 18 à 75 ans (soit environ 0,9 %) déclarent avoir été victimes de violences physiques ou sexuelles « au sein du ménage » c'est-à-dire de la part d'une personne vivant avec elles au moment de l'enquête. Parmi ces victimes, 67 % sont des femmes.</t>
    </r>
  </si>
  <si>
    <r>
      <t>Information sur l'auteur* des violences</t>
    </r>
    <r>
      <rPr>
        <sz val="11"/>
        <color rgb="FFC00000"/>
        <rFont val="Albany AMT"/>
        <family val="2"/>
      </rPr>
      <t xml:space="preserve"> </t>
    </r>
  </si>
  <si>
    <t>(en % des victimes de violences au sein du ménage)</t>
  </si>
  <si>
    <r>
      <rPr>
        <b/>
        <sz val="9"/>
        <color theme="1" tint="0.34998626667073579"/>
        <rFont val="Albany AMT"/>
        <family val="2"/>
      </rPr>
      <t>*</t>
    </r>
    <r>
      <rPr>
        <sz val="9"/>
        <color theme="1" tint="0.34998626667073579"/>
        <rFont val="Albany AMT"/>
        <family val="2"/>
      </rPr>
      <t xml:space="preserve"> Auteur unique ou principal des violences physiques ou sexuelles au sein du ménage.</t>
    </r>
  </si>
  <si>
    <t xml:space="preserve">Lien victime/auteur </t>
  </si>
  <si>
    <t>en % des victimes de violences au sein du ménage</t>
  </si>
  <si>
    <t>Parents ou conjoints d'un parent</t>
  </si>
  <si>
    <t>Enfants, conjoints d'un enfant</t>
  </si>
  <si>
    <t>Autre membre de la famille</t>
  </si>
  <si>
    <t>Conjoint</t>
  </si>
  <si>
    <t>Autre personne vivant dans le logement</t>
  </si>
  <si>
    <t>Ne sait pas/Refus/Pas d'auteur principal</t>
  </si>
  <si>
    <t xml:space="preserve">Préjudice psychologique </t>
  </si>
  <si>
    <r>
      <rPr>
        <b/>
        <sz val="9"/>
        <color theme="1" tint="0.34998626667073579"/>
        <rFont val="Albany AMT"/>
        <family val="2"/>
      </rPr>
      <t>Lecture</t>
    </r>
    <r>
      <rPr>
        <sz val="9"/>
        <color theme="1" tint="0.34998626667073579"/>
        <rFont val="Albany AMT"/>
        <family val="2"/>
      </rPr>
      <t xml:space="preserve"> </t>
    </r>
    <r>
      <rPr>
        <sz val="9"/>
        <color theme="1" tint="0.34998626667073579"/>
        <rFont val="Calibri"/>
        <family val="2"/>
      </rPr>
      <t>•</t>
    </r>
    <r>
      <rPr>
        <sz val="9"/>
        <color theme="1" tint="0.34998626667073579"/>
        <rFont val="Albany AMT"/>
        <family val="2"/>
      </rPr>
      <t xml:space="preserve"> En moyenne entre 2011 et 2017, parmi les victimes de violences au sein du ménage, 11 % ont déposé plainte.</t>
    </r>
  </si>
  <si>
    <t>* Au cours des 24 derniers mois.</t>
  </si>
  <si>
    <t>Victimes d'un incident unique*</t>
  </si>
  <si>
    <t>Victimes d'incidents multiples*</t>
  </si>
  <si>
    <t>Plutôt voire très importants</t>
  </si>
  <si>
    <t>Recours</t>
  </si>
  <si>
    <t>Proportion de victimes de violences au sein du ménage selon les caractéristiques             du lieu de résidence</t>
  </si>
  <si>
    <r>
      <t>Proportion de victimes de violences au sein du ménage selon les caractéristiques             socio-démographiques</t>
    </r>
    <r>
      <rPr>
        <sz val="11"/>
        <color rgb="FFC00000"/>
        <rFont val="Albany AMT"/>
        <family val="2"/>
      </rPr>
      <t xml:space="preserve"> </t>
    </r>
  </si>
  <si>
    <t/>
  </si>
  <si>
    <r>
      <rPr>
        <b/>
        <sz val="9"/>
        <color theme="1" tint="0.34998626667073579"/>
        <rFont val="Albany AMT"/>
        <family val="2"/>
      </rPr>
      <t>Lecture</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En moyenne chaque année entre 2011 et 2017, 1,4 % des personnes âgées de 18 à 29 ans ont déclaré avoir été victimes de violences physiques et/ou sexuelles de la part de personne(s) cohabitante(s) au moment de l'enquête (« au sein du ménage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</si>
</sst>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quot; 000&quot;"/>
    <numFmt numFmtId="165" formatCode="#,##0.0"/>
    <numFmt numFmtId="166" formatCode="0.0"/>
    <numFmt numFmtId="167" formatCode="0,&quot; 000&quot;"/>
    <numFmt numFmtId="168" formatCode="[$-40C]mmm\-yy;@"/>
    <numFmt numFmtId="169" formatCode="0.0%"/>
  </numFmts>
  <fonts count="74">
    <font>
      <sz val="11"/>
      <color theme="1"/>
      <name val="Calibri"/>
      <family val="2"/>
      <scheme val="minor"/>
    </font>
    <font>
      <b/>
      <sz val="10"/>
      <color theme="0"/>
      <name val="Albany AMT"/>
      <family val="2"/>
    </font>
    <font>
      <b/>
      <sz val="10"/>
      <color rgb="FF000000"/>
      <name val="Albany AMT"/>
      <family val="2"/>
    </font>
    <font>
      <b/>
      <sz val="10"/>
      <color theme="1"/>
      <name val="Albany AMT"/>
      <family val="2"/>
    </font>
    <font>
      <sz val="10"/>
      <color rgb="FF000000"/>
      <name val="Albany AMT"/>
      <family val="2"/>
    </font>
    <font>
      <sz val="10"/>
      <color theme="1"/>
      <name val="Albany AMT"/>
      <family val="2"/>
    </font>
    <font>
      <sz val="10"/>
      <name val="Albany AMT"/>
      <family val="2"/>
    </font>
    <font>
      <b/>
      <sz val="10"/>
      <name val="Albany AMT"/>
      <family val="2"/>
    </font>
    <font>
      <sz val="9"/>
      <color theme="1" tint="0.34998626667073579"/>
      <name val="Albany AMT"/>
      <family val="2"/>
    </font>
    <font>
      <b/>
      <sz val="9"/>
      <color theme="1" tint="0.34998626667073579"/>
      <name val="Albany AMT"/>
      <family val="2"/>
    </font>
    <font>
      <sz val="9"/>
      <color theme="1" tint="0.34998626667073579"/>
      <name val="Symbol"/>
      <family val="1"/>
      <charset val="2"/>
    </font>
    <font>
      <b/>
      <i/>
      <sz val="10"/>
      <color theme="0"/>
      <name val="Albany AMT"/>
      <family val="2"/>
    </font>
    <font>
      <b/>
      <i/>
      <sz val="10"/>
      <name val="Albany AMT"/>
      <family val="2"/>
    </font>
    <font>
      <i/>
      <sz val="10"/>
      <name val="Albany AMT"/>
      <family val="2"/>
    </font>
    <font>
      <b/>
      <vertAlign val="superscript"/>
      <sz val="9"/>
      <color theme="1" tint="0.34998626667073579"/>
      <name val="Albany AMT"/>
      <family val="2"/>
    </font>
    <font>
      <sz val="11"/>
      <color rgb="FFFF0000"/>
      <name val="Calibri"/>
      <family val="2"/>
      <scheme val="minor"/>
    </font>
    <font>
      <b/>
      <sz val="11"/>
      <color rgb="FFC00000"/>
      <name val="Albany AMT"/>
      <family val="2"/>
    </font>
    <font>
      <sz val="11"/>
      <color rgb="FFC00000"/>
      <name val="Albany AMT"/>
      <family val="2"/>
    </font>
    <font>
      <b/>
      <sz val="11"/>
      <color theme="1"/>
      <name val="Calibri"/>
      <family val="2"/>
      <scheme val="minor"/>
    </font>
    <font>
      <b/>
      <vertAlign val="superscript"/>
      <sz val="10"/>
      <name val="Albany AMT"/>
      <family val="2"/>
    </font>
    <font>
      <vertAlign val="superscript"/>
      <sz val="10"/>
      <name val="Albany AMT"/>
      <family val="2"/>
    </font>
    <font>
      <sz val="9"/>
      <color theme="1" tint="0.34998626667073579"/>
      <name val="Calibri"/>
      <family val="2"/>
    </font>
    <font>
      <sz val="11"/>
      <color theme="1" tint="0.34998626667073579"/>
      <name val="Calibri"/>
      <family val="2"/>
      <scheme val="minor"/>
    </font>
    <font>
      <sz val="8"/>
      <name val="Tahoma"/>
      <family val="2"/>
    </font>
    <font>
      <sz val="11"/>
      <color theme="1"/>
      <name val="Times New Roman"/>
      <family val="1"/>
    </font>
    <font>
      <sz val="8"/>
      <color theme="1"/>
      <name val="Palatino Linotype"/>
      <family val="1"/>
    </font>
    <font>
      <i/>
      <sz val="8"/>
      <color theme="1" tint="0.34998626667073579"/>
      <name val="Times New Roman"/>
      <family val="1"/>
    </font>
    <font>
      <b/>
      <sz val="9"/>
      <color theme="1"/>
      <name val="Calibri"/>
      <family val="2"/>
      <scheme val="minor"/>
    </font>
    <font>
      <sz val="9"/>
      <color theme="1"/>
      <name val="Calibri"/>
      <family val="2"/>
      <scheme val="minor"/>
    </font>
    <font>
      <b/>
      <i/>
      <sz val="9"/>
      <color theme="1"/>
      <name val="Calibri"/>
      <family val="2"/>
      <scheme val="minor"/>
    </font>
    <font>
      <b/>
      <sz val="11"/>
      <color rgb="FFFD5176"/>
      <name val="Albany AMT"/>
      <family val="2"/>
    </font>
    <font>
      <b/>
      <sz val="11"/>
      <color rgb="FFFF3300"/>
      <name val="Albany AMT"/>
      <family val="2"/>
    </font>
    <font>
      <b/>
      <sz val="11"/>
      <color rgb="FFFE6D50"/>
      <name val="Albany AMT"/>
      <family val="2"/>
    </font>
    <font>
      <b/>
      <sz val="14"/>
      <color theme="5"/>
      <name val="Palatino Linotype"/>
      <family val="1"/>
    </font>
    <font>
      <sz val="9"/>
      <color theme="1" tint="0.499984740745262"/>
      <name val="Albany AMT"/>
      <family val="2"/>
    </font>
    <font>
      <i/>
      <sz val="8"/>
      <color theme="1" tint="0.499984740745262"/>
      <name val="Albany AMT"/>
      <family val="2"/>
    </font>
    <font>
      <i/>
      <sz val="9"/>
      <color theme="1"/>
      <name val="Calibri"/>
      <family val="2"/>
      <scheme val="minor"/>
    </font>
    <font>
      <b/>
      <sz val="12"/>
      <color theme="5"/>
      <name val="Palatino Linotype"/>
      <family val="1"/>
    </font>
    <font>
      <i/>
      <sz val="8"/>
      <color theme="1"/>
      <name val="Calibri"/>
      <family val="2"/>
      <scheme val="minor"/>
    </font>
    <font>
      <i/>
      <sz val="11"/>
      <color theme="1"/>
      <name val="Calibri"/>
      <family val="2"/>
      <scheme val="minor"/>
    </font>
    <font>
      <sz val="8"/>
      <color theme="1" tint="0.499984740745262"/>
      <name val="Albany AMT"/>
      <family val="2"/>
    </font>
    <font>
      <i/>
      <sz val="8"/>
      <color theme="1" tint="0.34998626667073579"/>
      <name val="Albany AMT"/>
      <family val="2"/>
    </font>
    <font>
      <b/>
      <sz val="9"/>
      <name val="Calibri Light"/>
      <family val="2"/>
      <scheme val="major"/>
    </font>
    <font>
      <sz val="9"/>
      <name val="Calibri Light"/>
      <family val="2"/>
      <scheme val="major"/>
    </font>
    <font>
      <sz val="9"/>
      <color theme="1" tint="0.499984740745262"/>
      <name val="Palatino Linotype"/>
      <family val="1"/>
    </font>
    <font>
      <sz val="8"/>
      <color theme="1" tint="0.499984740745262"/>
      <name val="Palatino Linotype"/>
      <family val="1"/>
    </font>
    <font>
      <sz val="9"/>
      <color theme="1" tint="0.34998626667073579"/>
      <name val="Calibri"/>
      <family val="2"/>
      <scheme val="minor"/>
    </font>
    <font>
      <sz val="11"/>
      <color theme="5"/>
      <name val="Calibri"/>
      <family val="2"/>
      <scheme val="minor"/>
    </font>
    <font>
      <sz val="11"/>
      <color theme="1" tint="0.499984740745262"/>
      <name val="Calibri"/>
      <family val="2"/>
      <scheme val="minor"/>
    </font>
    <font>
      <sz val="11"/>
      <color theme="1"/>
      <name val="Albany AMT"/>
      <family val="2"/>
    </font>
    <font>
      <sz val="8"/>
      <color theme="1"/>
      <name val="Albany AMT"/>
      <family val="2"/>
    </font>
    <font>
      <sz val="8"/>
      <color rgb="FF000000"/>
      <name val="Albany AMT"/>
      <family val="2"/>
    </font>
    <font>
      <sz val="11"/>
      <color rgb="FF000000"/>
      <name val="Arial"/>
      <family val="2"/>
    </font>
    <font>
      <sz val="9"/>
      <color rgb="FF000000"/>
      <name val="Calibri"/>
      <family val="2"/>
      <scheme val="minor"/>
    </font>
    <font>
      <b/>
      <sz val="9"/>
      <color rgb="FF000000"/>
      <name val="Calibri"/>
      <family val="2"/>
      <scheme val="minor"/>
    </font>
    <font>
      <sz val="11"/>
      <color rgb="FF000000"/>
      <name val="Calibri"/>
      <family val="2"/>
      <scheme val="minor"/>
    </font>
    <font>
      <vertAlign val="superscript"/>
      <sz val="11"/>
      <color rgb="FFC00000"/>
      <name val="Albany AMT"/>
      <family val="2"/>
    </font>
    <font>
      <b/>
      <sz val="11"/>
      <color rgb="FF8393E1"/>
      <name val="Albany AMT"/>
      <family val="2"/>
    </font>
    <font>
      <i/>
      <sz val="9.5"/>
      <color rgb="FF5B9BD5"/>
      <name val="Arial"/>
      <family val="2"/>
    </font>
    <font>
      <b/>
      <sz val="8"/>
      <color theme="1"/>
      <name val="Calibri"/>
      <family val="2"/>
      <scheme val="minor"/>
    </font>
    <font>
      <sz val="8"/>
      <color theme="1"/>
      <name val="Calibri"/>
      <family val="2"/>
      <scheme val="minor"/>
    </font>
    <font>
      <b/>
      <sz val="9"/>
      <name val="Calibri"/>
      <family val="2"/>
      <scheme val="minor"/>
    </font>
    <font>
      <sz val="9"/>
      <name val="Calibri"/>
      <family val="2"/>
      <scheme val="minor"/>
    </font>
    <font>
      <sz val="9"/>
      <color theme="1" tint="0.499984740745262"/>
      <name val="Calibri"/>
      <family val="2"/>
      <scheme val="minor"/>
    </font>
    <font>
      <sz val="8"/>
      <color theme="1" tint="0.34998626667073579"/>
      <name val="Calibri"/>
      <family val="2"/>
      <scheme val="minor"/>
    </font>
    <font>
      <sz val="8"/>
      <name val="Calibri"/>
      <family val="2"/>
      <scheme val="minor"/>
    </font>
    <font>
      <sz val="8"/>
      <color rgb="FF000000"/>
      <name val="Calibri"/>
      <family val="2"/>
      <scheme val="minor"/>
    </font>
    <font>
      <b/>
      <sz val="8"/>
      <color rgb="FF000000"/>
      <name val="Calibri"/>
      <family val="2"/>
      <scheme val="minor"/>
    </font>
    <font>
      <vertAlign val="superscript"/>
      <sz val="10"/>
      <color rgb="FF000000"/>
      <name val="Albany AMT"/>
      <family val="2"/>
    </font>
    <font>
      <b/>
      <vertAlign val="superscript"/>
      <sz val="10"/>
      <color rgb="FF000000"/>
      <name val="Albany AMT"/>
      <family val="2"/>
    </font>
    <font>
      <sz val="11"/>
      <color rgb="FF8393E1"/>
      <name val="Albany AMT"/>
      <family val="2"/>
    </font>
    <font>
      <sz val="11"/>
      <name val="Calibri"/>
      <family val="2"/>
      <scheme val="minor"/>
    </font>
    <font>
      <sz val="8"/>
      <color rgb="FF000000"/>
      <name val="Arial"/>
      <family val="2"/>
    </font>
    <font>
      <b/>
      <sz val="8"/>
      <color rgb="FF000000"/>
      <name val="Arial"/>
      <family val="2"/>
    </font>
  </fonts>
  <fills count="7">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FFEFF2"/>
        <bgColor indexed="64"/>
      </patternFill>
    </fill>
    <fill>
      <patternFill patternType="solid">
        <fgColor rgb="FFFECED8"/>
        <bgColor indexed="64"/>
      </patternFill>
    </fill>
    <fill>
      <patternFill patternType="solid">
        <fgColor theme="0" tint="-0.14999847407452621"/>
        <bgColor indexed="64"/>
      </patternFill>
    </fill>
  </fills>
  <borders count="2">
    <border>
      <left/>
      <right/>
      <top/>
      <bottom/>
      <diagonal/>
    </border>
    <border>
      <left/>
      <right/>
      <top style="medium">
        <color theme="0"/>
      </top>
      <bottom/>
      <diagonal/>
    </border>
  </borders>
  <cellStyleXfs count="1">
    <xf numFmtId="0" fontId="0" fillId="0" borderId="0"/>
  </cellStyleXfs>
  <cellXfs count="285">
    <xf numFmtId="0" fontId="0" fillId="0" borderId="0" xfId="0"/>
    <xf numFmtId="0" fontId="0" fillId="2" borderId="0" xfId="0" applyFill="1"/>
    <xf numFmtId="0" fontId="4" fillId="2" borderId="0" xfId="0" applyFont="1" applyFill="1" applyBorder="1" applyAlignment="1">
      <alignment horizontal="left" vertical="center"/>
    </xf>
    <xf numFmtId="0" fontId="2" fillId="2" borderId="0" xfId="0" applyFont="1" applyFill="1" applyBorder="1" applyAlignment="1">
      <alignment horizontal="left" vertical="center"/>
    </xf>
    <xf numFmtId="0" fontId="0" fillId="2" borderId="0" xfId="0" applyFill="1" applyAlignment="1">
      <alignment horizontal="right"/>
    </xf>
    <xf numFmtId="0" fontId="0" fillId="0" borderId="0" xfId="0" applyAlignment="1">
      <alignment horizontal="right"/>
    </xf>
    <xf numFmtId="165" fontId="5" fillId="2" borderId="0" xfId="0" applyNumberFormat="1" applyFont="1" applyFill="1" applyBorder="1" applyAlignment="1">
      <alignment horizontal="right" vertical="center"/>
    </xf>
    <xf numFmtId="164" fontId="3" fillId="2" borderId="0" xfId="0" applyNumberFormat="1" applyFont="1" applyFill="1" applyBorder="1" applyAlignment="1">
      <alignment horizontal="right" vertical="center"/>
    </xf>
    <xf numFmtId="1" fontId="6" fillId="2" borderId="0" xfId="0" applyNumberFormat="1" applyFont="1" applyFill="1" applyBorder="1" applyAlignment="1">
      <alignment horizontal="right" vertical="center"/>
    </xf>
    <xf numFmtId="1" fontId="5" fillId="2" borderId="0" xfId="0" applyNumberFormat="1" applyFont="1" applyFill="1" applyBorder="1" applyAlignment="1">
      <alignment horizontal="right" vertical="center"/>
    </xf>
    <xf numFmtId="166" fontId="6" fillId="2" borderId="0" xfId="0" applyNumberFormat="1" applyFont="1" applyFill="1" applyBorder="1" applyAlignment="1">
      <alignment horizontal="right" vertical="center"/>
    </xf>
    <xf numFmtId="167" fontId="7" fillId="2" borderId="0" xfId="0" applyNumberFormat="1" applyFont="1" applyFill="1" applyBorder="1" applyAlignment="1">
      <alignment horizontal="right" vertical="center"/>
    </xf>
    <xf numFmtId="166" fontId="5" fillId="2" borderId="0" xfId="0" applyNumberFormat="1" applyFont="1" applyFill="1" applyBorder="1" applyAlignment="1">
      <alignment horizontal="right" vertical="center"/>
    </xf>
    <xf numFmtId="164" fontId="12" fillId="2" borderId="0" xfId="0" applyNumberFormat="1" applyFont="1" applyFill="1" applyBorder="1" applyAlignment="1">
      <alignment horizontal="right" vertical="center"/>
    </xf>
    <xf numFmtId="167" fontId="12" fillId="2" borderId="0" xfId="0" applyNumberFormat="1" applyFont="1" applyFill="1" applyBorder="1" applyAlignment="1">
      <alignment horizontal="right" vertical="center"/>
    </xf>
    <xf numFmtId="1" fontId="13" fillId="2" borderId="0" xfId="0" applyNumberFormat="1" applyFont="1" applyFill="1" applyBorder="1" applyAlignment="1">
      <alignment horizontal="right" vertical="center"/>
    </xf>
    <xf numFmtId="0" fontId="3" fillId="2" borderId="0" xfId="0" applyFont="1" applyFill="1" applyBorder="1" applyAlignment="1">
      <alignment horizontal="left" vertical="center"/>
    </xf>
    <xf numFmtId="0" fontId="5" fillId="2" borderId="0" xfId="0" applyFont="1" applyFill="1" applyBorder="1" applyAlignment="1">
      <alignment horizontal="left" vertical="center"/>
    </xf>
    <xf numFmtId="167" fontId="3" fillId="2" borderId="0" xfId="0" applyNumberFormat="1" applyFont="1" applyFill="1" applyBorder="1" applyAlignment="1">
      <alignment horizontal="right" vertical="center"/>
    </xf>
    <xf numFmtId="167" fontId="0" fillId="0" borderId="0" xfId="0" applyNumberFormat="1"/>
    <xf numFmtId="0" fontId="15" fillId="0" borderId="0" xfId="0" applyFont="1"/>
    <xf numFmtId="0" fontId="7" fillId="4" borderId="0" xfId="0" applyFont="1" applyFill="1" applyBorder="1" applyAlignment="1">
      <alignment wrapText="1"/>
    </xf>
    <xf numFmtId="164" fontId="7" fillId="4" borderId="0" xfId="0" applyNumberFormat="1" applyFont="1" applyFill="1" applyBorder="1" applyAlignment="1">
      <alignment horizontal="right" vertical="center"/>
    </xf>
    <xf numFmtId="0" fontId="4" fillId="4" borderId="0" xfId="0" applyFont="1" applyFill="1" applyBorder="1" applyAlignment="1">
      <alignment horizontal="left" vertical="center"/>
    </xf>
    <xf numFmtId="1" fontId="6" fillId="4" borderId="0" xfId="0" applyNumberFormat="1" applyFont="1" applyFill="1" applyBorder="1" applyAlignment="1">
      <alignment horizontal="right" vertical="center"/>
    </xf>
    <xf numFmtId="0" fontId="3" fillId="4" borderId="0" xfId="0" applyFont="1" applyFill="1" applyBorder="1" applyAlignment="1">
      <alignment wrapText="1"/>
    </xf>
    <xf numFmtId="167" fontId="3" fillId="4" borderId="0" xfId="0" applyNumberFormat="1" applyFont="1" applyFill="1" applyBorder="1" applyAlignment="1">
      <alignment horizontal="right" vertical="center"/>
    </xf>
    <xf numFmtId="0" fontId="5" fillId="4" borderId="0" xfId="0" applyFont="1" applyFill="1" applyBorder="1" applyAlignment="1">
      <alignment horizontal="left" vertical="center"/>
    </xf>
    <xf numFmtId="1" fontId="5" fillId="4" borderId="0" xfId="0" applyNumberFormat="1" applyFont="1" applyFill="1" applyBorder="1" applyAlignment="1">
      <alignment horizontal="right" vertical="center"/>
    </xf>
    <xf numFmtId="166" fontId="13" fillId="4" borderId="0" xfId="0" applyNumberFormat="1" applyFont="1" applyFill="1" applyBorder="1" applyAlignment="1">
      <alignment horizontal="right" vertical="center"/>
    </xf>
    <xf numFmtId="0" fontId="4" fillId="4" borderId="0" xfId="0" applyFont="1" applyFill="1" applyBorder="1" applyAlignment="1">
      <alignment horizontal="left"/>
    </xf>
    <xf numFmtId="1" fontId="13" fillId="4" borderId="0" xfId="0" applyNumberFormat="1" applyFont="1" applyFill="1" applyBorder="1" applyAlignment="1">
      <alignment horizontal="right"/>
    </xf>
    <xf numFmtId="166" fontId="6" fillId="4" borderId="0" xfId="0" applyNumberFormat="1" applyFont="1" applyFill="1" applyBorder="1" applyAlignment="1">
      <alignment horizontal="right" vertical="center"/>
    </xf>
    <xf numFmtId="0" fontId="2" fillId="4" borderId="0" xfId="0" applyFont="1" applyFill="1" applyBorder="1" applyAlignment="1">
      <alignment horizontal="left" vertical="center" wrapText="1"/>
    </xf>
    <xf numFmtId="164" fontId="3" fillId="4" borderId="0" xfId="0" applyNumberFormat="1" applyFont="1" applyFill="1" applyBorder="1" applyAlignment="1">
      <alignment horizontal="right" vertical="center"/>
    </xf>
    <xf numFmtId="166" fontId="5" fillId="4" borderId="0" xfId="0" applyNumberFormat="1" applyFont="1" applyFill="1" applyBorder="1" applyAlignment="1">
      <alignment horizontal="right" vertical="center"/>
    </xf>
    <xf numFmtId="0" fontId="8" fillId="2" borderId="0" xfId="0" applyFont="1" applyFill="1" applyAlignment="1">
      <alignment horizontal="justify"/>
    </xf>
    <xf numFmtId="0" fontId="0" fillId="2" borderId="0" xfId="0" applyFill="1" applyAlignment="1">
      <alignment horizontal="justify"/>
    </xf>
    <xf numFmtId="0" fontId="8" fillId="2" borderId="0" xfId="0" applyFont="1" applyFill="1" applyAlignment="1">
      <alignment horizontal="left"/>
    </xf>
    <xf numFmtId="0" fontId="8" fillId="2" borderId="0" xfId="0" applyFont="1" applyFill="1" applyAlignment="1">
      <alignment horizontal="left"/>
    </xf>
    <xf numFmtId="0" fontId="8" fillId="2" borderId="0" xfId="0" applyFont="1" applyFill="1" applyAlignment="1">
      <alignment horizontal="justify" wrapText="1"/>
    </xf>
    <xf numFmtId="0" fontId="16" fillId="2" borderId="0" xfId="0" applyFont="1" applyFill="1" applyBorder="1" applyAlignment="1">
      <alignment horizontal="center" vertical="center" wrapText="1"/>
    </xf>
    <xf numFmtId="0" fontId="1" fillId="3" borderId="0" xfId="0" applyFont="1" applyFill="1" applyBorder="1" applyAlignment="1">
      <alignment horizontal="center" vertical="center"/>
    </xf>
    <xf numFmtId="0" fontId="8" fillId="2" borderId="0" xfId="0" applyFont="1" applyFill="1" applyBorder="1" applyAlignment="1">
      <alignment horizontal="justify" wrapText="1"/>
    </xf>
    <xf numFmtId="0" fontId="17" fillId="2" borderId="0" xfId="0" applyFont="1" applyFill="1" applyBorder="1" applyAlignment="1">
      <alignment horizontal="center" vertical="center"/>
    </xf>
    <xf numFmtId="0" fontId="0" fillId="0" borderId="0" xfId="0" applyFill="1"/>
    <xf numFmtId="0" fontId="17" fillId="2" borderId="0" xfId="0" applyFont="1" applyFill="1" applyBorder="1" applyAlignment="1">
      <alignment horizontal="center" vertical="center" wrapText="1"/>
    </xf>
    <xf numFmtId="0" fontId="15" fillId="0" borderId="0" xfId="0" applyFont="1" applyFill="1"/>
    <xf numFmtId="0" fontId="3" fillId="3" borderId="0" xfId="0" applyFont="1" applyFill="1" applyBorder="1" applyAlignment="1">
      <alignment vertical="center"/>
    </xf>
    <xf numFmtId="0" fontId="1" fillId="3" borderId="0" xfId="0" applyFont="1" applyFill="1" applyBorder="1" applyAlignment="1">
      <alignment horizontal="right" vertical="center"/>
    </xf>
    <xf numFmtId="0" fontId="7" fillId="5" borderId="0" xfId="0" applyFont="1" applyFill="1" applyBorder="1" applyAlignment="1">
      <alignment horizontal="center" vertical="center"/>
    </xf>
    <xf numFmtId="0" fontId="2" fillId="2" borderId="0" xfId="0" applyFont="1" applyFill="1" applyBorder="1" applyAlignment="1">
      <alignment horizontal="left" vertical="center" wrapText="1"/>
    </xf>
    <xf numFmtId="164" fontId="3" fillId="2" borderId="0" xfId="0" applyNumberFormat="1" applyFont="1" applyFill="1" applyBorder="1" applyAlignment="1">
      <alignment horizontal="right"/>
    </xf>
    <xf numFmtId="165" fontId="6" fillId="4" borderId="0" xfId="0" applyNumberFormat="1" applyFont="1" applyFill="1" applyBorder="1" applyAlignment="1">
      <alignment horizontal="right" vertical="center"/>
    </xf>
    <xf numFmtId="165" fontId="5" fillId="4" borderId="0" xfId="0" applyNumberFormat="1" applyFont="1" applyFill="1" applyBorder="1" applyAlignment="1">
      <alignment horizontal="right" vertical="center"/>
    </xf>
    <xf numFmtId="0" fontId="7" fillId="5" borderId="0" xfId="0" applyFont="1" applyFill="1" applyBorder="1" applyAlignment="1">
      <alignment horizontal="center" vertical="center" wrapText="1"/>
    </xf>
    <xf numFmtId="0" fontId="7" fillId="2" borderId="0" xfId="0" applyFont="1" applyFill="1" applyBorder="1" applyAlignment="1">
      <alignment horizontal="left" vertical="center"/>
    </xf>
    <xf numFmtId="164" fontId="7" fillId="2" borderId="0" xfId="0" applyNumberFormat="1" applyFont="1" applyFill="1" applyBorder="1" applyAlignment="1">
      <alignment horizontal="right" vertical="center"/>
    </xf>
    <xf numFmtId="3" fontId="7" fillId="2" borderId="0" xfId="0" applyNumberFormat="1" applyFont="1" applyFill="1" applyBorder="1" applyAlignment="1">
      <alignment horizontal="right" vertical="center"/>
    </xf>
    <xf numFmtId="0" fontId="6" fillId="4" borderId="0" xfId="0" applyFont="1" applyFill="1" applyBorder="1" applyAlignment="1">
      <alignment horizontal="left" vertical="center"/>
    </xf>
    <xf numFmtId="0" fontId="6" fillId="2" borderId="0" xfId="0" applyFont="1" applyFill="1" applyBorder="1" applyAlignment="1">
      <alignment horizontal="left" vertical="center"/>
    </xf>
    <xf numFmtId="0" fontId="8" fillId="2" borderId="0" xfId="0" applyFont="1" applyFill="1" applyBorder="1" applyAlignment="1">
      <alignment horizontal="left" wrapText="1"/>
    </xf>
    <xf numFmtId="0" fontId="8" fillId="2" borderId="0" xfId="0" applyFont="1" applyFill="1" applyBorder="1" applyAlignment="1">
      <alignment horizontal="left"/>
    </xf>
    <xf numFmtId="0" fontId="8" fillId="2" borderId="0" xfId="0" applyFont="1" applyFill="1" applyAlignment="1">
      <alignment vertical="center" wrapText="1"/>
    </xf>
    <xf numFmtId="0" fontId="22" fillId="0" borderId="0" xfId="0" applyFont="1" applyAlignment="1">
      <alignment wrapText="1"/>
    </xf>
    <xf numFmtId="0" fontId="16" fillId="2" borderId="0" xfId="0" applyFont="1" applyFill="1" applyBorder="1" applyAlignment="1">
      <alignment horizontal="center" wrapText="1"/>
    </xf>
    <xf numFmtId="0" fontId="23" fillId="2" borderId="0" xfId="0" applyFont="1" applyFill="1" applyBorder="1" applyAlignment="1">
      <alignment horizontal="left" vertical="center"/>
    </xf>
    <xf numFmtId="9" fontId="23" fillId="2" borderId="0" xfId="0" applyNumberFormat="1" applyFont="1" applyFill="1" applyBorder="1" applyAlignment="1">
      <alignment horizontal="center" vertical="center"/>
    </xf>
    <xf numFmtId="9" fontId="23" fillId="2" borderId="0" xfId="0" applyNumberFormat="1" applyFont="1" applyFill="1" applyBorder="1" applyAlignment="1">
      <alignment horizontal="right" vertical="center"/>
    </xf>
    <xf numFmtId="0" fontId="24" fillId="0" borderId="0" xfId="0" applyFont="1"/>
    <xf numFmtId="0" fontId="25" fillId="2" borderId="0" xfId="0" applyFont="1" applyFill="1" applyAlignment="1">
      <alignment vertical="center"/>
    </xf>
    <xf numFmtId="0" fontId="26" fillId="2" borderId="0" xfId="0" applyFont="1" applyFill="1"/>
    <xf numFmtId="0" fontId="26" fillId="2" borderId="0" xfId="0" applyFont="1" applyFill="1" applyAlignment="1">
      <alignment horizontal="right"/>
    </xf>
    <xf numFmtId="0" fontId="8" fillId="2" borderId="0" xfId="0" applyFont="1" applyFill="1" applyAlignment="1">
      <alignment vertical="center"/>
    </xf>
    <xf numFmtId="0" fontId="8" fillId="2" borderId="0" xfId="0" applyFont="1" applyFill="1" applyBorder="1" applyAlignment="1">
      <alignment vertical="center"/>
    </xf>
    <xf numFmtId="0" fontId="26" fillId="2" borderId="0" xfId="0" applyFont="1" applyFill="1" applyAlignment="1">
      <alignment horizontal="left" wrapText="1"/>
    </xf>
    <xf numFmtId="0" fontId="26" fillId="2" borderId="0" xfId="0" applyFont="1" applyFill="1" applyAlignment="1">
      <alignment horizontal="right" wrapText="1"/>
    </xf>
    <xf numFmtId="0" fontId="27" fillId="6" borderId="0" xfId="0" applyFont="1" applyFill="1"/>
    <xf numFmtId="0" fontId="28" fillId="6" borderId="0" xfId="0" applyFont="1" applyFill="1"/>
    <xf numFmtId="0" fontId="28" fillId="6" borderId="0" xfId="0" applyFont="1" applyFill="1" applyAlignment="1">
      <alignment horizontal="right"/>
    </xf>
    <xf numFmtId="168" fontId="0" fillId="0" borderId="0" xfId="0" applyNumberFormat="1" applyAlignment="1" applyProtection="1">
      <alignment vertical="center"/>
    </xf>
    <xf numFmtId="3" fontId="0" fillId="0" borderId="0" xfId="0" applyNumberFormat="1"/>
    <xf numFmtId="0" fontId="27" fillId="6" borderId="0" xfId="0" applyFont="1" applyFill="1" applyAlignment="1">
      <alignment horizontal="right"/>
    </xf>
    <xf numFmtId="0" fontId="27" fillId="6" borderId="0" xfId="0" applyFont="1" applyFill="1" applyAlignment="1">
      <alignment wrapText="1"/>
    </xf>
    <xf numFmtId="3" fontId="28" fillId="6" borderId="0" xfId="0" applyNumberFormat="1" applyFont="1" applyFill="1" applyAlignment="1">
      <alignment wrapText="1"/>
    </xf>
    <xf numFmtId="3" fontId="28" fillId="6" borderId="0" xfId="0" applyNumberFormat="1" applyFont="1" applyFill="1" applyAlignment="1">
      <alignment horizontal="right" wrapText="1"/>
    </xf>
    <xf numFmtId="166" fontId="28" fillId="6" borderId="0" xfId="0" applyNumberFormat="1" applyFont="1" applyFill="1" applyAlignment="1">
      <alignment horizontal="right"/>
    </xf>
    <xf numFmtId="0" fontId="15" fillId="0" borderId="0" xfId="0" applyFont="1" applyAlignment="1">
      <alignment horizontal="right"/>
    </xf>
    <xf numFmtId="0" fontId="16" fillId="2" borderId="0" xfId="0" applyFont="1" applyFill="1" applyAlignment="1">
      <alignment horizontal="center" vertical="center" wrapText="1"/>
    </xf>
    <xf numFmtId="0" fontId="30" fillId="2" borderId="0" xfId="0" applyFont="1" applyFill="1" applyAlignment="1">
      <alignment horizontal="center" vertical="center" wrapText="1"/>
    </xf>
    <xf numFmtId="0" fontId="31" fillId="2" borderId="0" xfId="0" applyFont="1" applyFill="1" applyAlignment="1">
      <alignment horizontal="center" vertical="center" wrapText="1"/>
    </xf>
    <xf numFmtId="0" fontId="32" fillId="2" borderId="0" xfId="0" applyFont="1" applyFill="1" applyAlignment="1">
      <alignment horizontal="center" vertical="center" wrapText="1"/>
    </xf>
    <xf numFmtId="0" fontId="8" fillId="2" borderId="0" xfId="0" applyFont="1" applyFill="1" applyAlignment="1">
      <alignment horizontal="left" wrapText="1"/>
    </xf>
    <xf numFmtId="0" fontId="33" fillId="2" borderId="0" xfId="0" applyFont="1" applyFill="1" applyAlignment="1">
      <alignment horizontal="left" vertical="center" wrapText="1"/>
    </xf>
    <xf numFmtId="0" fontId="16" fillId="2" borderId="0" xfId="0" applyFont="1" applyFill="1" applyAlignment="1">
      <alignment horizontal="center" wrapText="1"/>
    </xf>
    <xf numFmtId="0" fontId="32" fillId="2" borderId="0" xfId="0" applyFont="1" applyFill="1" applyAlignment="1">
      <alignment wrapText="1"/>
    </xf>
    <xf numFmtId="0" fontId="0" fillId="0" borderId="0" xfId="0" applyAlignment="1">
      <alignment vertical="center"/>
    </xf>
    <xf numFmtId="0" fontId="34" fillId="2" borderId="0" xfId="0" applyFont="1" applyFill="1" applyAlignment="1">
      <alignment horizontal="left" vertical="center" wrapText="1"/>
    </xf>
    <xf numFmtId="0" fontId="35" fillId="2" borderId="0" xfId="0" applyFont="1" applyFill="1" applyAlignment="1">
      <alignment vertical="center"/>
    </xf>
    <xf numFmtId="0" fontId="8" fillId="2" borderId="0" xfId="0" applyFont="1" applyFill="1"/>
    <xf numFmtId="0" fontId="8" fillId="0" borderId="0" xfId="0" applyFont="1" applyFill="1" applyBorder="1" applyAlignment="1">
      <alignment vertical="center"/>
    </xf>
    <xf numFmtId="0" fontId="35" fillId="0" borderId="0" xfId="0" applyFont="1" applyFill="1" applyBorder="1" applyAlignment="1">
      <alignment vertical="center"/>
    </xf>
    <xf numFmtId="0" fontId="0" fillId="0" borderId="0" xfId="0" applyFill="1" applyBorder="1"/>
    <xf numFmtId="0" fontId="28" fillId="6" borderId="0" xfId="0" applyFont="1" applyFill="1" applyBorder="1"/>
    <xf numFmtId="0" fontId="0" fillId="6" borderId="0" xfId="0" applyFill="1" applyBorder="1"/>
    <xf numFmtId="0" fontId="36" fillId="6" borderId="0" xfId="0" applyFont="1" applyFill="1" applyBorder="1" applyAlignment="1">
      <alignment horizontal="right" vertical="center"/>
    </xf>
    <xf numFmtId="0" fontId="36" fillId="6" borderId="0" xfId="0" applyFont="1" applyFill="1" applyBorder="1"/>
    <xf numFmtId="0" fontId="27" fillId="6" borderId="0" xfId="0" applyFont="1" applyFill="1" applyBorder="1" applyAlignment="1">
      <alignment vertical="center"/>
    </xf>
    <xf numFmtId="9" fontId="28" fillId="6" borderId="0" xfId="0" applyNumberFormat="1" applyFont="1" applyFill="1" applyBorder="1" applyAlignment="1">
      <alignment horizontal="right" vertical="center"/>
    </xf>
    <xf numFmtId="0" fontId="28" fillId="6" borderId="0" xfId="0" applyFont="1" applyFill="1" applyAlignment="1">
      <alignment vertical="center" wrapText="1"/>
    </xf>
    <xf numFmtId="1" fontId="28" fillId="6" borderId="0" xfId="0" applyNumberFormat="1" applyFont="1" applyFill="1" applyAlignment="1">
      <alignment horizontal="right" vertical="center" wrapText="1"/>
    </xf>
    <xf numFmtId="0" fontId="0" fillId="6" borderId="0" xfId="0" applyFill="1"/>
    <xf numFmtId="1" fontId="28" fillId="6" borderId="0" xfId="0" applyNumberFormat="1" applyFont="1" applyFill="1" applyAlignment="1">
      <alignment horizontal="right" vertical="center"/>
    </xf>
    <xf numFmtId="0" fontId="28" fillId="6" borderId="0" xfId="0" applyFont="1" applyFill="1" applyAlignment="1">
      <alignment vertical="center"/>
    </xf>
    <xf numFmtId="9" fontId="28" fillId="6" borderId="0" xfId="0" applyNumberFormat="1" applyFont="1" applyFill="1" applyAlignment="1">
      <alignment horizontal="right" vertical="center"/>
    </xf>
    <xf numFmtId="9" fontId="28" fillId="6" borderId="0" xfId="0" applyNumberFormat="1" applyFont="1" applyFill="1" applyAlignment="1">
      <alignment horizontal="right" vertical="center" wrapText="1"/>
    </xf>
    <xf numFmtId="0" fontId="0" fillId="6" borderId="0" xfId="0" applyFill="1" applyAlignment="1">
      <alignment wrapText="1"/>
    </xf>
    <xf numFmtId="0" fontId="0" fillId="0" borderId="0" xfId="0" applyFill="1" applyAlignment="1">
      <alignment wrapText="1"/>
    </xf>
    <xf numFmtId="9" fontId="28" fillId="6" borderId="0" xfId="0" applyNumberFormat="1" applyFont="1" applyFill="1" applyAlignment="1">
      <alignment wrapText="1"/>
    </xf>
    <xf numFmtId="9" fontId="28" fillId="6" borderId="0" xfId="0" applyNumberFormat="1" applyFont="1" applyFill="1" applyBorder="1" applyAlignment="1">
      <alignment vertical="center" wrapText="1"/>
    </xf>
    <xf numFmtId="0" fontId="28" fillId="6" borderId="0" xfId="0" applyFont="1" applyFill="1" applyBorder="1" applyAlignment="1">
      <alignment vertical="center" wrapText="1"/>
    </xf>
    <xf numFmtId="9" fontId="28" fillId="6" borderId="0" xfId="0" applyNumberFormat="1" applyFont="1" applyFill="1"/>
    <xf numFmtId="9" fontId="28" fillId="6" borderId="0" xfId="0" applyNumberFormat="1" applyFont="1" applyFill="1" applyBorder="1"/>
    <xf numFmtId="1" fontId="28" fillId="6" borderId="0" xfId="0" applyNumberFormat="1" applyFont="1" applyFill="1" applyAlignment="1">
      <alignment wrapText="1"/>
    </xf>
    <xf numFmtId="1" fontId="28" fillId="6" borderId="0" xfId="0" applyNumberFormat="1" applyFont="1" applyFill="1"/>
    <xf numFmtId="0" fontId="28" fillId="6" borderId="0" xfId="0" applyFont="1" applyFill="1" applyBorder="1" applyAlignment="1">
      <alignment vertical="center"/>
    </xf>
    <xf numFmtId="1" fontId="28" fillId="6" borderId="0" xfId="0" applyNumberFormat="1" applyFont="1" applyFill="1" applyBorder="1"/>
    <xf numFmtId="0" fontId="27" fillId="6" borderId="0" xfId="0" applyFont="1" applyFill="1" applyAlignment="1">
      <alignment horizontal="left" vertical="center"/>
    </xf>
    <xf numFmtId="9" fontId="28" fillId="6" borderId="0" xfId="0" applyNumberFormat="1" applyFont="1" applyFill="1" applyAlignment="1">
      <alignment vertical="center" wrapText="1"/>
    </xf>
    <xf numFmtId="0" fontId="0" fillId="0" borderId="0" xfId="0" applyFill="1" applyAlignment="1">
      <alignment vertical="center" wrapText="1"/>
    </xf>
    <xf numFmtId="9" fontId="0" fillId="0" borderId="0" xfId="0" applyNumberFormat="1" applyFill="1" applyAlignment="1">
      <alignment vertical="center" wrapText="1"/>
    </xf>
    <xf numFmtId="0" fontId="27" fillId="6" borderId="0" xfId="0" applyFont="1" applyFill="1" applyAlignment="1">
      <alignment vertical="center"/>
    </xf>
    <xf numFmtId="1" fontId="28" fillId="6" borderId="0" xfId="0" applyNumberFormat="1" applyFont="1" applyFill="1" applyAlignment="1">
      <alignment vertical="center" wrapText="1"/>
    </xf>
    <xf numFmtId="0" fontId="27" fillId="6" borderId="0" xfId="0" applyFont="1" applyFill="1" applyAlignment="1">
      <alignment vertical="center" wrapText="1"/>
    </xf>
    <xf numFmtId="0" fontId="16" fillId="2" borderId="0" xfId="0" applyFont="1" applyFill="1" applyAlignment="1">
      <alignment horizontal="center"/>
    </xf>
    <xf numFmtId="0" fontId="37" fillId="2" borderId="0" xfId="0" applyFont="1" applyFill="1" applyAlignment="1">
      <alignment horizontal="center" vertical="center" wrapText="1"/>
    </xf>
    <xf numFmtId="0" fontId="37" fillId="2" borderId="0" xfId="0" applyFont="1" applyFill="1" applyAlignment="1">
      <alignment horizontal="left" vertical="center" wrapText="1"/>
    </xf>
    <xf numFmtId="0" fontId="8" fillId="2" borderId="0" xfId="0" applyFont="1" applyFill="1" applyAlignment="1">
      <alignment horizontal="left" vertical="center" wrapText="1"/>
    </xf>
    <xf numFmtId="0" fontId="34" fillId="2" borderId="0" xfId="0" applyFont="1" applyFill="1" applyAlignment="1">
      <alignment horizontal="left" vertical="center" wrapText="1"/>
    </xf>
    <xf numFmtId="0" fontId="38" fillId="2" borderId="0" xfId="0" applyFont="1" applyFill="1"/>
    <xf numFmtId="0" fontId="39" fillId="2" borderId="0" xfId="0" applyFont="1" applyFill="1"/>
    <xf numFmtId="0" fontId="39" fillId="0" borderId="0" xfId="0" applyFont="1"/>
    <xf numFmtId="0" fontId="38" fillId="0" borderId="0" xfId="0" applyFont="1" applyFill="1"/>
    <xf numFmtId="0" fontId="39" fillId="0" borderId="0" xfId="0" applyFont="1" applyFill="1"/>
    <xf numFmtId="0" fontId="28" fillId="6" borderId="0" xfId="0" applyFont="1" applyFill="1" applyAlignment="1">
      <alignment horizontal="right" vertical="center"/>
    </xf>
    <xf numFmtId="1" fontId="28" fillId="6" borderId="0" xfId="0" applyNumberFormat="1" applyFont="1" applyFill="1" applyAlignment="1">
      <alignment vertical="center"/>
    </xf>
    <xf numFmtId="1" fontId="28" fillId="6" borderId="0" xfId="0" applyNumberFormat="1" applyFont="1" applyFill="1" applyBorder="1" applyAlignment="1">
      <alignment vertical="center" wrapText="1"/>
    </xf>
    <xf numFmtId="0" fontId="37" fillId="0" borderId="0" xfId="0" applyFont="1" applyFill="1" applyAlignment="1">
      <alignment vertical="center" wrapText="1"/>
    </xf>
    <xf numFmtId="0" fontId="17" fillId="2" borderId="0" xfId="0" applyFont="1" applyFill="1" applyAlignment="1">
      <alignment horizontal="center" vertical="center" wrapText="1"/>
    </xf>
    <xf numFmtId="0" fontId="40" fillId="0" borderId="0" xfId="0" applyFont="1" applyFill="1" applyAlignment="1">
      <alignment vertical="center" wrapText="1"/>
    </xf>
    <xf numFmtId="0" fontId="8" fillId="2" borderId="0" xfId="0" applyFont="1" applyFill="1" applyAlignment="1">
      <alignment wrapText="1"/>
    </xf>
    <xf numFmtId="0" fontId="0" fillId="2" borderId="1" xfId="0" applyFill="1" applyBorder="1"/>
    <xf numFmtId="0" fontId="0" fillId="2" borderId="0" xfId="0" applyFill="1" applyBorder="1"/>
    <xf numFmtId="0" fontId="41" fillId="0" borderId="0" xfId="0" applyFont="1" applyFill="1" applyBorder="1" applyAlignment="1">
      <alignment vertical="center"/>
    </xf>
    <xf numFmtId="0" fontId="42" fillId="6" borderId="0" xfId="0" applyFont="1" applyFill="1" applyAlignment="1">
      <alignment horizontal="left" vertical="center" wrapText="1"/>
    </xf>
    <xf numFmtId="0" fontId="43" fillId="6" borderId="0" xfId="0" applyFont="1" applyFill="1" applyAlignment="1">
      <alignment horizontal="right" vertical="center" wrapText="1"/>
    </xf>
    <xf numFmtId="0" fontId="44" fillId="6" borderId="0" xfId="0" applyFont="1" applyFill="1" applyAlignment="1">
      <alignment horizontal="left" vertical="center" wrapText="1"/>
    </xf>
    <xf numFmtId="0" fontId="45" fillId="0" borderId="0" xfId="0" applyFont="1" applyFill="1" applyAlignment="1">
      <alignment horizontal="left" vertical="center" wrapText="1"/>
    </xf>
    <xf numFmtId="0" fontId="27" fillId="6" borderId="0" xfId="0" applyFont="1" applyFill="1" applyAlignment="1">
      <alignment horizontal="center" vertical="center" wrapText="1"/>
    </xf>
    <xf numFmtId="9" fontId="28" fillId="6" borderId="0" xfId="0" applyNumberFormat="1" applyFont="1" applyFill="1" applyAlignment="1">
      <alignment horizontal="center" vertical="center" wrapText="1"/>
    </xf>
    <xf numFmtId="9" fontId="28" fillId="6" borderId="0" xfId="0" applyNumberFormat="1" applyFont="1" applyFill="1" applyAlignment="1">
      <alignment vertical="center"/>
    </xf>
    <xf numFmtId="0" fontId="27" fillId="6" borderId="0" xfId="0" applyFont="1" applyFill="1" applyAlignment="1">
      <alignment horizontal="right" vertical="center"/>
    </xf>
    <xf numFmtId="0" fontId="46" fillId="6" borderId="0" xfId="0" applyFont="1" applyFill="1" applyAlignment="1">
      <alignment vertical="center"/>
    </xf>
    <xf numFmtId="0" fontId="22" fillId="0" borderId="0" xfId="0" applyFont="1" applyFill="1"/>
    <xf numFmtId="9" fontId="28" fillId="6" borderId="0" xfId="0" applyNumberFormat="1" applyFont="1" applyFill="1" applyAlignment="1">
      <alignment horizontal="center" vertical="center"/>
    </xf>
    <xf numFmtId="9" fontId="28" fillId="6" borderId="0" xfId="0" applyNumberFormat="1" applyFont="1" applyFill="1" applyBorder="1" applyAlignment="1">
      <alignment horizontal="center" vertical="center" wrapText="1"/>
    </xf>
    <xf numFmtId="0" fontId="0" fillId="2" borderId="0" xfId="0" applyFill="1" applyAlignment="1">
      <alignment horizontal="left"/>
    </xf>
    <xf numFmtId="0" fontId="0" fillId="0" borderId="0" xfId="0" applyAlignment="1">
      <alignment wrapText="1"/>
    </xf>
    <xf numFmtId="0" fontId="47" fillId="2" borderId="0" xfId="0" applyFont="1" applyFill="1" applyAlignment="1">
      <alignment horizontal="left"/>
    </xf>
    <xf numFmtId="0" fontId="45" fillId="2" borderId="0" xfId="0" applyFont="1" applyFill="1" applyBorder="1" applyAlignment="1">
      <alignment vertical="center"/>
    </xf>
    <xf numFmtId="0" fontId="48" fillId="2" borderId="0" xfId="0" applyFont="1" applyFill="1"/>
    <xf numFmtId="0" fontId="32" fillId="2" borderId="0" xfId="0" applyFont="1" applyFill="1" applyAlignment="1">
      <alignment horizontal="center" wrapText="1"/>
    </xf>
    <xf numFmtId="0" fontId="37" fillId="2" borderId="0" xfId="0" applyFont="1" applyFill="1" applyAlignment="1">
      <alignment horizontal="left" wrapText="1"/>
    </xf>
    <xf numFmtId="0" fontId="0" fillId="2" borderId="0" xfId="0" applyFill="1" applyAlignment="1">
      <alignment wrapText="1"/>
    </xf>
    <xf numFmtId="0" fontId="49" fillId="0" borderId="0" xfId="0" applyFont="1" applyAlignment="1">
      <alignment horizontal="left"/>
    </xf>
    <xf numFmtId="0" fontId="49" fillId="2" borderId="0" xfId="0" applyFont="1" applyFill="1"/>
    <xf numFmtId="0" fontId="50" fillId="2" borderId="0" xfId="0" applyFont="1" applyFill="1" applyAlignment="1">
      <alignment vertical="center"/>
    </xf>
    <xf numFmtId="0" fontId="51" fillId="0" borderId="0" xfId="0" applyFont="1" applyFill="1" applyBorder="1" applyAlignment="1">
      <alignment vertical="center"/>
    </xf>
    <xf numFmtId="0" fontId="49" fillId="0" borderId="0" xfId="0" applyFont="1" applyFill="1"/>
    <xf numFmtId="0" fontId="28" fillId="6" borderId="0" xfId="0" applyFont="1" applyFill="1" applyAlignment="1">
      <alignment horizontal="left" vertical="center"/>
    </xf>
    <xf numFmtId="0" fontId="28" fillId="6" borderId="0" xfId="0" applyFont="1" applyFill="1" applyBorder="1" applyAlignment="1">
      <alignment horizontal="left" vertical="center"/>
    </xf>
    <xf numFmtId="0" fontId="27" fillId="6" borderId="0" xfId="0" applyFont="1" applyFill="1" applyBorder="1" applyAlignment="1">
      <alignment horizontal="left" vertical="center"/>
    </xf>
    <xf numFmtId="0" fontId="27" fillId="6" borderId="0" xfId="0" applyFont="1" applyFill="1" applyBorder="1" applyAlignment="1">
      <alignment horizontal="right" vertical="center"/>
    </xf>
    <xf numFmtId="0" fontId="52" fillId="0" borderId="0" xfId="0" applyFont="1" applyFill="1" applyAlignment="1">
      <alignment vertical="top" wrapText="1"/>
    </xf>
    <xf numFmtId="0" fontId="53" fillId="6" borderId="0" xfId="0" applyFont="1" applyFill="1" applyBorder="1" applyAlignment="1">
      <alignment horizontal="left" vertical="center" wrapText="1"/>
    </xf>
    <xf numFmtId="169" fontId="53" fillId="6" borderId="0" xfId="0" applyNumberFormat="1" applyFont="1" applyFill="1" applyAlignment="1">
      <alignment horizontal="right" vertical="center" wrapText="1"/>
    </xf>
    <xf numFmtId="0" fontId="54" fillId="6" borderId="0" xfId="0" applyFont="1" applyFill="1" applyBorder="1" applyAlignment="1">
      <alignment horizontal="left" vertical="center" wrapText="1"/>
    </xf>
    <xf numFmtId="169" fontId="54" fillId="6" borderId="0" xfId="0" applyNumberFormat="1" applyFont="1" applyFill="1" applyAlignment="1">
      <alignment horizontal="right" vertical="center" wrapText="1"/>
    </xf>
    <xf numFmtId="0" fontId="55" fillId="0" borderId="0" xfId="0" applyFont="1" applyFill="1" applyBorder="1" applyAlignment="1">
      <alignment vertical="top" wrapText="1"/>
    </xf>
    <xf numFmtId="0" fontId="55" fillId="0" borderId="0" xfId="0" applyFont="1" applyFill="1" applyAlignment="1">
      <alignment vertical="top" wrapText="1"/>
    </xf>
    <xf numFmtId="0" fontId="52" fillId="0" borderId="0" xfId="0" applyFont="1" applyFill="1" applyAlignment="1">
      <alignment vertical="top"/>
    </xf>
    <xf numFmtId="169" fontId="0" fillId="0" borderId="0" xfId="0" applyNumberFormat="1" applyFill="1"/>
    <xf numFmtId="0" fontId="0" fillId="0" borderId="0" xfId="0" applyAlignment="1">
      <alignment horizontal="left"/>
    </xf>
    <xf numFmtId="0" fontId="17" fillId="2" borderId="0" xfId="0" applyFont="1" applyFill="1" applyBorder="1" applyAlignment="1">
      <alignment horizontal="center" wrapText="1"/>
    </xf>
    <xf numFmtId="0" fontId="1" fillId="3" borderId="0" xfId="0" applyFont="1" applyFill="1" applyBorder="1" applyAlignment="1">
      <alignment horizontal="right" vertical="center"/>
    </xf>
    <xf numFmtId="164" fontId="3" fillId="4" borderId="0" xfId="0" applyNumberFormat="1" applyFont="1" applyFill="1" applyBorder="1" applyAlignment="1">
      <alignment horizontal="right"/>
    </xf>
    <xf numFmtId="0" fontId="4" fillId="2" borderId="0" xfId="0" applyFont="1" applyFill="1" applyBorder="1" applyAlignment="1">
      <alignment horizontal="left" vertical="center" wrapText="1"/>
    </xf>
    <xf numFmtId="164" fontId="5" fillId="2" borderId="0" xfId="0" applyNumberFormat="1" applyFont="1" applyFill="1" applyBorder="1" applyAlignment="1">
      <alignment horizontal="right"/>
    </xf>
    <xf numFmtId="0" fontId="4" fillId="4" borderId="0" xfId="0" applyFont="1" applyFill="1" applyBorder="1" applyAlignment="1">
      <alignment horizontal="left" vertical="center" wrapText="1"/>
    </xf>
    <xf numFmtId="164" fontId="5" fillId="4" borderId="0" xfId="0" applyNumberFormat="1" applyFont="1" applyFill="1" applyBorder="1" applyAlignment="1">
      <alignment horizontal="right"/>
    </xf>
    <xf numFmtId="165" fontId="6" fillId="2" borderId="0" xfId="0" applyNumberFormat="1" applyFont="1" applyFill="1" applyBorder="1" applyAlignment="1">
      <alignment horizontal="right" vertical="center"/>
    </xf>
    <xf numFmtId="0" fontId="4" fillId="0" borderId="0" xfId="0" applyFont="1" applyFill="1" applyBorder="1" applyAlignment="1">
      <alignment horizontal="left" vertical="center"/>
    </xf>
    <xf numFmtId="0" fontId="57" fillId="2" borderId="0" xfId="0" applyFont="1" applyFill="1" applyBorder="1" applyAlignment="1">
      <alignment wrapText="1"/>
    </xf>
    <xf numFmtId="0" fontId="58" fillId="0" borderId="0" xfId="0" applyFont="1"/>
    <xf numFmtId="0" fontId="57" fillId="0" borderId="0" xfId="0" applyFont="1" applyFill="1" applyAlignment="1">
      <alignment vertical="center" wrapText="1"/>
    </xf>
    <xf numFmtId="0" fontId="17" fillId="2" borderId="0" xfId="0" applyFont="1" applyFill="1" applyAlignment="1">
      <alignment horizontal="center"/>
    </xf>
    <xf numFmtId="0" fontId="17" fillId="2" borderId="0" xfId="0" applyFont="1" applyFill="1" applyAlignment="1">
      <alignment horizontal="center"/>
    </xf>
    <xf numFmtId="0" fontId="8" fillId="2" borderId="0" xfId="0" applyFont="1" applyFill="1" applyAlignment="1"/>
    <xf numFmtId="0" fontId="28" fillId="6" borderId="0" xfId="0" applyFont="1" applyFill="1" applyBorder="1" applyAlignment="1">
      <alignment horizontal="left" vertical="center" wrapText="1"/>
    </xf>
    <xf numFmtId="1" fontId="28" fillId="6" borderId="0" xfId="0" applyNumberFormat="1" applyFont="1" applyFill="1" applyBorder="1" applyAlignment="1">
      <alignment horizontal="right" vertical="center" wrapText="1"/>
    </xf>
    <xf numFmtId="1" fontId="28" fillId="6" borderId="0" xfId="0" applyNumberFormat="1" applyFont="1" applyFill="1" applyAlignment="1">
      <alignment horizontal="left" vertical="center"/>
    </xf>
    <xf numFmtId="0" fontId="28" fillId="6" borderId="0" xfId="0" applyFont="1" applyFill="1" applyAlignment="1">
      <alignment horizontal="left" vertical="center" wrapText="1"/>
    </xf>
    <xf numFmtId="0" fontId="18" fillId="0" borderId="0" xfId="0" applyFont="1" applyFill="1" applyAlignment="1">
      <alignment wrapText="1"/>
    </xf>
    <xf numFmtId="0" fontId="8" fillId="2" borderId="0" xfId="0" applyFont="1" applyFill="1" applyAlignment="1">
      <alignment horizontal="left" vertical="center" wrapText="1"/>
    </xf>
    <xf numFmtId="0" fontId="35" fillId="2" borderId="0" xfId="0" applyFont="1" applyFill="1" applyBorder="1" applyAlignment="1">
      <alignment vertical="center"/>
    </xf>
    <xf numFmtId="0" fontId="59" fillId="6" borderId="0" xfId="0" applyFont="1" applyFill="1" applyAlignment="1">
      <alignment vertical="center"/>
    </xf>
    <xf numFmtId="0" fontId="60" fillId="6" borderId="0" xfId="0" applyFont="1" applyFill="1" applyBorder="1" applyAlignment="1">
      <alignment vertical="center"/>
    </xf>
    <xf numFmtId="0" fontId="60" fillId="6" borderId="0" xfId="0" applyFont="1" applyFill="1" applyAlignment="1">
      <alignment vertical="center"/>
    </xf>
    <xf numFmtId="1" fontId="60" fillId="6" borderId="0" xfId="0" applyNumberFormat="1" applyFont="1" applyFill="1" applyAlignment="1">
      <alignment vertical="center" wrapText="1"/>
    </xf>
    <xf numFmtId="1" fontId="60" fillId="6" borderId="0" xfId="0" applyNumberFormat="1" applyFont="1" applyFill="1" applyAlignment="1">
      <alignment vertical="center"/>
    </xf>
    <xf numFmtId="0" fontId="60" fillId="6" borderId="0" xfId="0" applyFont="1" applyFill="1" applyAlignment="1">
      <alignment vertical="center" wrapText="1"/>
    </xf>
    <xf numFmtId="1" fontId="60" fillId="6" borderId="0" xfId="0" applyNumberFormat="1" applyFont="1" applyFill="1" applyBorder="1" applyAlignment="1">
      <alignment vertical="center"/>
    </xf>
    <xf numFmtId="9" fontId="28" fillId="6" borderId="0" xfId="0" applyNumberFormat="1" applyFont="1" applyFill="1" applyBorder="1" applyAlignment="1">
      <alignment vertical="center"/>
    </xf>
    <xf numFmtId="0" fontId="60" fillId="6" borderId="0" xfId="0" applyFont="1" applyFill="1" applyBorder="1" applyAlignment="1">
      <alignment vertical="center" wrapText="1"/>
    </xf>
    <xf numFmtId="0" fontId="16" fillId="2" borderId="0" xfId="0" applyFont="1" applyFill="1" applyAlignment="1">
      <alignment horizontal="center" vertical="top"/>
    </xf>
    <xf numFmtId="0" fontId="61" fillId="6" borderId="0" xfId="0" applyFont="1" applyFill="1" applyAlignment="1">
      <alignment horizontal="left" vertical="center" wrapText="1"/>
    </xf>
    <xf numFmtId="0" fontId="62" fillId="6" borderId="0" xfId="0" applyFont="1" applyFill="1" applyAlignment="1">
      <alignment horizontal="right" vertical="center" wrapText="1"/>
    </xf>
    <xf numFmtId="0" fontId="63" fillId="6" borderId="0" xfId="0" applyFont="1" applyFill="1" applyAlignment="1">
      <alignment horizontal="left" vertical="center" wrapText="1"/>
    </xf>
    <xf numFmtId="0" fontId="59" fillId="6" borderId="0" xfId="0" applyFont="1" applyFill="1" applyAlignment="1">
      <alignment horizontal="left" vertical="center"/>
    </xf>
    <xf numFmtId="0" fontId="60" fillId="6" borderId="0" xfId="0" applyFont="1" applyFill="1" applyAlignment="1">
      <alignment horizontal="left" vertical="center"/>
    </xf>
    <xf numFmtId="0" fontId="60" fillId="6" borderId="0" xfId="0" applyFont="1" applyFill="1"/>
    <xf numFmtId="0" fontId="59" fillId="6" borderId="0" xfId="0" applyFont="1" applyFill="1" applyAlignment="1">
      <alignment horizontal="center" wrapText="1"/>
    </xf>
    <xf numFmtId="9" fontId="60" fillId="6" borderId="0" xfId="0" applyNumberFormat="1" applyFont="1" applyFill="1" applyBorder="1" applyAlignment="1">
      <alignment horizontal="center" wrapText="1"/>
    </xf>
    <xf numFmtId="9" fontId="60" fillId="6" borderId="0" xfId="0" applyNumberFormat="1" applyFont="1" applyFill="1" applyAlignment="1">
      <alignment horizontal="center"/>
    </xf>
    <xf numFmtId="0" fontId="59" fillId="6" borderId="0" xfId="0" applyFont="1" applyFill="1"/>
    <xf numFmtId="0" fontId="59" fillId="6" borderId="0" xfId="0" applyFont="1" applyFill="1" applyAlignment="1">
      <alignment horizontal="center" vertical="center" wrapText="1"/>
    </xf>
    <xf numFmtId="0" fontId="59" fillId="6" borderId="0" xfId="0" applyFont="1" applyFill="1" applyAlignment="1">
      <alignment horizontal="right"/>
    </xf>
    <xf numFmtId="9" fontId="60" fillId="6" borderId="0" xfId="0" applyNumberFormat="1" applyFont="1" applyFill="1" applyAlignment="1">
      <alignment horizontal="center" vertical="center"/>
    </xf>
    <xf numFmtId="9" fontId="60" fillId="6" borderId="0" xfId="0" applyNumberFormat="1" applyFont="1" applyFill="1"/>
    <xf numFmtId="0" fontId="64" fillId="6" borderId="0" xfId="0" applyFont="1" applyFill="1"/>
    <xf numFmtId="0" fontId="60" fillId="6" borderId="0" xfId="0" applyFont="1" applyFill="1" applyAlignment="1">
      <alignment wrapText="1"/>
    </xf>
    <xf numFmtId="9" fontId="65" fillId="6" borderId="0" xfId="0" applyNumberFormat="1" applyFont="1" applyFill="1" applyAlignment="1">
      <alignment horizontal="center" vertical="center" wrapText="1"/>
    </xf>
    <xf numFmtId="0" fontId="65" fillId="6" borderId="0" xfId="0" applyFont="1" applyFill="1"/>
    <xf numFmtId="0" fontId="0" fillId="0" borderId="0" xfId="0" applyFill="1" applyAlignment="1">
      <alignment horizontal="left" wrapText="1"/>
    </xf>
    <xf numFmtId="0" fontId="65" fillId="6" borderId="0" xfId="0" applyFont="1" applyFill="1" applyAlignment="1">
      <alignment vertical="center" wrapText="1"/>
    </xf>
    <xf numFmtId="9" fontId="65" fillId="6" borderId="0" xfId="0" applyNumberFormat="1" applyFont="1" applyFill="1" applyAlignment="1">
      <alignment horizontal="center" vertical="center"/>
    </xf>
    <xf numFmtId="9" fontId="65" fillId="6" borderId="0" xfId="0" applyNumberFormat="1" applyFont="1" applyFill="1"/>
    <xf numFmtId="0" fontId="60" fillId="6" borderId="0" xfId="0" applyFont="1" applyFill="1" applyAlignment="1">
      <alignment horizontal="left"/>
    </xf>
    <xf numFmtId="0" fontId="59" fillId="6" borderId="0" xfId="0" applyFont="1" applyFill="1" applyBorder="1" applyAlignment="1">
      <alignment horizontal="left" vertical="center"/>
    </xf>
    <xf numFmtId="0" fontId="59" fillId="6" borderId="0" xfId="0" applyFont="1" applyFill="1" applyBorder="1" applyAlignment="1">
      <alignment horizontal="right" vertical="center"/>
    </xf>
    <xf numFmtId="0" fontId="66" fillId="6" borderId="0" xfId="0" applyFont="1" applyFill="1" applyBorder="1" applyAlignment="1">
      <alignment horizontal="left" vertical="center" wrapText="1"/>
    </xf>
    <xf numFmtId="169" fontId="66" fillId="6" borderId="0" xfId="0" applyNumberFormat="1" applyFont="1" applyFill="1" applyAlignment="1">
      <alignment horizontal="right" vertical="center" wrapText="1"/>
    </xf>
    <xf numFmtId="0" fontId="60" fillId="6" borderId="0" xfId="0" applyFont="1" applyFill="1" applyBorder="1" applyAlignment="1">
      <alignment horizontal="left" vertical="center"/>
    </xf>
    <xf numFmtId="0" fontId="67" fillId="6" borderId="0" xfId="0" applyFont="1" applyFill="1" applyBorder="1" applyAlignment="1">
      <alignment horizontal="left" vertical="center" wrapText="1"/>
    </xf>
    <xf numFmtId="169" fontId="67" fillId="6" borderId="0" xfId="0" applyNumberFormat="1" applyFont="1" applyFill="1" applyAlignment="1">
      <alignment horizontal="right" vertical="center" wrapText="1"/>
    </xf>
    <xf numFmtId="0" fontId="16" fillId="0" borderId="0" xfId="0" applyFont="1" applyFill="1" applyBorder="1" applyAlignment="1">
      <alignment vertical="top"/>
    </xf>
    <xf numFmtId="0" fontId="0" fillId="0" borderId="0" xfId="0" applyFill="1" applyBorder="1" applyAlignment="1">
      <alignment vertical="center" wrapText="1"/>
    </xf>
    <xf numFmtId="0" fontId="28" fillId="6" borderId="0" xfId="0" applyFont="1" applyFill="1" applyAlignment="1">
      <alignment wrapText="1"/>
    </xf>
    <xf numFmtId="9" fontId="62" fillId="6" borderId="0" xfId="0" applyNumberFormat="1" applyFont="1" applyFill="1" applyAlignment="1">
      <alignment wrapText="1"/>
    </xf>
    <xf numFmtId="0" fontId="62" fillId="6" borderId="0" xfId="0" applyFont="1" applyFill="1" applyAlignment="1">
      <alignment horizontal="left" vertical="center" wrapText="1"/>
    </xf>
    <xf numFmtId="0" fontId="62" fillId="6" borderId="0" xfId="0" applyFont="1" applyFill="1" applyAlignment="1">
      <alignment wrapText="1"/>
    </xf>
    <xf numFmtId="9" fontId="62" fillId="6" borderId="0" xfId="0" applyNumberFormat="1" applyFont="1" applyFill="1" applyAlignment="1">
      <alignment horizontal="center" wrapText="1"/>
    </xf>
    <xf numFmtId="9" fontId="62" fillId="6" borderId="0" xfId="0" applyNumberFormat="1" applyFont="1" applyFill="1" applyAlignment="1">
      <alignment horizontal="center"/>
    </xf>
    <xf numFmtId="0" fontId="16" fillId="2" borderId="0" xfId="0" applyFont="1" applyFill="1" applyAlignment="1">
      <alignment horizontal="center" vertical="center"/>
    </xf>
    <xf numFmtId="0" fontId="17" fillId="2" borderId="0" xfId="0" applyFont="1" applyFill="1" applyAlignment="1">
      <alignment horizontal="center" vertical="center"/>
    </xf>
    <xf numFmtId="0" fontId="36" fillId="6" borderId="0" xfId="0" applyFont="1" applyFill="1" applyAlignment="1">
      <alignment horizontal="right"/>
    </xf>
    <xf numFmtId="0" fontId="62" fillId="6" borderId="0" xfId="0" applyFont="1" applyFill="1"/>
    <xf numFmtId="0" fontId="27" fillId="6" borderId="0" xfId="0" applyFont="1" applyFill="1" applyAlignment="1">
      <alignment horizontal="left"/>
    </xf>
    <xf numFmtId="9" fontId="62" fillId="6" borderId="0" xfId="0" applyNumberFormat="1" applyFont="1" applyFill="1"/>
    <xf numFmtId="0" fontId="8" fillId="2" borderId="0" xfId="0" applyFont="1" applyFill="1" applyBorder="1" applyAlignment="1">
      <alignment horizontal="left" wrapText="1"/>
    </xf>
    <xf numFmtId="0" fontId="29" fillId="6" borderId="0" xfId="0" applyFont="1" applyFill="1" applyAlignment="1">
      <alignment horizontal="left" vertical="center"/>
    </xf>
    <xf numFmtId="1" fontId="28" fillId="6" borderId="0" xfId="0" applyNumberFormat="1" applyFont="1" applyFill="1" applyAlignment="1">
      <alignment horizontal="right"/>
    </xf>
    <xf numFmtId="0" fontId="70" fillId="2" borderId="0" xfId="0" applyFont="1" applyFill="1" applyAlignment="1">
      <alignment horizontal="center" vertical="center" wrapText="1"/>
    </xf>
    <xf numFmtId="0" fontId="27" fillId="6" borderId="0" xfId="0" applyFont="1" applyFill="1" applyAlignment="1">
      <alignment horizontal="left" wrapText="1"/>
    </xf>
    <xf numFmtId="0" fontId="27" fillId="6" borderId="0" xfId="0" applyFont="1" applyFill="1" applyAlignment="1">
      <alignment horizontal="left" vertical="center" wrapText="1"/>
    </xf>
    <xf numFmtId="0" fontId="18" fillId="0" borderId="0" xfId="0" applyFont="1" applyFill="1" applyAlignment="1">
      <alignment horizontal="right"/>
    </xf>
    <xf numFmtId="9" fontId="0" fillId="0" borderId="0" xfId="0" applyNumberFormat="1" applyFill="1" applyBorder="1" applyAlignment="1">
      <alignment vertical="center" wrapText="1"/>
    </xf>
    <xf numFmtId="0" fontId="46" fillId="6" borderId="0" xfId="0" applyFont="1" applyFill="1"/>
    <xf numFmtId="9" fontId="62" fillId="6" borderId="0" xfId="0" applyNumberFormat="1" applyFont="1" applyFill="1" applyAlignment="1">
      <alignment horizontal="center" vertical="center" wrapText="1"/>
    </xf>
    <xf numFmtId="0" fontId="62" fillId="6" borderId="0" xfId="0" applyFont="1" applyFill="1" applyAlignment="1">
      <alignment horizontal="left" vertical="center"/>
    </xf>
    <xf numFmtId="0" fontId="71" fillId="0" borderId="0" xfId="0" applyFont="1" applyFill="1"/>
    <xf numFmtId="9" fontId="71" fillId="0" borderId="0" xfId="0" applyNumberFormat="1" applyFont="1" applyFill="1"/>
    <xf numFmtId="0" fontId="0" fillId="0" borderId="0" xfId="0" quotePrefix="1"/>
    <xf numFmtId="0" fontId="72" fillId="6" borderId="0" xfId="0" applyFont="1" applyFill="1" applyBorder="1" applyAlignment="1">
      <alignment horizontal="left" vertical="center" wrapText="1"/>
    </xf>
    <xf numFmtId="0" fontId="73" fillId="6" borderId="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ECED8"/>
      <color rgb="FFFFEFF2"/>
      <color rgb="FFF38993"/>
      <color rgb="FFFCE4E6"/>
      <color rgb="FFF6A8AF"/>
      <color rgb="FFEA2E40"/>
      <color rgb="FFE01629"/>
      <color rgb="FFA4101E"/>
      <color rgb="FFC31324"/>
      <color rgb="FFF369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77.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78.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78.xml"/><Relationship Id="rId1" Type="http://schemas.microsoft.com/office/2011/relationships/chartStyle" Target="style78.xml"/></Relationships>
</file>

<file path=xl/charts/_rels/chart79.xml.rels><?xml version="1.0" encoding="UTF-8" standalone="yes"?>
<Relationships xmlns="http://schemas.openxmlformats.org/package/2006/relationships"><Relationship Id="rId3" Type="http://schemas.openxmlformats.org/officeDocument/2006/relationships/chartUserShapes" Target="../drawings/drawing37.xml"/><Relationship Id="rId2" Type="http://schemas.microsoft.com/office/2011/relationships/chartColorStyle" Target="colors79.xml"/><Relationship Id="rId1" Type="http://schemas.microsoft.com/office/2011/relationships/chartStyle" Target="style79.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80.xml"/><Relationship Id="rId1" Type="http://schemas.microsoft.com/office/2011/relationships/chartStyle" Target="style80.xml"/></Relationships>
</file>

<file path=xl/charts/_rels/chart81.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81.xml"/><Relationship Id="rId1" Type="http://schemas.microsoft.com/office/2011/relationships/chartStyle" Target="style81.xml"/></Relationships>
</file>

<file path=xl/charts/_rels/chart82.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82.xml"/><Relationship Id="rId1" Type="http://schemas.microsoft.com/office/2011/relationships/chartStyle" Target="style82.xml"/></Relationships>
</file>

<file path=xl/charts/_rels/chart83.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83.xml"/><Relationship Id="rId1" Type="http://schemas.microsoft.com/office/2011/relationships/chartStyle" Target="style83.xml"/></Relationships>
</file>

<file path=xl/charts/_rels/chart84.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84.xml"/><Relationship Id="rId1" Type="http://schemas.microsoft.com/office/2011/relationships/chartStyle" Target="style84.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869808236275697E-2"/>
          <c:y val="7.6942385459146598E-2"/>
          <c:w val="0.8618053178135342"/>
          <c:h val="0.81703523215949803"/>
        </c:manualLayout>
      </c:layout>
      <c:barChart>
        <c:barDir val="col"/>
        <c:grouping val="clustered"/>
        <c:varyColors val="0"/>
        <c:ser>
          <c:idx val="1"/>
          <c:order val="1"/>
          <c:tx>
            <c:strRef>
              <c:f>ViolencesPhysiques_Repères!$A$45</c:f>
              <c:strCache>
                <c:ptCount val="1"/>
                <c:pt idx="0">
                  <c:v>Proportion de victimes parmi les 14 ans ou plus 
(en %)</c:v>
                </c:pt>
              </c:strCache>
            </c:strRef>
          </c:tx>
          <c:spPr>
            <a:solidFill>
              <a:srgbClr val="FECED8"/>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ViolencesPhysiques_Repères!$B$43:$M$43</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ViolencesPhysiques_Repères!$B$45:$M$45</c:f>
              <c:numCache>
                <c:formatCode>0.0</c:formatCode>
                <c:ptCount val="12"/>
                <c:pt idx="0">
                  <c:v>1.5420129765830899</c:v>
                </c:pt>
                <c:pt idx="1">
                  <c:v>1.6708611672453499</c:v>
                </c:pt>
                <c:pt idx="2">
                  <c:v>1.7478312147069399</c:v>
                </c:pt>
                <c:pt idx="3">
                  <c:v>1.7280546117786899</c:v>
                </c:pt>
                <c:pt idx="4">
                  <c:v>1.3666962875401301</c:v>
                </c:pt>
                <c:pt idx="5">
                  <c:v>1.3611413227015801</c:v>
                </c:pt>
                <c:pt idx="6">
                  <c:v>1.4688942356410799</c:v>
                </c:pt>
                <c:pt idx="7">
                  <c:v>1.36106323477219</c:v>
                </c:pt>
                <c:pt idx="8">
                  <c:v>1.3912798116145599</c:v>
                </c:pt>
                <c:pt idx="9">
                  <c:v>1.4967842178050801</c:v>
                </c:pt>
                <c:pt idx="10">
                  <c:v>1.17748096033428</c:v>
                </c:pt>
                <c:pt idx="11">
                  <c:v>1.28776514365494</c:v>
                </c:pt>
              </c:numCache>
            </c:numRef>
          </c:val>
          <c:extLst>
            <c:ext xmlns:c16="http://schemas.microsoft.com/office/drawing/2014/chart" uri="{C3380CC4-5D6E-409C-BE32-E72D297353CC}">
              <c16:uniqueId val="{00000000-3005-47B0-BFBC-617FB907BCAD}"/>
            </c:ext>
          </c:extLst>
        </c:ser>
        <c:dLbls>
          <c:showLegendKey val="0"/>
          <c:showVal val="0"/>
          <c:showCatName val="0"/>
          <c:showSerName val="0"/>
          <c:showPercent val="0"/>
          <c:showBubbleSize val="0"/>
        </c:dLbls>
        <c:gapWidth val="150"/>
        <c:axId val="256591968"/>
        <c:axId val="256591408"/>
      </c:barChart>
      <c:lineChart>
        <c:grouping val="standard"/>
        <c:varyColors val="0"/>
        <c:ser>
          <c:idx val="0"/>
          <c:order val="0"/>
          <c:tx>
            <c:strRef>
              <c:f>ViolencesPhysiques_Repères!$A$44</c:f>
              <c:strCache>
                <c:ptCount val="1"/>
                <c:pt idx="0">
                  <c:v>Victimes de violences physiques hors ménage</c:v>
                </c:pt>
              </c:strCache>
            </c:strRef>
          </c:tx>
          <c:spPr>
            <a:ln w="28575" cap="rnd">
              <a:solidFill>
                <a:srgbClr val="C00000"/>
              </a:solidFill>
              <a:round/>
            </a:ln>
            <a:effectLst/>
          </c:spPr>
          <c:marker>
            <c:symbol val="none"/>
          </c:marker>
          <c:dLbls>
            <c:dLbl>
              <c:idx val="0"/>
              <c:layout>
                <c:manualLayout>
                  <c:x val="-4.3545885803649362E-2"/>
                  <c:y val="3.90879478827361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005-47B0-BFBC-617FB907BCAD}"/>
                </c:ext>
              </c:extLst>
            </c:dLbl>
            <c:dLbl>
              <c:idx val="1"/>
              <c:delete val="1"/>
              <c:extLst>
                <c:ext xmlns:c15="http://schemas.microsoft.com/office/drawing/2012/chart" uri="{CE6537A1-D6FC-4f65-9D91-7224C49458BB}"/>
                <c:ext xmlns:c16="http://schemas.microsoft.com/office/drawing/2014/chart" uri="{C3380CC4-5D6E-409C-BE32-E72D297353CC}">
                  <c16:uniqueId val="{00000002-3005-47B0-BFBC-617FB907BCAD}"/>
                </c:ext>
              </c:extLst>
            </c:dLbl>
            <c:dLbl>
              <c:idx val="2"/>
              <c:layout>
                <c:manualLayout>
                  <c:x val="-3.939865858425419E-2"/>
                  <c:y val="-3.04017372421281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005-47B0-BFBC-617FB907BCAD}"/>
                </c:ext>
              </c:extLst>
            </c:dLbl>
            <c:dLbl>
              <c:idx val="3"/>
              <c:delete val="1"/>
              <c:extLst>
                <c:ext xmlns:c15="http://schemas.microsoft.com/office/drawing/2012/chart" uri="{CE6537A1-D6FC-4f65-9D91-7224C49458BB}"/>
                <c:ext xmlns:c16="http://schemas.microsoft.com/office/drawing/2014/chart" uri="{C3380CC4-5D6E-409C-BE32-E72D297353CC}">
                  <c16:uniqueId val="{00000004-3005-47B0-BFBC-617FB907BCAD}"/>
                </c:ext>
              </c:extLst>
            </c:dLbl>
            <c:dLbl>
              <c:idx val="4"/>
              <c:layout>
                <c:manualLayout>
                  <c:x val="-3.939865858425419E-2"/>
                  <c:y val="2.605863192182410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005-47B0-BFBC-617FB907BCAD}"/>
                </c:ext>
              </c:extLst>
            </c:dLbl>
            <c:dLbl>
              <c:idx val="5"/>
              <c:delete val="1"/>
              <c:extLst>
                <c:ext xmlns:c15="http://schemas.microsoft.com/office/drawing/2012/chart" uri="{CE6537A1-D6FC-4f65-9D91-7224C49458BB}"/>
                <c:ext xmlns:c16="http://schemas.microsoft.com/office/drawing/2014/chart" uri="{C3380CC4-5D6E-409C-BE32-E72D297353CC}">
                  <c16:uniqueId val="{00000006-3005-47B0-BFBC-617FB907BCAD}"/>
                </c:ext>
              </c:extLst>
            </c:dLbl>
            <c:dLbl>
              <c:idx val="6"/>
              <c:layout>
                <c:manualLayout>
                  <c:x val="-4.5619499413347031E-2"/>
                  <c:y val="-3.90879478827361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005-47B0-BFBC-617FB907BCAD}"/>
                </c:ext>
              </c:extLst>
            </c:dLbl>
            <c:dLbl>
              <c:idx val="7"/>
              <c:layout>
                <c:manualLayout>
                  <c:x val="-4.1472272193951928E-2"/>
                  <c:y val="3.474484256243209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005-47B0-BFBC-617FB907BCAD}"/>
                </c:ext>
              </c:extLst>
            </c:dLbl>
            <c:dLbl>
              <c:idx val="8"/>
              <c:delete val="1"/>
              <c:extLst>
                <c:ext xmlns:c15="http://schemas.microsoft.com/office/drawing/2012/chart" uri="{CE6537A1-D6FC-4f65-9D91-7224C49458BB}"/>
                <c:ext xmlns:c16="http://schemas.microsoft.com/office/drawing/2014/chart" uri="{C3380CC4-5D6E-409C-BE32-E72D297353CC}">
                  <c16:uniqueId val="{00000009-3005-47B0-BFBC-617FB907BCAD}"/>
                </c:ext>
              </c:extLst>
            </c:dLbl>
            <c:dLbl>
              <c:idx val="9"/>
              <c:layout>
                <c:manualLayout>
                  <c:x val="-4.7693113023044541E-2"/>
                  <c:y val="-3.04017372421281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005-47B0-BFBC-617FB907BCAD}"/>
                </c:ext>
              </c:extLst>
            </c:dLbl>
            <c:dLbl>
              <c:idx val="10"/>
              <c:layout>
                <c:manualLayout>
                  <c:x val="-3.7325044974556597E-2"/>
                  <c:y val="2.605863192182410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005-47B0-BFBC-617FB907BCAD}"/>
                </c:ext>
              </c:extLst>
            </c:dLbl>
            <c:dLbl>
              <c:idx val="11"/>
              <c:layout>
                <c:manualLayout>
                  <c:x val="-1.4515295267883121E-2"/>
                  <c:y val="-3.908794788273611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005-47B0-BFBC-617FB907BCA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ViolencesPhysiques_Repères!$B$43:$M$43</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ViolencesPhysiques_Repères!$B$44:$M$44</c:f>
              <c:numCache>
                <c:formatCode>#,##0</c:formatCode>
                <c:ptCount val="12"/>
                <c:pt idx="0">
                  <c:v>776000</c:v>
                </c:pt>
                <c:pt idx="1">
                  <c:v>842000</c:v>
                </c:pt>
                <c:pt idx="2">
                  <c:v>887000</c:v>
                </c:pt>
                <c:pt idx="3">
                  <c:v>874000</c:v>
                </c:pt>
                <c:pt idx="4">
                  <c:v>695000</c:v>
                </c:pt>
                <c:pt idx="5">
                  <c:v>695000</c:v>
                </c:pt>
                <c:pt idx="6">
                  <c:v>754000</c:v>
                </c:pt>
                <c:pt idx="7">
                  <c:v>702000</c:v>
                </c:pt>
                <c:pt idx="8">
                  <c:v>720000</c:v>
                </c:pt>
                <c:pt idx="9">
                  <c:v>775000</c:v>
                </c:pt>
                <c:pt idx="10">
                  <c:v>610000</c:v>
                </c:pt>
                <c:pt idx="11">
                  <c:v>672000</c:v>
                </c:pt>
              </c:numCache>
            </c:numRef>
          </c:val>
          <c:smooth val="0"/>
          <c:extLst>
            <c:ext xmlns:c16="http://schemas.microsoft.com/office/drawing/2014/chart" uri="{C3380CC4-5D6E-409C-BE32-E72D297353CC}">
              <c16:uniqueId val="{0000000D-3005-47B0-BFBC-617FB907BCAD}"/>
            </c:ext>
          </c:extLst>
        </c:ser>
        <c:dLbls>
          <c:showLegendKey val="0"/>
          <c:showVal val="0"/>
          <c:showCatName val="0"/>
          <c:showSerName val="0"/>
          <c:showPercent val="0"/>
          <c:showBubbleSize val="0"/>
        </c:dLbls>
        <c:dropLines>
          <c:spPr>
            <a:ln w="9525" cap="flat" cmpd="sng" algn="ctr">
              <a:solidFill>
                <a:schemeClr val="bg2"/>
              </a:solidFill>
              <a:round/>
            </a:ln>
            <a:effectLst/>
          </c:spPr>
        </c:dropLines>
        <c:marker val="1"/>
        <c:smooth val="0"/>
        <c:axId val="257388896"/>
        <c:axId val="257381616"/>
      </c:lineChart>
      <c:catAx>
        <c:axId val="257388896"/>
        <c:scaling>
          <c:orientation val="minMax"/>
        </c:scaling>
        <c:delete val="0"/>
        <c:axPos val="b"/>
        <c:majorGridlines>
          <c:spPr>
            <a:ln w="9525" cap="flat" cmpd="sng" algn="ctr">
              <a:solidFill>
                <a:schemeClr val="bg1"/>
              </a:solidFill>
              <a:round/>
            </a:ln>
            <a:effectLst/>
          </c:spPr>
        </c:majorGridlines>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7381616"/>
        <c:crossesAt val="0"/>
        <c:auto val="1"/>
        <c:lblAlgn val="ctr"/>
        <c:lblOffset val="100"/>
        <c:noMultiLvlLbl val="0"/>
      </c:catAx>
      <c:valAx>
        <c:axId val="257381616"/>
        <c:scaling>
          <c:orientation val="minMax"/>
          <c:max val="1000000"/>
          <c:min val="0"/>
        </c:scaling>
        <c:delete val="0"/>
        <c:axPos val="l"/>
        <c:numFmt formatCode="#,##0" sourceLinked="0"/>
        <c:majorTickMark val="none"/>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7388896"/>
        <c:crosses val="autoZero"/>
        <c:crossBetween val="between"/>
        <c:majorUnit val="100000"/>
        <c:minorUnit val="20000"/>
      </c:valAx>
      <c:valAx>
        <c:axId val="256591408"/>
        <c:scaling>
          <c:orientation val="minMax"/>
          <c:max val="3"/>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56591968"/>
        <c:crosses val="max"/>
        <c:crossBetween val="between"/>
      </c:valAx>
      <c:catAx>
        <c:axId val="256591968"/>
        <c:scaling>
          <c:orientation val="minMax"/>
        </c:scaling>
        <c:delete val="1"/>
        <c:axPos val="b"/>
        <c:numFmt formatCode="General" sourceLinked="1"/>
        <c:majorTickMark val="out"/>
        <c:minorTickMark val="none"/>
        <c:tickLblPos val="nextTo"/>
        <c:crossAx val="256591408"/>
        <c:crosses val="autoZero"/>
        <c:auto val="1"/>
        <c:lblAlgn val="ctr"/>
        <c:lblOffset val="100"/>
        <c:noMultiLvlLbl val="0"/>
      </c:catAx>
      <c:spPr>
        <a:solidFill>
          <a:schemeClr val="bg1"/>
        </a:solidFill>
        <a:ln>
          <a:solidFill>
            <a:schemeClr val="bg1"/>
          </a:solidFill>
        </a:ln>
        <a:effectLst/>
      </c:spPr>
    </c:plotArea>
    <c:legend>
      <c:legendPos val="b"/>
      <c:layout>
        <c:manualLayout>
          <c:xMode val="edge"/>
          <c:yMode val="edge"/>
          <c:x val="0.40517103720193437"/>
          <c:y val="4.0189455145468386E-2"/>
          <c:w val="0.5528173877889303"/>
          <c:h val="0.114653876734463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723029621297335"/>
          <c:y val="9.4858694988707803E-2"/>
          <c:w val="0.22266502814315844"/>
          <c:h val="0.44791918452053964"/>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3774-4D6D-9B40-D93C354B37F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3774-4D6D-9B40-D93C354B37F4}"/>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3774-4D6D-9B40-D93C354B37F4}"/>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dLblPos val="inEnd"/>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ViolencesPhysiques_Contexte!$A$75:$A$77</c:f>
              <c:strCache>
                <c:ptCount val="3"/>
                <c:pt idx="0">
                  <c:v>Oui</c:v>
                </c:pt>
                <c:pt idx="1">
                  <c:v>Non</c:v>
                </c:pt>
                <c:pt idx="2">
                  <c:v>Ne sait pas/Ne travaille pas</c:v>
                </c:pt>
              </c:strCache>
            </c:strRef>
          </c:cat>
          <c:val>
            <c:numRef>
              <c:f>ViolencesPhysiques_Contexte!$B$75:$B$77</c:f>
              <c:numCache>
                <c:formatCode>0</c:formatCode>
                <c:ptCount val="3"/>
                <c:pt idx="0">
                  <c:v>23.8064056344382</c:v>
                </c:pt>
                <c:pt idx="1">
                  <c:v>55.987076726830097</c:v>
                </c:pt>
                <c:pt idx="2">
                  <c:v>20.206517638731711</c:v>
                </c:pt>
              </c:numCache>
            </c:numRef>
          </c:val>
          <c:extLst>
            <c:ext xmlns:c16="http://schemas.microsoft.com/office/drawing/2014/chart" uri="{C3380CC4-5D6E-409C-BE32-E72D297353CC}">
              <c16:uniqueId val="{00000006-3774-4D6D-9B40-D93C354B37F4}"/>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46929673790776155"/>
          <c:y val="0.17946713056216809"/>
          <c:w val="0.52754975628046497"/>
          <c:h val="0.267830067753158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07587935591097E-2"/>
          <c:y val="0.14746429423594781"/>
          <c:w val="0.36249171275735864"/>
          <c:h val="0.68026042199270553"/>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23B4-439A-BE8E-6D04A7177DA5}"/>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23B4-439A-BE8E-6D04A7177DA5}"/>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23B4-439A-BE8E-6D04A7177DA5}"/>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ViolencesPhysiques_Auteurs!$A$42:$A$44</c:f>
              <c:strCache>
                <c:ptCount val="3"/>
                <c:pt idx="0">
                  <c:v>Un seul auteur</c:v>
                </c:pt>
                <c:pt idx="1">
                  <c:v>Plusieurs auteurs</c:v>
                </c:pt>
                <c:pt idx="2">
                  <c:v>Ne sait pas/Refus</c:v>
                </c:pt>
              </c:strCache>
            </c:strRef>
          </c:cat>
          <c:val>
            <c:numRef>
              <c:f>ViolencesPhysiques_Auteurs!$B$42:$B$44</c:f>
              <c:numCache>
                <c:formatCode>0</c:formatCode>
                <c:ptCount val="3"/>
                <c:pt idx="0">
                  <c:v>71.954931883499995</c:v>
                </c:pt>
                <c:pt idx="1">
                  <c:v>27.451357857606801</c:v>
                </c:pt>
                <c:pt idx="2">
                  <c:v>0.5937102588932035</c:v>
                </c:pt>
              </c:numCache>
            </c:numRef>
          </c:val>
          <c:extLst>
            <c:ext xmlns:c16="http://schemas.microsoft.com/office/drawing/2014/chart" uri="{C3380CC4-5D6E-409C-BE32-E72D297353CC}">
              <c16:uniqueId val="{00000006-23B4-439A-BE8E-6D04A7177DA5}"/>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41061362066583784"/>
          <c:y val="0.33355868102418706"/>
          <c:w val="0.41378311921536126"/>
          <c:h val="0.26872348017749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25957332256544E-2"/>
          <c:y val="0.19007604049493812"/>
          <c:w val="0.32646544181977255"/>
          <c:h val="0.58204124484439457"/>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CC05-4573-B80B-5BB4AFA6A1DC}"/>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CC05-4573-B80B-5BB4AFA6A1DC}"/>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CC05-4573-B80B-5BB4AFA6A1DC}"/>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ViolencesPhysiques_Auteurs!$A$47:$A$49</c:f>
              <c:strCache>
                <c:ptCount val="3"/>
                <c:pt idx="0">
                  <c:v>L'auteur (au moins un auteur) était mineur selon la victime</c:v>
                </c:pt>
                <c:pt idx="1">
                  <c:v>L'auteur (tous les auteurs) étai(en)t majeur(s) selon la victime</c:v>
                </c:pt>
                <c:pt idx="2">
                  <c:v>Ne sait pas/Refus</c:v>
                </c:pt>
              </c:strCache>
            </c:strRef>
          </c:cat>
          <c:val>
            <c:numRef>
              <c:f>ViolencesPhysiques_Auteurs!$B$47:$B$49</c:f>
              <c:numCache>
                <c:formatCode>0</c:formatCode>
                <c:ptCount val="3"/>
                <c:pt idx="0">
                  <c:v>18.658048558528101</c:v>
                </c:pt>
                <c:pt idx="1">
                  <c:v>78.424735448192195</c:v>
                </c:pt>
                <c:pt idx="2">
                  <c:v>2.9172159932797115</c:v>
                </c:pt>
              </c:numCache>
            </c:numRef>
          </c:val>
          <c:extLst>
            <c:ext xmlns:c16="http://schemas.microsoft.com/office/drawing/2014/chart" uri="{C3380CC4-5D6E-409C-BE32-E72D297353CC}">
              <c16:uniqueId val="{00000006-CC05-4573-B80B-5BB4AFA6A1DC}"/>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8146295438560374"/>
          <c:y val="0.21313370311469687"/>
          <c:w val="0.56157480314960617"/>
          <c:h val="0.7067845829616125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85045973026951E-2"/>
          <c:y val="0.22491381876234545"/>
          <c:w val="0.33144592502860221"/>
          <c:h val="0.58096139667934765"/>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6705-4394-BB6F-80D6CD38E3C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6705-4394-BB6F-80D6CD38E3CB}"/>
              </c:ext>
            </c:extLst>
          </c:dPt>
          <c:dPt>
            <c:idx val="2"/>
            <c:bubble3D val="0"/>
            <c:spPr>
              <a:solidFill>
                <a:schemeClr val="accent4">
                  <a:lumMod val="60000"/>
                  <a:lumOff val="40000"/>
                </a:schemeClr>
              </a:solidFill>
              <a:ln w="9525" cap="flat" cmpd="sng" algn="ctr">
                <a:noFill/>
                <a:round/>
              </a:ln>
              <a:effectLst/>
            </c:spPr>
            <c:extLst>
              <c:ext xmlns:c16="http://schemas.microsoft.com/office/drawing/2014/chart" uri="{C3380CC4-5D6E-409C-BE32-E72D297353CC}">
                <c16:uniqueId val="{00000005-6705-4394-BB6F-80D6CD38E3CB}"/>
              </c:ext>
            </c:extLst>
          </c:dPt>
          <c:dPt>
            <c:idx val="3"/>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7-6705-4394-BB6F-80D6CD38E3CB}"/>
              </c:ext>
            </c:extLst>
          </c:dPt>
          <c:dLbls>
            <c:dLbl>
              <c:idx val="1"/>
              <c:layout>
                <c:manualLayout>
                  <c:x val="1.8137968602981232E-2"/>
                  <c:y val="1.263126724544047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705-4394-BB6F-80D6CD38E3CB}"/>
                </c:ext>
              </c:extLst>
            </c:dLbl>
            <c:dLbl>
              <c:idx val="2"/>
              <c:layout>
                <c:manualLayout>
                  <c:x val="1.9760973274567075E-2"/>
                  <c:y val="2.4484130205373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705-4394-BB6F-80D6CD38E3CB}"/>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ViolencesPhysiques_Auteurs!$A$58:$A$61</c:f>
              <c:strCache>
                <c:ptCount val="4"/>
                <c:pt idx="0">
                  <c:v>L'auteur (tous les auteurs) étai(en)t de sexe masculin</c:v>
                </c:pt>
                <c:pt idx="1">
                  <c:v>L'auteur (tous les auteurs) étai(en)t de sexe feminin</c:v>
                </c:pt>
                <c:pt idx="2">
                  <c:v>Auteurs des deux sexes</c:v>
                </c:pt>
                <c:pt idx="3">
                  <c:v>Ne sait pas/Refus</c:v>
                </c:pt>
              </c:strCache>
            </c:strRef>
          </c:cat>
          <c:val>
            <c:numRef>
              <c:f>ViolencesPhysiques_Auteurs!$B$58:$B$61</c:f>
              <c:numCache>
                <c:formatCode>0</c:formatCode>
                <c:ptCount val="4"/>
                <c:pt idx="0">
                  <c:v>80.950762834797601</c:v>
                </c:pt>
                <c:pt idx="1">
                  <c:v>11.943182127537099</c:v>
                </c:pt>
                <c:pt idx="2">
                  <c:v>5.8434545546468204</c:v>
                </c:pt>
                <c:pt idx="3">
                  <c:v>1.2626004830184794</c:v>
                </c:pt>
              </c:numCache>
            </c:numRef>
          </c:val>
          <c:extLst>
            <c:ext xmlns:c16="http://schemas.microsoft.com/office/drawing/2014/chart" uri="{C3380CC4-5D6E-409C-BE32-E72D297353CC}">
              <c16:uniqueId val="{00000008-6705-4394-BB6F-80D6CD38E3CB}"/>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692900179930339"/>
          <c:y val="0.21761290148009849"/>
          <c:w val="0.58486294242805459"/>
          <c:h val="0.687868062883892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07296823546068E-2"/>
          <c:y val="9.0614306123127014E-2"/>
          <c:w val="0.288635117994474"/>
          <c:h val="0.52389691794854754"/>
        </c:manualLayout>
      </c:layout>
      <c:ofPieChart>
        <c:ofPieType val="bar"/>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2DE6-40C2-A57B-5C03E87E6FFC}"/>
              </c:ext>
            </c:extLst>
          </c:dPt>
          <c:dPt>
            <c:idx val="1"/>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3-2DE6-40C2-A57B-5C03E87E6FFC}"/>
              </c:ext>
            </c:extLst>
          </c:dPt>
          <c:dPt>
            <c:idx val="2"/>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5-2DE6-40C2-A57B-5C03E87E6FFC}"/>
              </c:ext>
            </c:extLst>
          </c:dPt>
          <c:dPt>
            <c:idx val="3"/>
            <c:bubble3D val="0"/>
            <c:spPr>
              <a:solidFill>
                <a:srgbClr val="F9D5BD"/>
              </a:solidFill>
              <a:ln w="9525" cap="flat" cmpd="sng" algn="ctr">
                <a:noFill/>
                <a:round/>
              </a:ln>
              <a:effectLst/>
            </c:spPr>
            <c:extLst>
              <c:ext xmlns:c16="http://schemas.microsoft.com/office/drawing/2014/chart" uri="{C3380CC4-5D6E-409C-BE32-E72D297353CC}">
                <c16:uniqueId val="{00000007-2DE6-40C2-A57B-5C03E87E6FFC}"/>
              </c:ext>
            </c:extLst>
          </c:dPt>
          <c:dPt>
            <c:idx val="4"/>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9-2DE6-40C2-A57B-5C03E87E6FFC}"/>
              </c:ext>
            </c:extLst>
          </c:dPt>
          <c:dLbls>
            <c:dLbl>
              <c:idx val="2"/>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DE6-40C2-A57B-5C03E87E6FFC}"/>
                </c:ext>
              </c:extLst>
            </c:dLbl>
            <c:dLbl>
              <c:idx val="3"/>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DE6-40C2-A57B-5C03E87E6FFC}"/>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ViolencesPhysiques_Auteurs!$A$52:$A$54</c:f>
              <c:strCache>
                <c:ptCount val="3"/>
                <c:pt idx="0">
                  <c:v>L'auteur (tous les auteurs) étai(en)t inconnu(s) de la victime</c:v>
                </c:pt>
                <c:pt idx="1">
                  <c:v>Ne sait pas/Refus</c:v>
                </c:pt>
                <c:pt idx="2">
                  <c:v>L'auteur (au moins un auteur) était connu de vue ou personnellement </c:v>
                </c:pt>
              </c:strCache>
            </c:strRef>
          </c:cat>
          <c:val>
            <c:numRef>
              <c:f>ViolencesPhysiques_Auteurs!$B$52:$B$55</c:f>
              <c:numCache>
                <c:formatCode>0</c:formatCode>
                <c:ptCount val="4"/>
                <c:pt idx="0">
                  <c:v>51.336370671986899</c:v>
                </c:pt>
                <c:pt idx="1">
                  <c:v>0.59373456538056602</c:v>
                </c:pt>
                <c:pt idx="2">
                  <c:v>31</c:v>
                </c:pt>
                <c:pt idx="3">
                  <c:v>17</c:v>
                </c:pt>
              </c:numCache>
            </c:numRef>
          </c:val>
          <c:extLst>
            <c:ext xmlns:c16="http://schemas.microsoft.com/office/drawing/2014/chart" uri="{C3380CC4-5D6E-409C-BE32-E72D297353CC}">
              <c16:uniqueId val="{0000000A-2DE6-40C2-A57B-5C03E87E6FFC}"/>
            </c:ext>
          </c:extLst>
        </c:ser>
        <c:dLbls>
          <c:showLegendKey val="0"/>
          <c:showVal val="0"/>
          <c:showCatName val="0"/>
          <c:showSerName val="0"/>
          <c:showPercent val="0"/>
          <c:showBubbleSize val="0"/>
          <c:showLeaderLines val="1"/>
        </c:dLbls>
        <c:gapWidth val="100"/>
        <c:secondPieSize val="75"/>
        <c:serLines>
          <c:spPr>
            <a:ln w="9525">
              <a:solidFill>
                <a:schemeClr val="tx1">
                  <a:lumMod val="35000"/>
                  <a:lumOff val="65000"/>
                </a:schemeClr>
              </a:solidFill>
              <a:prstDash val="dash"/>
            </a:ln>
            <a:effectLst/>
          </c:spPr>
        </c:serLines>
      </c:ofPieChart>
      <c:spPr>
        <a:noFill/>
        <a:ln>
          <a:noFill/>
        </a:ln>
        <a:effectLst/>
      </c:spPr>
    </c:plotArea>
    <c:legend>
      <c:legendPos val="b"/>
      <c:legendEntry>
        <c:idx val="3"/>
        <c:delete val="1"/>
      </c:legendEntry>
      <c:layout>
        <c:manualLayout>
          <c:xMode val="edge"/>
          <c:yMode val="edge"/>
          <c:x val="3.2122603636978289E-2"/>
          <c:y val="0.6265346578513129"/>
          <c:w val="0.93790331441127994"/>
          <c:h val="0.19950873229453911"/>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solidFill>
            <a:schemeClr val="tx1">
              <a:lumMod val="65000"/>
              <a:lumOff val="35000"/>
            </a:schemeClr>
          </a:solidFill>
          <a:latin typeface="Albany AMT" panose="020B0604020202020204" pitchFamily="34" charset="0"/>
          <a:cs typeface="Albany AMT" panose="020B0604020202020204" pitchFamily="34" charset="0"/>
        </a:defRPr>
      </a:pPr>
      <a:endParaRPr lang="fr-FR"/>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25957332256544E-2"/>
          <c:y val="0.19007604049493812"/>
          <c:w val="0.32646544181977255"/>
          <c:h val="0.58204124484439457"/>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38A3-4BED-A8C8-D6358ECA8457}"/>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38A3-4BED-A8C8-D6358ECA8457}"/>
              </c:ext>
            </c:extLst>
          </c:dPt>
          <c:dPt>
            <c:idx val="2"/>
            <c:bubble3D val="0"/>
            <c:spPr>
              <a:solidFill>
                <a:schemeClr val="bg2"/>
              </a:solidFill>
              <a:ln w="9525" cap="flat" cmpd="sng" algn="ctr">
                <a:noFill/>
                <a:round/>
              </a:ln>
              <a:effectLst/>
            </c:spPr>
            <c:extLst>
              <c:ext xmlns:c16="http://schemas.microsoft.com/office/drawing/2014/chart" uri="{C3380CC4-5D6E-409C-BE32-E72D297353CC}">
                <c16:uniqueId val="{00000005-38A3-4BED-A8C8-D6358ECA8457}"/>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ViolencesPhysiques_Auteurs!$A$64:$A$66</c:f>
              <c:strCache>
                <c:ptCount val="3"/>
                <c:pt idx="0">
                  <c:v>Aucun auteur sous l'emprise de drogue ou d'alcool selon la victime</c:v>
                </c:pt>
                <c:pt idx="1">
                  <c:v>Au moins un auteur sous l'emprise de drogue ou d'alcool selon la victime</c:v>
                </c:pt>
                <c:pt idx="2">
                  <c:v>Ne sait pas / Refus</c:v>
                </c:pt>
              </c:strCache>
            </c:strRef>
          </c:cat>
          <c:val>
            <c:numRef>
              <c:f>ViolencesPhysiques_Auteurs!$B$64:$B$66</c:f>
              <c:numCache>
                <c:formatCode>0</c:formatCode>
                <c:ptCount val="3"/>
                <c:pt idx="0">
                  <c:v>45.074095895898196</c:v>
                </c:pt>
                <c:pt idx="1">
                  <c:v>34.400529103615703</c:v>
                </c:pt>
                <c:pt idx="2">
                  <c:v>20.5253750004861</c:v>
                </c:pt>
              </c:numCache>
            </c:numRef>
          </c:val>
          <c:extLst>
            <c:ext xmlns:c16="http://schemas.microsoft.com/office/drawing/2014/chart" uri="{C3380CC4-5D6E-409C-BE32-E72D297353CC}">
              <c16:uniqueId val="{00000006-38A3-4BED-A8C8-D6358ECA8457}"/>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5523521098324246"/>
          <c:y val="0.21957203625408891"/>
          <c:w val="0.52117946194225717"/>
          <c:h val="0.740145585250119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865776560538627"/>
          <c:y val="0.22254559610452415"/>
          <c:w val="0.47245616037125793"/>
          <c:h val="0.57178613718619509"/>
        </c:manualLayout>
      </c:layout>
      <c:barChart>
        <c:barDir val="bar"/>
        <c:grouping val="stacked"/>
        <c:varyColors val="0"/>
        <c:ser>
          <c:idx val="0"/>
          <c:order val="0"/>
          <c:tx>
            <c:strRef>
              <c:f>'ViolencesPhys_Prejudice&amp;Recours'!$A$51</c:f>
              <c:strCache>
                <c:ptCount val="1"/>
                <c:pt idx="0">
                  <c:v>Oui</c:v>
                </c:pt>
              </c:strCache>
            </c:strRef>
          </c:tx>
          <c:spPr>
            <a:solidFill>
              <a:schemeClr val="accent2">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'ViolencesPhys_Prejudice&amp;Recours'!$B$50:$D$50</c:f>
              <c:strCache>
                <c:ptCount val="3"/>
                <c:pt idx="0">
                  <c:v>Victimes de violences physiques hors ménage</c:v>
                </c:pt>
                <c:pt idx="1">
                  <c:v>Victimes de violences par inconnu</c:v>
                </c:pt>
                <c:pt idx="2">
                  <c:v>Victimes de violences par personne connue hors ménage</c:v>
                </c:pt>
              </c:strCache>
            </c:strRef>
          </c:cat>
          <c:val>
            <c:numRef>
              <c:f>'ViolencesPhys_Prejudice&amp;Recours'!$B$51:$D$51</c:f>
              <c:numCache>
                <c:formatCode>0%</c:formatCode>
                <c:ptCount val="3"/>
                <c:pt idx="0">
                  <c:v>0.38095781171611598</c:v>
                </c:pt>
                <c:pt idx="1">
                  <c:v>0.26016962559736401</c:v>
                </c:pt>
                <c:pt idx="2">
                  <c:v>0.51144591807376105</c:v>
                </c:pt>
              </c:numCache>
            </c:numRef>
          </c:val>
          <c:extLst>
            <c:ext xmlns:c16="http://schemas.microsoft.com/office/drawing/2014/chart" uri="{C3380CC4-5D6E-409C-BE32-E72D297353CC}">
              <c16:uniqueId val="{00000000-6708-4763-A03A-F83781139487}"/>
            </c:ext>
          </c:extLst>
        </c:ser>
        <c:ser>
          <c:idx val="1"/>
          <c:order val="1"/>
          <c:tx>
            <c:strRef>
              <c:f>'ViolencesPhys_Prejudice&amp;Recours'!$A$52</c:f>
              <c:strCache>
                <c:ptCount val="1"/>
                <c:pt idx="0">
                  <c:v>Non</c:v>
                </c:pt>
              </c:strCache>
            </c:strRef>
          </c:tx>
          <c:spPr>
            <a:solidFill>
              <a:schemeClr val="bg2"/>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'ViolencesPhys_Prejudice&amp;Recours'!$B$50:$D$50</c:f>
              <c:strCache>
                <c:ptCount val="3"/>
                <c:pt idx="0">
                  <c:v>Victimes de violences physiques hors ménage</c:v>
                </c:pt>
                <c:pt idx="1">
                  <c:v>Victimes de violences par inconnu</c:v>
                </c:pt>
                <c:pt idx="2">
                  <c:v>Victimes de violences par personne connue hors ménage</c:v>
                </c:pt>
              </c:strCache>
            </c:strRef>
          </c:cat>
          <c:val>
            <c:numRef>
              <c:f>'ViolencesPhys_Prejudice&amp;Recours'!$B$52:$D$52</c:f>
              <c:numCache>
                <c:formatCode>0%</c:formatCode>
                <c:ptCount val="3"/>
                <c:pt idx="0">
                  <c:v>0.61904199383198599</c:v>
                </c:pt>
                <c:pt idx="1">
                  <c:v>0.73983046801499697</c:v>
                </c:pt>
                <c:pt idx="2">
                  <c:v>0.488554081926239</c:v>
                </c:pt>
              </c:numCache>
            </c:numRef>
          </c:val>
          <c:extLst>
            <c:ext xmlns:c16="http://schemas.microsoft.com/office/drawing/2014/chart" uri="{C3380CC4-5D6E-409C-BE32-E72D297353CC}">
              <c16:uniqueId val="{00000001-6708-4763-A03A-F83781139487}"/>
            </c:ext>
          </c:extLst>
        </c:ser>
        <c:dLbls>
          <c:showLegendKey val="0"/>
          <c:showVal val="0"/>
          <c:showCatName val="0"/>
          <c:showSerName val="0"/>
          <c:showPercent val="0"/>
          <c:showBubbleSize val="0"/>
        </c:dLbls>
        <c:gapWidth val="40"/>
        <c:overlap val="100"/>
        <c:axId val="305694512"/>
        <c:axId val="305695072"/>
      </c:barChart>
      <c:catAx>
        <c:axId val="305694512"/>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305695072"/>
        <c:crosses val="autoZero"/>
        <c:auto val="1"/>
        <c:lblAlgn val="ctr"/>
        <c:lblOffset val="100"/>
        <c:noMultiLvlLbl val="0"/>
      </c:catAx>
      <c:valAx>
        <c:axId val="305695072"/>
        <c:scaling>
          <c:orientation val="minMax"/>
          <c:max val="1"/>
          <c:min val="0"/>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305694512"/>
        <c:crosses val="autoZero"/>
        <c:crossBetween val="between"/>
        <c:majorUnit val="1"/>
      </c:valAx>
      <c:spPr>
        <a:noFill/>
        <a:ln w="25400">
          <a:noFill/>
        </a:ln>
        <a:effectLst/>
      </c:spPr>
    </c:plotArea>
    <c:legend>
      <c:legendPos val="b"/>
      <c:layout>
        <c:manualLayout>
          <c:xMode val="edge"/>
          <c:yMode val="edge"/>
          <c:x val="0.44452478222830843"/>
          <c:y val="4.8194314693714199E-2"/>
          <c:w val="0.31799108689126471"/>
          <c:h val="0.105323156444524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630906546776291E-2"/>
          <c:y val="0.12968050742633735"/>
          <c:w val="0.42401963950089827"/>
          <c:h val="0.59235880939055163"/>
        </c:manualLayout>
      </c:layout>
      <c:barChart>
        <c:barDir val="col"/>
        <c:grouping val="percentStacked"/>
        <c:varyColors val="0"/>
        <c:ser>
          <c:idx val="0"/>
          <c:order val="0"/>
          <c:tx>
            <c:strRef>
              <c:f>'ViolencesPhys_Prejudice&amp;Recours'!$A$56</c:f>
              <c:strCache>
                <c:ptCount val="1"/>
                <c:pt idx="0">
                  <c:v>Dépôt de plainte</c:v>
                </c:pt>
              </c:strCache>
            </c:strRef>
          </c:tx>
          <c:spPr>
            <a:solidFill>
              <a:schemeClr val="accent2">
                <a:lumMod val="60000"/>
                <a:lumOff val="40000"/>
              </a:schemeClr>
            </a:solidFill>
            <a:ln w="9525" cap="flat" cmpd="sng" algn="ctr">
              <a:noFill/>
              <a:round/>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0-7E70-4A08-A664-429AA26DE39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'ViolencesPhys_Prejudice&amp;Recours'!$B$55:$D$55</c:f>
              <c:strCache>
                <c:ptCount val="3"/>
                <c:pt idx="0">
                  <c:v>Victimes de violences par personne connue hors ménage</c:v>
                </c:pt>
                <c:pt idx="1">
                  <c:v>Victimes de violences par inconnu</c:v>
                </c:pt>
                <c:pt idx="2">
                  <c:v>Victimes de violences physiques hors ménage</c:v>
                </c:pt>
              </c:strCache>
            </c:strRef>
          </c:cat>
          <c:val>
            <c:numRef>
              <c:f>'ViolencesPhys_Prejudice&amp;Recours'!$B$56:$D$56</c:f>
              <c:numCache>
                <c:formatCode>0%</c:formatCode>
                <c:ptCount val="3"/>
                <c:pt idx="0">
                  <c:v>0.29703664487825698</c:v>
                </c:pt>
                <c:pt idx="1">
                  <c:v>0.19419154025097499</c:v>
                </c:pt>
                <c:pt idx="2">
                  <c:v>0.24362902661268701</c:v>
                </c:pt>
              </c:numCache>
            </c:numRef>
          </c:val>
          <c:extLst>
            <c:ext xmlns:c16="http://schemas.microsoft.com/office/drawing/2014/chart" uri="{C3380CC4-5D6E-409C-BE32-E72D297353CC}">
              <c16:uniqueId val="{00000001-7E70-4A08-A664-429AA26DE393}"/>
            </c:ext>
          </c:extLst>
        </c:ser>
        <c:ser>
          <c:idx val="1"/>
          <c:order val="1"/>
          <c:tx>
            <c:strRef>
              <c:f>'ViolencesPhys_Prejudice&amp;Recours'!$A$57</c:f>
              <c:strCache>
                <c:ptCount val="1"/>
                <c:pt idx="0">
                  <c:v>Dépôt d'une main courante</c:v>
                </c:pt>
              </c:strCache>
            </c:strRef>
          </c:tx>
          <c:spPr>
            <a:solidFill>
              <a:schemeClr val="accent2">
                <a:lumMod val="20000"/>
                <a:lumOff val="80000"/>
              </a:schemeClr>
            </a:solidFill>
            <a:ln w="9525" cap="flat" cmpd="sng" algn="ctr">
              <a:noFill/>
              <a:round/>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7E70-4A08-A664-429AA26DE393}"/>
                </c:ext>
              </c:extLst>
            </c:dLbl>
            <c:dLbl>
              <c:idx val="1"/>
              <c:delete val="1"/>
              <c:extLst>
                <c:ext xmlns:c15="http://schemas.microsoft.com/office/drawing/2012/chart" uri="{CE6537A1-D6FC-4f65-9D91-7224C49458BB}"/>
                <c:ext xmlns:c16="http://schemas.microsoft.com/office/drawing/2014/chart" uri="{C3380CC4-5D6E-409C-BE32-E72D297353CC}">
                  <c16:uniqueId val="{00000003-7E70-4A08-A664-429AA26DE393}"/>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'ViolencesPhys_Prejudice&amp;Recours'!$B$55:$D$55</c:f>
              <c:strCache>
                <c:ptCount val="3"/>
                <c:pt idx="0">
                  <c:v>Victimes de violences par personne connue hors ménage</c:v>
                </c:pt>
                <c:pt idx="1">
                  <c:v>Victimes de violences par inconnu</c:v>
                </c:pt>
                <c:pt idx="2">
                  <c:v>Victimes de violences physiques hors ménage</c:v>
                </c:pt>
              </c:strCache>
            </c:strRef>
          </c:cat>
          <c:val>
            <c:numRef>
              <c:f>'ViolencesPhys_Prejudice&amp;Recours'!$B$57:$D$57</c:f>
              <c:numCache>
                <c:formatCode>0%</c:formatCode>
                <c:ptCount val="3"/>
                <c:pt idx="0">
                  <c:v>9.2527359395486702E-2</c:v>
                </c:pt>
                <c:pt idx="1">
                  <c:v>3.4762463315656203E-2</c:v>
                </c:pt>
                <c:pt idx="2">
                  <c:v>6.2529994205333395E-2</c:v>
                </c:pt>
              </c:numCache>
            </c:numRef>
          </c:val>
          <c:extLst>
            <c:ext xmlns:c16="http://schemas.microsoft.com/office/drawing/2014/chart" uri="{C3380CC4-5D6E-409C-BE32-E72D297353CC}">
              <c16:uniqueId val="{00000004-7E70-4A08-A664-429AA26DE393}"/>
            </c:ext>
          </c:extLst>
        </c:ser>
        <c:ser>
          <c:idx val="2"/>
          <c:order val="2"/>
          <c:tx>
            <c:strRef>
              <c:f>'ViolencesPhys_Prejudice&amp;Recours'!$A$58</c:f>
              <c:strCache>
                <c:ptCount val="1"/>
                <c:pt idx="0">
                  <c:v>Abandon de la démarche</c:v>
                </c:pt>
              </c:strCache>
            </c:strRef>
          </c:tx>
          <c:spPr>
            <a:solidFill>
              <a:schemeClr val="accent4">
                <a:lumMod val="20000"/>
                <a:lumOff val="80000"/>
              </a:schemeClr>
            </a:solidFill>
            <a:ln w="9525" cap="flat" cmpd="sng" algn="ctr">
              <a:noFill/>
              <a:round/>
            </a:ln>
            <a:effectLst/>
          </c:spPr>
          <c:invertIfNegative val="0"/>
          <c:cat>
            <c:strRef>
              <c:f>'ViolencesPhys_Prejudice&amp;Recours'!$B$55:$D$55</c:f>
              <c:strCache>
                <c:ptCount val="3"/>
                <c:pt idx="0">
                  <c:v>Victimes de violences par personne connue hors ménage</c:v>
                </c:pt>
                <c:pt idx="1">
                  <c:v>Victimes de violences par inconnu</c:v>
                </c:pt>
                <c:pt idx="2">
                  <c:v>Victimes de violences physiques hors ménage</c:v>
                </c:pt>
              </c:strCache>
            </c:strRef>
          </c:cat>
          <c:val>
            <c:numRef>
              <c:f>'ViolencesPhys_Prejudice&amp;Recours'!$B$58:$D$58</c:f>
              <c:numCache>
                <c:formatCode>0%</c:formatCode>
                <c:ptCount val="3"/>
                <c:pt idx="0">
                  <c:v>2.5829615550118101E-2</c:v>
                </c:pt>
                <c:pt idx="1">
                  <c:v>2.5823690480091002E-2</c:v>
                </c:pt>
                <c:pt idx="2">
                  <c:v>2.58265323781856E-2</c:v>
                </c:pt>
              </c:numCache>
            </c:numRef>
          </c:val>
          <c:extLst>
            <c:ext xmlns:c16="http://schemas.microsoft.com/office/drawing/2014/chart" uri="{C3380CC4-5D6E-409C-BE32-E72D297353CC}">
              <c16:uniqueId val="{00000005-7E70-4A08-A664-429AA26DE393}"/>
            </c:ext>
          </c:extLst>
        </c:ser>
        <c:ser>
          <c:idx val="3"/>
          <c:order val="3"/>
          <c:tx>
            <c:strRef>
              <c:f>'ViolencesPhys_Prejudice&amp;Recours'!$A$59</c:f>
              <c:strCache>
                <c:ptCount val="1"/>
                <c:pt idx="0">
                  <c:v>Pas de déplacement au commissariat ou à la gendarmerie</c:v>
                </c:pt>
              </c:strCache>
            </c:strRef>
          </c:tx>
          <c:spPr>
            <a:solidFill>
              <a:schemeClr val="bg2"/>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'ViolencesPhys_Prejudice&amp;Recours'!$B$55:$D$55</c:f>
              <c:strCache>
                <c:ptCount val="3"/>
                <c:pt idx="0">
                  <c:v>Victimes de violences par personne connue hors ménage</c:v>
                </c:pt>
                <c:pt idx="1">
                  <c:v>Victimes de violences par inconnu</c:v>
                </c:pt>
                <c:pt idx="2">
                  <c:v>Victimes de violences physiques hors ménage</c:v>
                </c:pt>
              </c:strCache>
            </c:strRef>
          </c:cat>
          <c:val>
            <c:numRef>
              <c:f>'ViolencesPhys_Prejudice&amp;Recours'!$B$59:$D$59</c:f>
              <c:numCache>
                <c:formatCode>0%</c:formatCode>
                <c:ptCount val="3"/>
                <c:pt idx="0">
                  <c:v>0.58460643074102303</c:v>
                </c:pt>
                <c:pt idx="1">
                  <c:v>0.745222446371819</c:v>
                </c:pt>
                <c:pt idx="2">
                  <c:v>0.66801421832281305</c:v>
                </c:pt>
              </c:numCache>
            </c:numRef>
          </c:val>
          <c:extLst>
            <c:ext xmlns:c16="http://schemas.microsoft.com/office/drawing/2014/chart" uri="{C3380CC4-5D6E-409C-BE32-E72D297353CC}">
              <c16:uniqueId val="{00000006-7E70-4A08-A664-429AA26DE393}"/>
            </c:ext>
          </c:extLst>
        </c:ser>
        <c:ser>
          <c:idx val="4"/>
          <c:order val="4"/>
          <c:tx>
            <c:strRef>
              <c:f>'ViolencesPhys_Prejudice&amp;Recours'!$A$60</c:f>
              <c:strCache>
                <c:ptCount val="1"/>
                <c:pt idx="0">
                  <c:v>Ne sait pas/Refus</c:v>
                </c:pt>
              </c:strCache>
            </c:strRef>
          </c:tx>
          <c:spPr>
            <a:solidFill>
              <a:schemeClr val="bg1">
                <a:lumMod val="65000"/>
              </a:schemeClr>
            </a:solidFill>
            <a:ln w="9525" cap="flat" cmpd="sng" algn="ctr">
              <a:noFill/>
              <a:round/>
            </a:ln>
            <a:effectLst/>
          </c:spPr>
          <c:invertIfNegative val="0"/>
          <c:cat>
            <c:strRef>
              <c:f>'ViolencesPhys_Prejudice&amp;Recours'!$B$55:$D$55</c:f>
              <c:strCache>
                <c:ptCount val="3"/>
                <c:pt idx="0">
                  <c:v>Victimes de violences par personne connue hors ménage</c:v>
                </c:pt>
                <c:pt idx="1">
                  <c:v>Victimes de violences par inconnu</c:v>
                </c:pt>
                <c:pt idx="2">
                  <c:v>Victimes de violences physiques hors ménage</c:v>
                </c:pt>
              </c:strCache>
            </c:strRef>
          </c:cat>
          <c:val>
            <c:numRef>
              <c:f>'ViolencesPhys_Prejudice&amp;Recours'!$B$60:$D$60</c:f>
              <c:numCache>
                <c:formatCode>0%</c:formatCode>
                <c:ptCount val="3"/>
                <c:pt idx="0">
                  <c:v>-5.0564884834791712E-8</c:v>
                </c:pt>
                <c:pt idx="1">
                  <c:v>-1.4041854123902908E-7</c:v>
                </c:pt>
                <c:pt idx="2">
                  <c:v>2.284809809127708E-7</c:v>
                </c:pt>
              </c:numCache>
            </c:numRef>
          </c:val>
          <c:extLst>
            <c:ext xmlns:c16="http://schemas.microsoft.com/office/drawing/2014/chart" uri="{C3380CC4-5D6E-409C-BE32-E72D297353CC}">
              <c16:uniqueId val="{00000007-7E70-4A08-A664-429AA26DE393}"/>
            </c:ext>
          </c:extLst>
        </c:ser>
        <c:dLbls>
          <c:showLegendKey val="0"/>
          <c:showVal val="0"/>
          <c:showCatName val="0"/>
          <c:showSerName val="0"/>
          <c:showPercent val="0"/>
          <c:showBubbleSize val="0"/>
        </c:dLbls>
        <c:gapWidth val="30"/>
        <c:overlap val="100"/>
        <c:axId val="305825376"/>
        <c:axId val="305825936"/>
      </c:barChart>
      <c:catAx>
        <c:axId val="305825376"/>
        <c:scaling>
          <c:orientation val="minMax"/>
        </c:scaling>
        <c:delete val="0"/>
        <c:axPos val="b"/>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305825936"/>
        <c:crosses val="autoZero"/>
        <c:auto val="1"/>
        <c:lblAlgn val="ctr"/>
        <c:lblOffset val="100"/>
        <c:noMultiLvlLbl val="0"/>
      </c:catAx>
      <c:valAx>
        <c:axId val="305825936"/>
        <c:scaling>
          <c:orientation val="minMax"/>
          <c:max val="1"/>
          <c:min val="0"/>
        </c:scaling>
        <c:delete val="1"/>
        <c:axPos val="l"/>
        <c:numFmt formatCode="0%" sourceLinked="1"/>
        <c:majorTickMark val="none"/>
        <c:minorTickMark val="none"/>
        <c:tickLblPos val="nextTo"/>
        <c:crossAx val="305825376"/>
        <c:crosses val="autoZero"/>
        <c:crossBetween val="between"/>
        <c:majorUnit val="1"/>
      </c:valAx>
      <c:spPr>
        <a:noFill/>
        <a:ln w="25400">
          <a:noFill/>
        </a:ln>
        <a:effectLst/>
      </c:spPr>
    </c:plotArea>
    <c:legend>
      <c:legendPos val="b"/>
      <c:layout>
        <c:manualLayout>
          <c:xMode val="edge"/>
          <c:yMode val="edge"/>
          <c:x val="0.48132111246346571"/>
          <c:y val="0.13951119033589121"/>
          <c:w val="0.51650016145458155"/>
          <c:h val="0.349916565068526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820884104462788"/>
          <c:y val="9.4564012831729369E-2"/>
          <c:w val="0.36563108355416923"/>
          <c:h val="0.77762453935682285"/>
        </c:manualLayout>
      </c:layout>
      <c:barChart>
        <c:barDir val="bar"/>
        <c:grouping val="stacked"/>
        <c:varyColors val="0"/>
        <c:ser>
          <c:idx val="0"/>
          <c:order val="0"/>
          <c:tx>
            <c:strRef>
              <c:f>'ViolencesPhys_Prejudice&amp;Recours'!$A$64</c:f>
              <c:strCache>
                <c:ptCount val="1"/>
                <c:pt idx="0">
                  <c:v>Oui</c:v>
                </c:pt>
              </c:strCache>
            </c:strRef>
          </c:tx>
          <c:spPr>
            <a:solidFill>
              <a:schemeClr val="accent2">
                <a:lumMod val="60000"/>
                <a:lumOff val="40000"/>
              </a:schemeClr>
            </a:solidFill>
            <a:ln w="9525" cap="flat" cmpd="sng" algn="ctr">
              <a:noFill/>
              <a:round/>
            </a:ln>
            <a:effectLst/>
          </c:spPr>
          <c:invertIfNegative val="0"/>
          <c:dLbls>
            <c:dLbl>
              <c:idx val="2"/>
              <c:layout>
                <c:manualLayout>
                  <c:x val="6.4412238325281803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03F-4806-A1BF-B3FFBF6C06B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'ViolencesPhys_Prejudice&amp;Recours'!$B$63:$F$63</c:f>
              <c:strCache>
                <c:ptCount val="5"/>
                <c:pt idx="0">
                  <c:v>Des fractures ou blessures visibles</c:v>
                </c:pt>
                <c:pt idx="1">
                  <c:v>Un examen médical</c:v>
                </c:pt>
                <c:pt idx="2">
                  <c:v>Une hospitalisation</c:v>
                </c:pt>
                <c:pt idx="3">
                  <c:v>Une ITT</c:v>
                </c:pt>
                <c:pt idx="4">
                  <c:v>Un arrêt de travail</c:v>
                </c:pt>
              </c:strCache>
            </c:strRef>
          </c:cat>
          <c:val>
            <c:numRef>
              <c:f>'ViolencesPhys_Prejudice&amp;Recours'!$B$64:$F$64</c:f>
              <c:numCache>
                <c:formatCode>0%</c:formatCode>
                <c:ptCount val="5"/>
                <c:pt idx="0">
                  <c:v>0.41</c:v>
                </c:pt>
                <c:pt idx="1">
                  <c:v>0.27268111249820098</c:v>
                </c:pt>
                <c:pt idx="2">
                  <c:v>5.3890982487661998E-2</c:v>
                </c:pt>
                <c:pt idx="3">
                  <c:v>0.11817439807414799</c:v>
                </c:pt>
                <c:pt idx="4">
                  <c:v>6.9137907230888307E-2</c:v>
                </c:pt>
              </c:numCache>
            </c:numRef>
          </c:val>
          <c:extLst>
            <c:ext xmlns:c16="http://schemas.microsoft.com/office/drawing/2014/chart" uri="{C3380CC4-5D6E-409C-BE32-E72D297353CC}">
              <c16:uniqueId val="{00000001-E03F-4806-A1BF-B3FFBF6C06B5}"/>
            </c:ext>
          </c:extLst>
        </c:ser>
        <c:ser>
          <c:idx val="1"/>
          <c:order val="1"/>
          <c:tx>
            <c:strRef>
              <c:f>'ViolencesPhys_Prejudice&amp;Recours'!$A$65</c:f>
              <c:strCache>
                <c:ptCount val="1"/>
                <c:pt idx="0">
                  <c:v>Non</c:v>
                </c:pt>
              </c:strCache>
            </c:strRef>
          </c:tx>
          <c:spPr>
            <a:solidFill>
              <a:schemeClr val="bg2"/>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'ViolencesPhys_Prejudice&amp;Recours'!$B$63:$F$63</c:f>
              <c:strCache>
                <c:ptCount val="5"/>
                <c:pt idx="0">
                  <c:v>Des fractures ou blessures visibles</c:v>
                </c:pt>
                <c:pt idx="1">
                  <c:v>Un examen médical</c:v>
                </c:pt>
                <c:pt idx="2">
                  <c:v>Une hospitalisation</c:v>
                </c:pt>
                <c:pt idx="3">
                  <c:v>Une ITT</c:v>
                </c:pt>
                <c:pt idx="4">
                  <c:v>Un arrêt de travail</c:v>
                </c:pt>
              </c:strCache>
            </c:strRef>
          </c:cat>
          <c:val>
            <c:numRef>
              <c:f>'ViolencesPhys_Prejudice&amp;Recours'!$B$65:$F$65</c:f>
              <c:numCache>
                <c:formatCode>0%</c:formatCode>
                <c:ptCount val="5"/>
                <c:pt idx="0">
                  <c:v>0.59000000000000008</c:v>
                </c:pt>
                <c:pt idx="1">
                  <c:v>0.72731888750179907</c:v>
                </c:pt>
                <c:pt idx="2">
                  <c:v>0.946109017512338</c:v>
                </c:pt>
                <c:pt idx="3">
                  <c:v>0.87982289321090601</c:v>
                </c:pt>
                <c:pt idx="4">
                  <c:v>0.70278124550330001</c:v>
                </c:pt>
              </c:numCache>
            </c:numRef>
          </c:val>
          <c:extLst>
            <c:ext xmlns:c16="http://schemas.microsoft.com/office/drawing/2014/chart" uri="{C3380CC4-5D6E-409C-BE32-E72D297353CC}">
              <c16:uniqueId val="{00000002-E03F-4806-A1BF-B3FFBF6C06B5}"/>
            </c:ext>
          </c:extLst>
        </c:ser>
        <c:ser>
          <c:idx val="2"/>
          <c:order val="2"/>
          <c:tx>
            <c:strRef>
              <c:f>'ViolencesPhys_Prejudice&amp;Recours'!$A$66</c:f>
              <c:strCache>
                <c:ptCount val="1"/>
                <c:pt idx="0">
                  <c:v>Sans objet</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invertIfNegative val="0"/>
          <c:dLbls>
            <c:dLbl>
              <c:idx val="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03F-4806-A1BF-B3FFBF6C06B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'ViolencesPhys_Prejudice&amp;Recours'!$B$63:$F$63</c:f>
              <c:strCache>
                <c:ptCount val="5"/>
                <c:pt idx="0">
                  <c:v>Des fractures ou blessures visibles</c:v>
                </c:pt>
                <c:pt idx="1">
                  <c:v>Un examen médical</c:v>
                </c:pt>
                <c:pt idx="2">
                  <c:v>Une hospitalisation</c:v>
                </c:pt>
                <c:pt idx="3">
                  <c:v>Une ITT</c:v>
                </c:pt>
                <c:pt idx="4">
                  <c:v>Un arrêt de travail</c:v>
                </c:pt>
              </c:strCache>
            </c:strRef>
          </c:cat>
          <c:val>
            <c:numRef>
              <c:f>'ViolencesPhys_Prejudice&amp;Recours'!$B$66:$F$66</c:f>
              <c:numCache>
                <c:formatCode>0%</c:formatCode>
                <c:ptCount val="5"/>
                <c:pt idx="0">
                  <c:v>0</c:v>
                </c:pt>
                <c:pt idx="1">
                  <c:v>0</c:v>
                </c:pt>
                <c:pt idx="2">
                  <c:v>0</c:v>
                </c:pt>
                <c:pt idx="3">
                  <c:v>0</c:v>
                </c:pt>
                <c:pt idx="4">
                  <c:v>0.22808089587878599</c:v>
                </c:pt>
              </c:numCache>
            </c:numRef>
          </c:val>
          <c:extLst>
            <c:ext xmlns:c16="http://schemas.microsoft.com/office/drawing/2014/chart" uri="{C3380CC4-5D6E-409C-BE32-E72D297353CC}">
              <c16:uniqueId val="{00000004-E03F-4806-A1BF-B3FFBF6C06B5}"/>
            </c:ext>
          </c:extLst>
        </c:ser>
        <c:ser>
          <c:idx val="3"/>
          <c:order val="3"/>
          <c:tx>
            <c:strRef>
              <c:f>'ViolencesPhys_Prejudice&amp;Recours'!$A$67</c:f>
              <c:strCache>
                <c:ptCount val="1"/>
                <c:pt idx="0">
                  <c:v>Ne sait pas/Refus</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cat>
            <c:strRef>
              <c:f>'ViolencesPhys_Prejudice&amp;Recours'!$B$63:$F$63</c:f>
              <c:strCache>
                <c:ptCount val="5"/>
                <c:pt idx="0">
                  <c:v>Des fractures ou blessures visibles</c:v>
                </c:pt>
                <c:pt idx="1">
                  <c:v>Un examen médical</c:v>
                </c:pt>
                <c:pt idx="2">
                  <c:v>Une hospitalisation</c:v>
                </c:pt>
                <c:pt idx="3">
                  <c:v>Une ITT</c:v>
                </c:pt>
                <c:pt idx="4">
                  <c:v>Un arrêt de travail</c:v>
                </c:pt>
              </c:strCache>
            </c:strRef>
          </c:cat>
          <c:val>
            <c:numRef>
              <c:f>'ViolencesPhys_Prejudice&amp;Recours'!$B$67:$F$67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5-E03F-4806-A1BF-B3FFBF6C06B5}"/>
            </c:ext>
          </c:extLst>
        </c:ser>
        <c:dLbls>
          <c:showLegendKey val="0"/>
          <c:showVal val="0"/>
          <c:showCatName val="0"/>
          <c:showSerName val="0"/>
          <c:showPercent val="0"/>
          <c:showBubbleSize val="0"/>
        </c:dLbls>
        <c:gapWidth val="40"/>
        <c:overlap val="100"/>
        <c:axId val="305830416"/>
        <c:axId val="305830976"/>
      </c:barChart>
      <c:catAx>
        <c:axId val="305830416"/>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305830976"/>
        <c:crosses val="autoZero"/>
        <c:auto val="1"/>
        <c:lblAlgn val="ctr"/>
        <c:lblOffset val="100"/>
        <c:noMultiLvlLbl val="0"/>
      </c:catAx>
      <c:valAx>
        <c:axId val="305830976"/>
        <c:scaling>
          <c:orientation val="minMax"/>
          <c:max val="1"/>
          <c:min val="0"/>
        </c:scaling>
        <c:delete val="0"/>
        <c:axPos val="t"/>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Albany AMT" panose="020B0604020202020204" pitchFamily="34" charset="0"/>
                <a:ea typeface="+mn-ea"/>
                <a:cs typeface="Albany AMT" panose="020B0604020202020204" pitchFamily="34" charset="0"/>
              </a:defRPr>
            </a:pPr>
            <a:endParaRPr lang="fr-FR"/>
          </a:p>
        </c:txPr>
        <c:crossAx val="305830416"/>
        <c:crosses val="autoZero"/>
        <c:crossBetween val="between"/>
        <c:majorUnit val="1"/>
      </c:valAx>
      <c:spPr>
        <a:noFill/>
        <a:ln w="25400">
          <a:noFill/>
        </a:ln>
        <a:effectLst/>
      </c:spPr>
    </c:plotArea>
    <c:legend>
      <c:legendPos val="b"/>
      <c:legendEntry>
        <c:idx val="3"/>
        <c:delete val="1"/>
      </c:legendEntry>
      <c:layout>
        <c:manualLayout>
          <c:xMode val="edge"/>
          <c:yMode val="edge"/>
          <c:x val="0.76536853183207154"/>
          <c:y val="0.35536679127230308"/>
          <c:w val="0.15853187433696392"/>
          <c:h val="0.245798981009726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532650286184104"/>
          <c:y val="0.17582990559015946"/>
          <c:w val="0.44315529835878947"/>
          <c:h val="0.52660281270811304"/>
        </c:manualLayout>
      </c:layout>
      <c:barChart>
        <c:barDir val="bar"/>
        <c:grouping val="stacked"/>
        <c:varyColors val="0"/>
        <c:ser>
          <c:idx val="0"/>
          <c:order val="0"/>
          <c:tx>
            <c:strRef>
              <c:f>'ViolencesPhys_Prejudice&amp;Recours'!$A$71</c:f>
              <c:strCache>
                <c:ptCount val="1"/>
                <c:pt idx="0">
                  <c:v>Très ou plutôt importants</c:v>
                </c:pt>
              </c:strCache>
            </c:strRef>
          </c:tx>
          <c:spPr>
            <a:solidFill>
              <a:schemeClr val="accent2">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'ViolencesPhys_Prejudice&amp;Recours'!$B$70:$D$70</c:f>
              <c:strCache>
                <c:ptCount val="3"/>
                <c:pt idx="0">
                  <c:v>Victimes de violences physiques hors ménage</c:v>
                </c:pt>
                <c:pt idx="1">
                  <c:v>Victimes de violences physiques par inconnu</c:v>
                </c:pt>
                <c:pt idx="2">
                  <c:v>Victimes de violences physiques par personne connue hors ménage</c:v>
                </c:pt>
              </c:strCache>
            </c:strRef>
          </c:cat>
          <c:val>
            <c:numRef>
              <c:f>'ViolencesPhys_Prejudice&amp;Recours'!$B$71:$D$71</c:f>
              <c:numCache>
                <c:formatCode>0%</c:formatCode>
                <c:ptCount val="3"/>
                <c:pt idx="0">
                  <c:v>0.45889999999999997</c:v>
                </c:pt>
                <c:pt idx="1">
                  <c:v>0.33750000000000002</c:v>
                </c:pt>
                <c:pt idx="2">
                  <c:v>0.58650000000000002</c:v>
                </c:pt>
              </c:numCache>
            </c:numRef>
          </c:val>
          <c:extLst>
            <c:ext xmlns:c16="http://schemas.microsoft.com/office/drawing/2014/chart" uri="{C3380CC4-5D6E-409C-BE32-E72D297353CC}">
              <c16:uniqueId val="{00000000-044F-47E0-AB07-352C62DC521D}"/>
            </c:ext>
          </c:extLst>
        </c:ser>
        <c:ser>
          <c:idx val="2"/>
          <c:order val="2"/>
          <c:tx>
            <c:strRef>
              <c:f>'ViolencesPhys_Prejudice&amp;Recours'!$A$72</c:f>
              <c:strCache>
                <c:ptCount val="1"/>
                <c:pt idx="0">
                  <c:v>Peu importants</c:v>
                </c:pt>
              </c:strCache>
            </c:strRef>
          </c:tx>
          <c:spPr>
            <a:solidFill>
              <a:schemeClr val="accent2">
                <a:lumMod val="20000"/>
                <a:lumOff val="8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'ViolencesPhys_Prejudice&amp;Recours'!$B$70:$D$70</c:f>
              <c:strCache>
                <c:ptCount val="3"/>
                <c:pt idx="0">
                  <c:v>Victimes de violences physiques hors ménage</c:v>
                </c:pt>
                <c:pt idx="1">
                  <c:v>Victimes de violences physiques par inconnu</c:v>
                </c:pt>
                <c:pt idx="2">
                  <c:v>Victimes de violences physiques par personne connue hors ménage</c:v>
                </c:pt>
              </c:strCache>
            </c:strRef>
          </c:cat>
          <c:val>
            <c:numRef>
              <c:f>'ViolencesPhys_Prejudice&amp;Recours'!$B$72:$D$72</c:f>
              <c:numCache>
                <c:formatCode>0%</c:formatCode>
                <c:ptCount val="3"/>
                <c:pt idx="0">
                  <c:v>0.24540000000000001</c:v>
                </c:pt>
                <c:pt idx="1">
                  <c:v>0.26319999999999999</c:v>
                </c:pt>
                <c:pt idx="2">
                  <c:v>0.22670000000000001</c:v>
                </c:pt>
              </c:numCache>
            </c:numRef>
          </c:val>
          <c:extLst>
            <c:ext xmlns:c16="http://schemas.microsoft.com/office/drawing/2014/chart" uri="{C3380CC4-5D6E-409C-BE32-E72D297353CC}">
              <c16:uniqueId val="{00000001-044F-47E0-AB07-352C62DC521D}"/>
            </c:ext>
          </c:extLst>
        </c:ser>
        <c:ser>
          <c:idx val="3"/>
          <c:order val="3"/>
          <c:tx>
            <c:strRef>
              <c:f>'ViolencesPhys_Prejudice&amp;Recours'!$A$73</c:f>
              <c:strCache>
                <c:ptCount val="1"/>
                <c:pt idx="0">
                  <c:v>Pas importants</c:v>
                </c:pt>
              </c:strCache>
            </c:strRef>
          </c:tx>
          <c:spPr>
            <a:solidFill>
              <a:schemeClr val="bg2"/>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'ViolencesPhys_Prejudice&amp;Recours'!$B$70:$D$70</c:f>
              <c:strCache>
                <c:ptCount val="3"/>
                <c:pt idx="0">
                  <c:v>Victimes de violences physiques hors ménage</c:v>
                </c:pt>
                <c:pt idx="1">
                  <c:v>Victimes de violences physiques par inconnu</c:v>
                </c:pt>
                <c:pt idx="2">
                  <c:v>Victimes de violences physiques par personne connue hors ménage</c:v>
                </c:pt>
              </c:strCache>
            </c:strRef>
          </c:cat>
          <c:val>
            <c:numRef>
              <c:f>'ViolencesPhys_Prejudice&amp;Recours'!$B$73:$D$73</c:f>
              <c:numCache>
                <c:formatCode>0%</c:formatCode>
                <c:ptCount val="3"/>
                <c:pt idx="0">
                  <c:v>0.2913</c:v>
                </c:pt>
                <c:pt idx="1">
                  <c:v>0.39589999999999997</c:v>
                </c:pt>
                <c:pt idx="2">
                  <c:v>0.18140000000000001</c:v>
                </c:pt>
              </c:numCache>
            </c:numRef>
          </c:val>
          <c:extLst>
            <c:ext xmlns:c16="http://schemas.microsoft.com/office/drawing/2014/chart" uri="{C3380CC4-5D6E-409C-BE32-E72D297353CC}">
              <c16:uniqueId val="{00000002-044F-47E0-AB07-352C62DC521D}"/>
            </c:ext>
          </c:extLst>
        </c:ser>
        <c:ser>
          <c:idx val="4"/>
          <c:order val="4"/>
          <c:tx>
            <c:strRef>
              <c:f>'ViolencesPhys_Prejudice&amp;Recours'!$A$74</c:f>
              <c:strCache>
                <c:ptCount val="1"/>
                <c:pt idx="0">
                  <c:v>Ne sait pas/Refus</c:v>
                </c:pt>
              </c:strCache>
            </c:strRef>
          </c:tx>
          <c:spPr>
            <a:solidFill>
              <a:schemeClr val="bg2">
                <a:lumMod val="90000"/>
              </a:schemeClr>
            </a:solidFill>
            <a:ln w="9525" cap="flat" cmpd="sng" algn="ctr">
              <a:noFill/>
              <a:round/>
            </a:ln>
            <a:effectLst/>
          </c:spPr>
          <c:invertIfNegative val="0"/>
          <c:cat>
            <c:strRef>
              <c:f>'ViolencesPhys_Prejudice&amp;Recours'!$B$70:$D$70</c:f>
              <c:strCache>
                <c:ptCount val="3"/>
                <c:pt idx="0">
                  <c:v>Victimes de violences physiques hors ménage</c:v>
                </c:pt>
                <c:pt idx="1">
                  <c:v>Victimes de violences physiques par inconnu</c:v>
                </c:pt>
                <c:pt idx="2">
                  <c:v>Victimes de violences physiques par personne connue hors ménage</c:v>
                </c:pt>
              </c:strCache>
            </c:strRef>
          </c:cat>
          <c:val>
            <c:numRef>
              <c:f>'ViolencesPhys_Prejudice&amp;Recours'!$B$74:$D$74</c:f>
              <c:numCache>
                <c:formatCode>0%</c:formatCode>
                <c:ptCount val="3"/>
                <c:pt idx="0">
                  <c:v>4.400000000000015E-3</c:v>
                </c:pt>
                <c:pt idx="1">
                  <c:v>3.4000000000000141E-3</c:v>
                </c:pt>
                <c:pt idx="2">
                  <c:v>5.3999999999999604E-3</c:v>
                </c:pt>
              </c:numCache>
            </c:numRef>
          </c:val>
          <c:extLst>
            <c:ext xmlns:c16="http://schemas.microsoft.com/office/drawing/2014/chart" uri="{C3380CC4-5D6E-409C-BE32-E72D297353CC}">
              <c16:uniqueId val="{00000003-044F-47E0-AB07-352C62DC521D}"/>
            </c:ext>
          </c:extLst>
        </c:ser>
        <c:dLbls>
          <c:showLegendKey val="0"/>
          <c:showVal val="0"/>
          <c:showCatName val="0"/>
          <c:showSerName val="0"/>
          <c:showPercent val="0"/>
          <c:showBubbleSize val="0"/>
        </c:dLbls>
        <c:gapWidth val="50"/>
        <c:overlap val="100"/>
        <c:axId val="305836016"/>
        <c:axId val="305836576"/>
        <c:extLst>
          <c:ext xmlns:c15="http://schemas.microsoft.com/office/drawing/2012/chart" uri="{02D57815-91ED-43cb-92C2-25804820EDAC}">
            <c15:filteredBarSeries>
              <c15:ser>
                <c:idx val="1"/>
                <c:order val="1"/>
                <c:tx>
                  <c:strRef>
                    <c:extLst>
                      <c:ext uri="{02D57815-91ED-43cb-92C2-25804820EDAC}">
                        <c15:formulaRef>
                          <c15:sqref>'Prejudice&amp;Recours'!#REF!</c15:sqref>
                        </c15:formulaRef>
                      </c:ext>
                    </c:extLst>
                    <c:strCache>
                      <c:ptCount val="1"/>
                      <c:pt idx="0">
                        <c:v>#REF!</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extLst>
                      <c:ext uri="{02D57815-91ED-43cb-92C2-25804820EDAC}">
                        <c15:formulaRef>
                          <c15:sqref>'ViolencesPhys_Prejudice&amp;Recours'!$B$70:$D$70</c15:sqref>
                        </c15:formulaRef>
                      </c:ext>
                    </c:extLst>
                    <c:strCache>
                      <c:ptCount val="3"/>
                      <c:pt idx="0">
                        <c:v>Victimes de violences physiques hors ménage</c:v>
                      </c:pt>
                      <c:pt idx="1">
                        <c:v>Victimes de violences physiques par inconnu</c:v>
                      </c:pt>
                      <c:pt idx="2">
                        <c:v>Victimes de violences physiques par personne connue hors ménage</c:v>
                      </c:pt>
                    </c:strCache>
                  </c:strRef>
                </c:cat>
                <c:val>
                  <c:numRef>
                    <c:extLst>
                      <c:ext uri="{02D57815-91ED-43cb-92C2-25804820EDAC}">
                        <c15:formulaRef>
                          <c15:sqref>'Prejudice&amp;Recours'!#REF!</c15:sqref>
                        </c15:formulaRef>
                      </c:ext>
                    </c:extLst>
                    <c:numCache>
                      <c:formatCode>General</c:formatCode>
                      <c:ptCount val="1"/>
                      <c:pt idx="0">
                        <c:v>1</c:v>
                      </c:pt>
                    </c:numCache>
                  </c:numRef>
                </c:val>
                <c:extLst>
                  <c:ext xmlns:c16="http://schemas.microsoft.com/office/drawing/2014/chart" uri="{C3380CC4-5D6E-409C-BE32-E72D297353CC}">
                    <c16:uniqueId val="{00000004-044F-47E0-AB07-352C62DC521D}"/>
                  </c:ext>
                </c:extLst>
              </c15:ser>
            </c15:filteredBarSeries>
          </c:ext>
        </c:extLst>
      </c:barChart>
      <c:catAx>
        <c:axId val="305836016"/>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305836576"/>
        <c:crosses val="autoZero"/>
        <c:auto val="1"/>
        <c:lblAlgn val="ctr"/>
        <c:lblOffset val="100"/>
        <c:noMultiLvlLbl val="0"/>
      </c:catAx>
      <c:valAx>
        <c:axId val="305836576"/>
        <c:scaling>
          <c:orientation val="minMax"/>
          <c:max val="1"/>
          <c:min val="0"/>
        </c:scaling>
        <c:delete val="1"/>
        <c:axPos val="b"/>
        <c:numFmt formatCode="0%" sourceLinked="1"/>
        <c:majorTickMark val="none"/>
        <c:minorTickMark val="none"/>
        <c:tickLblPos val="nextTo"/>
        <c:crossAx val="305836016"/>
        <c:crosses val="autoZero"/>
        <c:crossBetween val="between"/>
        <c:majorUnit val="1"/>
      </c:valAx>
      <c:spPr>
        <a:noFill/>
        <a:ln w="25400">
          <a:noFill/>
        </a:ln>
        <a:effectLst/>
      </c:spPr>
    </c:plotArea>
    <c:legend>
      <c:legendPos val="b"/>
      <c:layout>
        <c:manualLayout>
          <c:xMode val="edge"/>
          <c:yMode val="edge"/>
          <c:x val="7.1276918698415709E-2"/>
          <c:y val="2.3630665569788847E-2"/>
          <c:w val="0.90024539101287038"/>
          <c:h val="0.121388333920946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090886106777332"/>
          <c:y val="0.11603884427531301"/>
          <c:w val="0.58135929372464801"/>
          <c:h val="0.82209089346266917"/>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ViolencesPhysiques_Profil!$B$45:$B$52</c:f>
              <c:strCache>
                <c:ptCount val="8"/>
                <c:pt idx="0">
                  <c:v>Région parisienne</c:v>
                </c:pt>
                <c:pt idx="1">
                  <c:v>Bassin parisien</c:v>
                </c:pt>
                <c:pt idx="2">
                  <c:v>Nord</c:v>
                </c:pt>
                <c:pt idx="3">
                  <c:v>Est</c:v>
                </c:pt>
                <c:pt idx="4">
                  <c:v>Ouest</c:v>
                </c:pt>
                <c:pt idx="5">
                  <c:v>Sud-Ouest</c:v>
                </c:pt>
                <c:pt idx="6">
                  <c:v>Centre-Est</c:v>
                </c:pt>
                <c:pt idx="7">
                  <c:v>Méditerranée</c:v>
                </c:pt>
              </c:strCache>
            </c:strRef>
          </c:cat>
          <c:val>
            <c:numRef>
              <c:f>ViolencesPhysiques_Profil!$C$45:$C$52</c:f>
              <c:numCache>
                <c:formatCode>0.0%</c:formatCode>
                <c:ptCount val="8"/>
                <c:pt idx="0">
                  <c:v>1.4886702936559399E-2</c:v>
                </c:pt>
                <c:pt idx="1">
                  <c:v>1.31589432828853E-2</c:v>
                </c:pt>
                <c:pt idx="2">
                  <c:v>1.5943875015132201E-2</c:v>
                </c:pt>
                <c:pt idx="3">
                  <c:v>1.23829327815673E-2</c:v>
                </c:pt>
                <c:pt idx="4">
                  <c:v>1.3676951586160399E-2</c:v>
                </c:pt>
                <c:pt idx="5">
                  <c:v>9.8799717481054105E-3</c:v>
                </c:pt>
                <c:pt idx="6">
                  <c:v>1.1814544834233401E-2</c:v>
                </c:pt>
                <c:pt idx="7">
                  <c:v>1.3808523864444901E-2</c:v>
                </c:pt>
              </c:numCache>
            </c:numRef>
          </c:val>
          <c:extLst>
            <c:ext xmlns:c16="http://schemas.microsoft.com/office/drawing/2014/chart" uri="{C3380CC4-5D6E-409C-BE32-E72D297353CC}">
              <c16:uniqueId val="{00000000-FE03-4DE4-80FD-9D20D566BFD0}"/>
            </c:ext>
          </c:extLst>
        </c:ser>
        <c:dLbls>
          <c:showLegendKey val="0"/>
          <c:showVal val="0"/>
          <c:showCatName val="0"/>
          <c:showSerName val="0"/>
          <c:showPercent val="0"/>
          <c:showBubbleSize val="0"/>
        </c:dLbls>
        <c:gapWidth val="80"/>
        <c:axId val="306519504"/>
        <c:axId val="306520064"/>
      </c:barChart>
      <c:catAx>
        <c:axId val="306519504"/>
        <c:scaling>
          <c:orientation val="maxMin"/>
        </c:scaling>
        <c:delete val="0"/>
        <c:axPos val="l"/>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306520064"/>
        <c:crosses val="autoZero"/>
        <c:auto val="1"/>
        <c:lblAlgn val="ctr"/>
        <c:lblOffset val="100"/>
        <c:noMultiLvlLbl val="0"/>
      </c:catAx>
      <c:valAx>
        <c:axId val="306520064"/>
        <c:scaling>
          <c:orientation val="minMax"/>
          <c:max val="4.5000000000000012E-2"/>
          <c:min val="0"/>
        </c:scaling>
        <c:delete val="0"/>
        <c:axPos val="t"/>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306519504"/>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6780035062292233"/>
          <c:y val="0.2227686821428447"/>
          <c:w val="0.36289139164542328"/>
          <c:h val="0.66427072445543167"/>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4"/>
              <c:layout>
                <c:manualLayout>
                  <c:x val="-8.9341002919443458E-3"/>
                  <c:y val="1.5515293943619649E-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3D9-457E-AC4C-86FE52B3256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ViolencesPhysiques_Profil!$B$53:$B$57</c:f>
              <c:strCache>
                <c:ptCount val="5"/>
                <c:pt idx="0">
                  <c:v>Communes rurales</c:v>
                </c:pt>
                <c:pt idx="1">
                  <c:v>moins de 20 000 hab.</c:v>
                </c:pt>
                <c:pt idx="2">
                  <c:v>20 000 - 100 000 hab.</c:v>
                </c:pt>
                <c:pt idx="3">
                  <c:v>100 000 hab. ou plus</c:v>
                </c:pt>
                <c:pt idx="4">
                  <c:v>Agglomération parisienne</c:v>
                </c:pt>
              </c:strCache>
            </c:strRef>
          </c:cat>
          <c:val>
            <c:numRef>
              <c:f>ViolencesPhysiques_Profil!$C$53:$C$57</c:f>
              <c:numCache>
                <c:formatCode>0.0%</c:formatCode>
                <c:ptCount val="5"/>
                <c:pt idx="0">
                  <c:v>8.2603939549099198E-3</c:v>
                </c:pt>
                <c:pt idx="1">
                  <c:v>1.4929666609390499E-2</c:v>
                </c:pt>
                <c:pt idx="2">
                  <c:v>1.20104647214112E-2</c:v>
                </c:pt>
                <c:pt idx="3">
                  <c:v>1.5301817478325401E-2</c:v>
                </c:pt>
                <c:pt idx="4">
                  <c:v>1.53510082392868E-2</c:v>
                </c:pt>
              </c:numCache>
            </c:numRef>
          </c:val>
          <c:extLst>
            <c:ext xmlns:c16="http://schemas.microsoft.com/office/drawing/2014/chart" uri="{C3380CC4-5D6E-409C-BE32-E72D297353CC}">
              <c16:uniqueId val="{00000001-53D9-457E-AC4C-86FE52B3256D}"/>
            </c:ext>
          </c:extLst>
        </c:ser>
        <c:dLbls>
          <c:showLegendKey val="0"/>
          <c:showVal val="0"/>
          <c:showCatName val="0"/>
          <c:showSerName val="0"/>
          <c:showPercent val="0"/>
          <c:showBubbleSize val="0"/>
        </c:dLbls>
        <c:gapWidth val="90"/>
        <c:axId val="306522304"/>
        <c:axId val="306522864"/>
      </c:barChart>
      <c:catAx>
        <c:axId val="306522304"/>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306522864"/>
        <c:crosses val="autoZero"/>
        <c:auto val="1"/>
        <c:lblAlgn val="ctr"/>
        <c:lblOffset val="100"/>
        <c:noMultiLvlLbl val="0"/>
      </c:catAx>
      <c:valAx>
        <c:axId val="306522864"/>
        <c:scaling>
          <c:orientation val="minMax"/>
          <c:max val="4.5000000000000012E-2"/>
          <c:min val="0"/>
        </c:scaling>
        <c:delete val="0"/>
        <c:axPos val="t"/>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306522304"/>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435269760848191"/>
          <c:y val="0.17962574263927183"/>
          <c:w val="0.47562719330520153"/>
          <c:h val="0.4733993694676667"/>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ViolencesPhysiques_Profil!$B$65:$B$69</c:f>
              <c:strCache>
                <c:ptCount val="5"/>
                <c:pt idx="0">
                  <c:v>Personnes en emploi¹</c:v>
                </c:pt>
                <c:pt idx="1">
                  <c:v>Chômeurs</c:v>
                </c:pt>
                <c:pt idx="2">
                  <c:v>Retraités</c:v>
                </c:pt>
                <c:pt idx="3">
                  <c:v>Étudiants, élèves</c:v>
                </c:pt>
                <c:pt idx="4">
                  <c:v>Autres inactifs </c:v>
                </c:pt>
              </c:strCache>
            </c:strRef>
          </c:cat>
          <c:val>
            <c:numRef>
              <c:f>ViolencesPhysiques_Profil!$C$65:$C$69</c:f>
              <c:numCache>
                <c:formatCode>0.0%</c:formatCode>
                <c:ptCount val="5"/>
                <c:pt idx="0">
                  <c:v>1.5793061123292099E-2</c:v>
                </c:pt>
                <c:pt idx="1">
                  <c:v>3.0594023606821698E-2</c:v>
                </c:pt>
                <c:pt idx="2">
                  <c:v>2.8960912975319201E-3</c:v>
                </c:pt>
                <c:pt idx="3">
                  <c:v>4.03155374383634E-2</c:v>
                </c:pt>
                <c:pt idx="4">
                  <c:v>1.33022372028477E-2</c:v>
                </c:pt>
              </c:numCache>
            </c:numRef>
          </c:val>
          <c:extLst>
            <c:ext xmlns:c16="http://schemas.microsoft.com/office/drawing/2014/chart" uri="{C3380CC4-5D6E-409C-BE32-E72D297353CC}">
              <c16:uniqueId val="{00000000-B10B-4958-9DEE-F1A7CD9A186F}"/>
            </c:ext>
          </c:extLst>
        </c:ser>
        <c:dLbls>
          <c:showLegendKey val="0"/>
          <c:showVal val="0"/>
          <c:showCatName val="0"/>
          <c:showSerName val="0"/>
          <c:showPercent val="0"/>
          <c:showBubbleSize val="0"/>
        </c:dLbls>
        <c:gapWidth val="80"/>
        <c:axId val="306525104"/>
        <c:axId val="306525664"/>
      </c:barChart>
      <c:catAx>
        <c:axId val="306525104"/>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306525664"/>
        <c:crosses val="autoZero"/>
        <c:auto val="1"/>
        <c:lblAlgn val="ctr"/>
        <c:lblOffset val="100"/>
        <c:noMultiLvlLbl val="0"/>
      </c:catAx>
      <c:valAx>
        <c:axId val="306525664"/>
        <c:scaling>
          <c:orientation val="minMax"/>
          <c:max val="4.5000000000000012E-2"/>
          <c:min val="0"/>
        </c:scaling>
        <c:delete val="0"/>
        <c:axPos val="t"/>
        <c:numFmt formatCode="0.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306525104"/>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529718595302169"/>
          <c:y val="0.34615673040869893"/>
          <c:w val="0.51020409515056675"/>
          <c:h val="0.43955088947214932"/>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ViolencesPhysiques_Profil!$B$58:$B$59</c:f>
              <c:strCache>
                <c:ptCount val="2"/>
                <c:pt idx="0">
                  <c:v>Hommes</c:v>
                </c:pt>
                <c:pt idx="1">
                  <c:v>Femmes</c:v>
                </c:pt>
              </c:strCache>
            </c:strRef>
          </c:cat>
          <c:val>
            <c:numRef>
              <c:f>ViolencesPhysiques_Profil!$C$58:$C$59</c:f>
              <c:numCache>
                <c:formatCode>0.0%</c:formatCode>
                <c:ptCount val="2"/>
                <c:pt idx="0">
                  <c:v>1.4046171890161E-2</c:v>
                </c:pt>
                <c:pt idx="1">
                  <c:v>1.2432560782946E-2</c:v>
                </c:pt>
              </c:numCache>
            </c:numRef>
          </c:val>
          <c:extLst>
            <c:ext xmlns:c16="http://schemas.microsoft.com/office/drawing/2014/chart" uri="{C3380CC4-5D6E-409C-BE32-E72D297353CC}">
              <c16:uniqueId val="{00000000-C97A-4A9B-991C-3DAA8A21C445}"/>
            </c:ext>
          </c:extLst>
        </c:ser>
        <c:dLbls>
          <c:showLegendKey val="0"/>
          <c:showVal val="0"/>
          <c:showCatName val="0"/>
          <c:showSerName val="0"/>
          <c:showPercent val="0"/>
          <c:showBubbleSize val="0"/>
        </c:dLbls>
        <c:gapWidth val="90"/>
        <c:axId val="306527904"/>
        <c:axId val="306528464"/>
      </c:barChart>
      <c:catAx>
        <c:axId val="306527904"/>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306528464"/>
        <c:crosses val="autoZero"/>
        <c:auto val="1"/>
        <c:lblAlgn val="ctr"/>
        <c:lblOffset val="100"/>
        <c:noMultiLvlLbl val="0"/>
      </c:catAx>
      <c:valAx>
        <c:axId val="306528464"/>
        <c:scaling>
          <c:orientation val="minMax"/>
          <c:max val="4.5000000000000012E-2"/>
          <c:min val="0"/>
        </c:scaling>
        <c:delete val="0"/>
        <c:axPos val="t"/>
        <c:minorGridlines>
          <c:spPr>
            <a:ln>
              <a:noFill/>
            </a:ln>
            <a:effectLst/>
          </c:spPr>
        </c:minorGridlines>
        <c:numFmt formatCode="0.0%" sourceLinked="0"/>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306527904"/>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531712017010532"/>
          <c:y val="0.29594497309570172"/>
          <c:w val="0.50059690099165155"/>
          <c:h val="0.53298660784331819"/>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ViolencesPhysiques_Profil!$B$74:$B$75</c:f>
              <c:strCache>
                <c:ptCount val="2"/>
                <c:pt idx="0">
                  <c:v>QPV</c:v>
                </c:pt>
                <c:pt idx="1">
                  <c:v>Hors QPV</c:v>
                </c:pt>
              </c:strCache>
            </c:strRef>
          </c:cat>
          <c:val>
            <c:numRef>
              <c:f>ViolencesPhysiques_Profil!$C$74:$C$75</c:f>
              <c:numCache>
                <c:formatCode>0.0%</c:formatCode>
                <c:ptCount val="2"/>
                <c:pt idx="0">
                  <c:v>1.6944146862700099E-2</c:v>
                </c:pt>
                <c:pt idx="1">
                  <c:v>1.28738346495213E-2</c:v>
                </c:pt>
              </c:numCache>
            </c:numRef>
          </c:val>
          <c:extLst>
            <c:ext xmlns:c16="http://schemas.microsoft.com/office/drawing/2014/chart" uri="{C3380CC4-5D6E-409C-BE32-E72D297353CC}">
              <c16:uniqueId val="{00000000-BD19-45B2-B7A4-C33A7905B395}"/>
            </c:ext>
          </c:extLst>
        </c:ser>
        <c:dLbls>
          <c:showLegendKey val="0"/>
          <c:showVal val="0"/>
          <c:showCatName val="0"/>
          <c:showSerName val="0"/>
          <c:showPercent val="0"/>
          <c:showBubbleSize val="0"/>
        </c:dLbls>
        <c:gapWidth val="120"/>
        <c:axId val="306530704"/>
        <c:axId val="306531264"/>
      </c:barChart>
      <c:catAx>
        <c:axId val="306530704"/>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306531264"/>
        <c:crosses val="autoZero"/>
        <c:auto val="1"/>
        <c:lblAlgn val="ctr"/>
        <c:lblOffset val="100"/>
        <c:noMultiLvlLbl val="0"/>
      </c:catAx>
      <c:valAx>
        <c:axId val="306531264"/>
        <c:scaling>
          <c:orientation val="minMax"/>
          <c:max val="4.5000000000000012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306530704"/>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110620873080591"/>
          <c:y val="0.18375156909734108"/>
          <c:w val="0.50375715181275715"/>
          <c:h val="0.68437695288088984"/>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0"/>
              <c:layout>
                <c:manualLayout>
                  <c:x val="-4.2735057115235583E-3"/>
                  <c:y val="5.7058085133984231E-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750-4B8A-94B0-AC63E51CDD7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ViolencesPhysiques_Profil!$B$60:$B$64</c:f>
              <c:strCache>
                <c:ptCount val="5"/>
                <c:pt idx="0">
                  <c:v>Moins de 30 ans</c:v>
                </c:pt>
                <c:pt idx="1">
                  <c:v>30-39 ans</c:v>
                </c:pt>
                <c:pt idx="2">
                  <c:v>40-49 ans</c:v>
                </c:pt>
                <c:pt idx="3">
                  <c:v>50-59 ans</c:v>
                </c:pt>
                <c:pt idx="4">
                  <c:v>60 ans ou plus</c:v>
                </c:pt>
              </c:strCache>
            </c:strRef>
          </c:cat>
          <c:val>
            <c:numRef>
              <c:f>ViolencesPhysiques_Profil!$C$60:$C$64</c:f>
              <c:numCache>
                <c:formatCode>0.0%</c:formatCode>
                <c:ptCount val="5"/>
                <c:pt idx="0">
                  <c:v>2.7982142295319899E-2</c:v>
                </c:pt>
                <c:pt idx="1">
                  <c:v>1.6263320433318101E-2</c:v>
                </c:pt>
                <c:pt idx="2">
                  <c:v>1.3795934204990101E-2</c:v>
                </c:pt>
                <c:pt idx="3">
                  <c:v>9.2808309390273493E-3</c:v>
                </c:pt>
                <c:pt idx="4">
                  <c:v>2.6133871493523998E-3</c:v>
                </c:pt>
              </c:numCache>
            </c:numRef>
          </c:val>
          <c:extLst>
            <c:ext xmlns:c16="http://schemas.microsoft.com/office/drawing/2014/chart" uri="{C3380CC4-5D6E-409C-BE32-E72D297353CC}">
              <c16:uniqueId val="{00000001-0750-4B8A-94B0-AC63E51CDD78}"/>
            </c:ext>
          </c:extLst>
        </c:ser>
        <c:dLbls>
          <c:showLegendKey val="0"/>
          <c:showVal val="0"/>
          <c:showCatName val="0"/>
          <c:showSerName val="0"/>
          <c:showPercent val="0"/>
          <c:showBubbleSize val="0"/>
        </c:dLbls>
        <c:gapWidth val="80"/>
        <c:axId val="306533504"/>
        <c:axId val="306534064"/>
      </c:barChart>
      <c:catAx>
        <c:axId val="306533504"/>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306534064"/>
        <c:crosses val="autoZero"/>
        <c:auto val="1"/>
        <c:lblAlgn val="ctr"/>
        <c:lblOffset val="100"/>
        <c:noMultiLvlLbl val="0"/>
      </c:catAx>
      <c:valAx>
        <c:axId val="306534064"/>
        <c:scaling>
          <c:orientation val="minMax"/>
          <c:max val="4.5000000000000012E-2"/>
          <c:min val="0"/>
        </c:scaling>
        <c:delete val="0"/>
        <c:axPos val="t"/>
        <c:numFmt formatCode="0.0%" sourceLinked="1"/>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306533504"/>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49128316438451"/>
          <c:y val="0.21624007842393195"/>
          <c:w val="0.46537532808398951"/>
          <c:h val="0.58910160326344752"/>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ViolencesPhysiques_Profil!$B$70:$B$73</c:f>
              <c:strCache>
                <c:ptCount val="4"/>
                <c:pt idx="0">
                  <c:v>Modeste</c:v>
                </c:pt>
                <c:pt idx="1">
                  <c:v>Médian inférieur</c:v>
                </c:pt>
                <c:pt idx="2">
                  <c:v>Médian supérieur</c:v>
                </c:pt>
                <c:pt idx="3">
                  <c:v>Aisé</c:v>
                </c:pt>
              </c:strCache>
            </c:strRef>
          </c:cat>
          <c:val>
            <c:numRef>
              <c:f>ViolencesPhysiques_Profil!$C$70:$C$73</c:f>
              <c:numCache>
                <c:formatCode>0.0%</c:formatCode>
                <c:ptCount val="4"/>
                <c:pt idx="0">
                  <c:v>1.7389329910664601E-2</c:v>
                </c:pt>
                <c:pt idx="1">
                  <c:v>1.2778757530820599E-2</c:v>
                </c:pt>
                <c:pt idx="2">
                  <c:v>1.1582095280609E-2</c:v>
                </c:pt>
                <c:pt idx="3">
                  <c:v>1.1662813723099699E-2</c:v>
                </c:pt>
              </c:numCache>
            </c:numRef>
          </c:val>
          <c:extLst>
            <c:ext xmlns:c16="http://schemas.microsoft.com/office/drawing/2014/chart" uri="{C3380CC4-5D6E-409C-BE32-E72D297353CC}">
              <c16:uniqueId val="{00000000-A095-424F-B9EB-6A590152F231}"/>
            </c:ext>
          </c:extLst>
        </c:ser>
        <c:dLbls>
          <c:showLegendKey val="0"/>
          <c:showVal val="0"/>
          <c:showCatName val="0"/>
          <c:showSerName val="0"/>
          <c:showPercent val="0"/>
          <c:showBubbleSize val="0"/>
        </c:dLbls>
        <c:gapWidth val="90"/>
        <c:axId val="307216448"/>
        <c:axId val="307217008"/>
      </c:barChart>
      <c:catAx>
        <c:axId val="307216448"/>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307217008"/>
        <c:crosses val="autoZero"/>
        <c:auto val="1"/>
        <c:lblAlgn val="ctr"/>
        <c:lblOffset val="100"/>
        <c:noMultiLvlLbl val="0"/>
      </c:catAx>
      <c:valAx>
        <c:axId val="307217008"/>
        <c:scaling>
          <c:orientation val="minMax"/>
          <c:max val="4.5000000000000012E-2"/>
          <c:min val="0"/>
        </c:scaling>
        <c:delete val="0"/>
        <c:axPos val="t"/>
        <c:minorGridlines>
          <c:spPr>
            <a:ln>
              <a:noFill/>
            </a:ln>
            <a:effectLst/>
          </c:spPr>
        </c:minorGridlines>
        <c:numFmt formatCode="0.0%" sourceLinked="0"/>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307216448"/>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416838671865053"/>
          <c:y val="9.1089055728499055E-2"/>
          <c:w val="0.27889891190785615"/>
          <c:h val="0.75909076481718851"/>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Pt>
            <c:idx val="0"/>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95E0-437C-BA3B-440A8AEA07B4}"/>
              </c:ext>
            </c:extLst>
          </c:dPt>
          <c:dPt>
            <c:idx val="1"/>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95E0-437C-BA3B-440A8AEA07B4}"/>
              </c:ext>
            </c:extLst>
          </c:dPt>
          <c:dPt>
            <c:idx val="2"/>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5-95E0-437C-BA3B-440A8AEA07B4}"/>
              </c:ext>
            </c:extLst>
          </c:dPt>
          <c:dPt>
            <c:idx val="3"/>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7-95E0-437C-BA3B-440A8AEA07B4}"/>
              </c:ext>
            </c:extLst>
          </c:dPt>
          <c:dPt>
            <c:idx val="7"/>
            <c:invertIfNegative val="0"/>
            <c:bubble3D val="0"/>
            <c:spPr>
              <a:solidFill>
                <a:schemeClr val="accent1"/>
              </a:solidFill>
              <a:ln w="9525" cap="flat" cmpd="sng" algn="ctr">
                <a:noFill/>
                <a:round/>
              </a:ln>
              <a:effectLst/>
            </c:spPr>
            <c:extLst>
              <c:ext xmlns:c16="http://schemas.microsoft.com/office/drawing/2014/chart" uri="{C3380CC4-5D6E-409C-BE32-E72D297353CC}">
                <c16:uniqueId val="{00000009-95E0-437C-BA3B-440A8AEA07B4}"/>
              </c:ext>
            </c:extLst>
          </c:dPt>
          <c:dLbls>
            <c:dLbl>
              <c:idx val="1"/>
              <c:layout/>
              <c:tx>
                <c:rich>
                  <a:bodyPr/>
                  <a:lstStyle/>
                  <a:p>
                    <a:r>
                      <a:rPr lang="en-US"/>
                      <a:t>NS</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5E0-437C-BA3B-440A8AEA07B4}"/>
                </c:ext>
              </c:extLst>
            </c:dLbl>
            <c:dLbl>
              <c:idx val="5"/>
              <c:layout/>
              <c:tx>
                <c:rich>
                  <a:bodyPr/>
                  <a:lstStyle/>
                  <a:p>
                    <a:r>
                      <a:rPr lang="en-US"/>
                      <a:t>NS</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5E0-437C-BA3B-440A8AEA07B4}"/>
                </c:ext>
              </c:extLst>
            </c:dLbl>
            <c:dLbl>
              <c:idx val="6"/>
              <c:layout/>
              <c:tx>
                <c:rich>
                  <a:bodyPr/>
                  <a:lstStyle/>
                  <a:p>
                    <a:r>
                      <a:rPr lang="en-US"/>
                      <a:t>NS</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5E0-437C-BA3B-440A8AEA07B4}"/>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ViolencesPhysiques_Contexte!$A$50:$A$57</c:f>
              <c:strCache>
                <c:ptCount val="8"/>
                <c:pt idx="0">
                  <c:v>Dans la rue</c:v>
                </c:pt>
                <c:pt idx="1">
                  <c:v>Dans un transport en commun</c:v>
                </c:pt>
                <c:pt idx="2">
                  <c:v>Dans un établissement commercial</c:v>
                </c:pt>
                <c:pt idx="3">
                  <c:v>Sur le lieu de travail ou d'études </c:v>
                </c:pt>
                <c:pt idx="4">
                  <c:v>Au domicile de la victime</c:v>
                </c:pt>
                <c:pt idx="5">
                  <c:v>Dans l'immeuble de la victime</c:v>
                </c:pt>
                <c:pt idx="6">
                  <c:v>Au domicile de quelqu'un d'autre</c:v>
                </c:pt>
                <c:pt idx="7">
                  <c:v>Dans un autre lieu</c:v>
                </c:pt>
              </c:strCache>
            </c:strRef>
          </c:cat>
          <c:val>
            <c:numRef>
              <c:f>ViolencesPhysiques_Contexte!$B$50:$B$57</c:f>
              <c:numCache>
                <c:formatCode>0%</c:formatCode>
                <c:ptCount val="8"/>
                <c:pt idx="0">
                  <c:v>0.39688390832759701</c:v>
                </c:pt>
                <c:pt idx="1">
                  <c:v>0</c:v>
                </c:pt>
                <c:pt idx="2">
                  <c:v>6.2444386757047901E-2</c:v>
                </c:pt>
                <c:pt idx="3">
                  <c:v>0.23725956022758601</c:v>
                </c:pt>
                <c:pt idx="4">
                  <c:v>8.7351730427444194E-2</c:v>
                </c:pt>
                <c:pt idx="5">
                  <c:v>0</c:v>
                </c:pt>
                <c:pt idx="6">
                  <c:v>0</c:v>
                </c:pt>
                <c:pt idx="7">
                  <c:v>9.1132604527617997E-2</c:v>
                </c:pt>
              </c:numCache>
            </c:numRef>
          </c:val>
          <c:extLst>
            <c:ext xmlns:c16="http://schemas.microsoft.com/office/drawing/2014/chart" uri="{C3380CC4-5D6E-409C-BE32-E72D297353CC}">
              <c16:uniqueId val="{0000000C-95E0-437C-BA3B-440A8AEA07B4}"/>
            </c:ext>
          </c:extLst>
        </c:ser>
        <c:dLbls>
          <c:showLegendKey val="0"/>
          <c:showVal val="0"/>
          <c:showCatName val="0"/>
          <c:showSerName val="0"/>
          <c:showPercent val="0"/>
          <c:showBubbleSize val="0"/>
        </c:dLbls>
        <c:gapWidth val="50"/>
        <c:axId val="302482064"/>
        <c:axId val="302482624"/>
      </c:barChart>
      <c:catAx>
        <c:axId val="302482064"/>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302482624"/>
        <c:crosses val="autoZero"/>
        <c:auto val="1"/>
        <c:lblAlgn val="ctr"/>
        <c:lblOffset val="100"/>
        <c:noMultiLvlLbl val="0"/>
      </c:catAx>
      <c:valAx>
        <c:axId val="302482624"/>
        <c:scaling>
          <c:orientation val="minMax"/>
        </c:scaling>
        <c:delete val="1"/>
        <c:axPos val="t"/>
        <c:numFmt formatCode="0%" sourceLinked="1"/>
        <c:majorTickMark val="out"/>
        <c:minorTickMark val="none"/>
        <c:tickLblPos val="nextTo"/>
        <c:crossAx val="30248206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531709194886659"/>
          <c:y val="0.34875629435209488"/>
          <c:w val="0.44695705585511331"/>
          <c:h val="0.52547927376846482"/>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ViolencesPhysiques_Profil!$B$76:$B$78</c:f>
              <c:strCache>
                <c:ptCount val="3"/>
                <c:pt idx="0">
                  <c:v>Immigrés</c:v>
                </c:pt>
                <c:pt idx="1">
                  <c:v>Descendants d'immigré(s)</c:v>
                </c:pt>
                <c:pt idx="2">
                  <c:v>Ni immigrés, ni descendants</c:v>
                </c:pt>
              </c:strCache>
            </c:strRef>
          </c:cat>
          <c:val>
            <c:numRef>
              <c:f>ViolencesPhysiques_Profil!$C$76:$C$78</c:f>
              <c:numCache>
                <c:formatCode>0.0%</c:formatCode>
                <c:ptCount val="3"/>
                <c:pt idx="0">
                  <c:v>1.0021746694983E-2</c:v>
                </c:pt>
                <c:pt idx="1">
                  <c:v>1.82147005579677E-2</c:v>
                </c:pt>
                <c:pt idx="2">
                  <c:v>1.31095027624309E-2</c:v>
                </c:pt>
              </c:numCache>
            </c:numRef>
          </c:val>
          <c:extLst>
            <c:ext xmlns:c16="http://schemas.microsoft.com/office/drawing/2014/chart" uri="{C3380CC4-5D6E-409C-BE32-E72D297353CC}">
              <c16:uniqueId val="{00000000-AF79-49CF-9B58-0E42E6A237CB}"/>
            </c:ext>
          </c:extLst>
        </c:ser>
        <c:dLbls>
          <c:showLegendKey val="0"/>
          <c:showVal val="0"/>
          <c:showCatName val="0"/>
          <c:showSerName val="0"/>
          <c:showPercent val="0"/>
          <c:showBubbleSize val="0"/>
        </c:dLbls>
        <c:gapWidth val="100"/>
        <c:axId val="307219248"/>
        <c:axId val="307219808"/>
      </c:barChart>
      <c:catAx>
        <c:axId val="307219248"/>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307219808"/>
        <c:crosses val="autoZero"/>
        <c:auto val="1"/>
        <c:lblAlgn val="ctr"/>
        <c:lblOffset val="100"/>
        <c:noMultiLvlLbl val="0"/>
      </c:catAx>
      <c:valAx>
        <c:axId val="307219808"/>
        <c:scaling>
          <c:orientation val="minMax"/>
          <c:max val="4.5000000000000012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307219248"/>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864437997881849E-2"/>
          <c:y val="0.14746453486207342"/>
          <c:w val="0.33967196205737438"/>
          <c:h val="0.56945040571277172"/>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B33F-448B-82F7-2C1AC50F261C}"/>
              </c:ext>
            </c:extLst>
          </c:dPt>
          <c:dPt>
            <c:idx val="1"/>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3-B33F-448B-82F7-2C1AC50F261C}"/>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B33F-448B-82F7-2C1AC50F261C}"/>
              </c:ext>
            </c:extLst>
          </c:dPt>
          <c:dLbls>
            <c:dLbl>
              <c:idx val="2"/>
              <c:layout>
                <c:manualLayout>
                  <c:x val="1.7767279090113736E-2"/>
                  <c:y val="5.12669762340443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33F-448B-82F7-2C1AC50F261C}"/>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'ViolencesSex_Repères&amp;Auteurs'!$A$49:$A$51</c:f>
              <c:strCache>
                <c:ptCount val="3"/>
                <c:pt idx="0">
                  <c:v>Un seul auteur</c:v>
                </c:pt>
                <c:pt idx="1">
                  <c:v>Plusieurs auteurs</c:v>
                </c:pt>
                <c:pt idx="2">
                  <c:v>Ne sait pas/Refus</c:v>
                </c:pt>
              </c:strCache>
            </c:strRef>
          </c:cat>
          <c:val>
            <c:numRef>
              <c:f>'ViolencesSex_Repères&amp;Auteurs'!$B$49:$B$51</c:f>
              <c:numCache>
                <c:formatCode>0</c:formatCode>
                <c:ptCount val="3"/>
                <c:pt idx="0">
                  <c:v>90.445695026922607</c:v>
                </c:pt>
                <c:pt idx="1">
                  <c:v>6.5422997671557308</c:v>
                </c:pt>
                <c:pt idx="2">
                  <c:v>3.0120052059216622</c:v>
                </c:pt>
              </c:numCache>
            </c:numRef>
          </c:val>
          <c:extLst>
            <c:ext xmlns:c16="http://schemas.microsoft.com/office/drawing/2014/chart" uri="{C3380CC4-5D6E-409C-BE32-E72D297353CC}">
              <c16:uniqueId val="{00000006-B33F-448B-82F7-2C1AC50F261C}"/>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7318672008104248"/>
          <c:y val="0.29520722260751742"/>
          <c:w val="0.39039130634986419"/>
          <c:h val="0.3157469913521638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2656470197699201"/>
          <c:y val="0.25709394334196939"/>
          <c:w val="0.23482892734194111"/>
          <c:h val="0.4686789994622822"/>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72C7-4408-ADCE-31D2B42AE6F1}"/>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72C7-4408-ADCE-31D2B42AE6F1}"/>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72C7-4408-ADCE-31D2B42AE6F1}"/>
              </c:ext>
            </c:extLst>
          </c:dPt>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2C7-4408-ADCE-31D2B42AE6F1}"/>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2C7-4408-ADCE-31D2B42AE6F1}"/>
                </c:ext>
              </c:extLst>
            </c:dLbl>
            <c:dLbl>
              <c:idx val="2"/>
              <c:layout>
                <c:manualLayout>
                  <c:x val="3.1096360961599327E-3"/>
                  <c:y val="3.161323848529352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2C7-4408-ADCE-31D2B42AE6F1}"/>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extLst>
          </c:dLbls>
          <c:cat>
            <c:strRef>
              <c:f>'ViolencesSex_Repères&amp;Auteurs'!$A$44:$A$46</c:f>
              <c:strCache>
                <c:ptCount val="3"/>
                <c:pt idx="0">
                  <c:v>Oui</c:v>
                </c:pt>
                <c:pt idx="1">
                  <c:v>Non</c:v>
                </c:pt>
                <c:pt idx="2">
                  <c:v>Ne sait pas / Refus</c:v>
                </c:pt>
              </c:strCache>
            </c:strRef>
          </c:cat>
          <c:val>
            <c:numRef>
              <c:f>'ViolencesSex_Repères&amp;Auteurs'!$B$44:$B$46</c:f>
              <c:numCache>
                <c:formatCode>0</c:formatCode>
                <c:ptCount val="3"/>
                <c:pt idx="0">
                  <c:v>40</c:v>
                </c:pt>
                <c:pt idx="1">
                  <c:v>57</c:v>
                </c:pt>
                <c:pt idx="2">
                  <c:v>3</c:v>
                </c:pt>
              </c:numCache>
            </c:numRef>
          </c:val>
          <c:extLst>
            <c:ext xmlns:c16="http://schemas.microsoft.com/office/drawing/2014/chart" uri="{C3380CC4-5D6E-409C-BE32-E72D297353CC}">
              <c16:uniqueId val="{00000006-72C7-4408-ADCE-31D2B42AE6F1}"/>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75099303202341416"/>
          <c:y val="0.31156550274491135"/>
          <c:w val="0.1933631543624853"/>
          <c:h val="0.363372383407685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32823255583617"/>
          <c:y val="0.26257813134182972"/>
          <c:w val="0.29371003152907771"/>
          <c:h val="0.48144221663013775"/>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F1DE-480D-AE40-57D40EDAA372}"/>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F1DE-480D-AE40-57D40EDAA372}"/>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F1DE-480D-AE40-57D40EDAA372}"/>
              </c:ext>
            </c:extLst>
          </c:dPt>
          <c:dLbls>
            <c:dLbl>
              <c:idx val="1"/>
              <c:layout>
                <c:manualLayout>
                  <c:x val="1.5162349989270209E-2"/>
                  <c:y val="7.342587331222772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1DE-480D-AE40-57D40EDAA372}"/>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'ViolencesSex_Repères&amp;Auteurs'!$A$59:$A$61</c:f>
              <c:strCache>
                <c:ptCount val="3"/>
                <c:pt idx="0">
                  <c:v>Un homme (ou uniquement des hommes)</c:v>
                </c:pt>
                <c:pt idx="1">
                  <c:v>Une femme (ou au moins une femme)</c:v>
                </c:pt>
                <c:pt idx="2">
                  <c:v>Ne sait pas/Refus</c:v>
                </c:pt>
              </c:strCache>
            </c:strRef>
          </c:cat>
          <c:val>
            <c:numRef>
              <c:f>'ViolencesSex_Repères&amp;Auteurs'!$B$59:$B$61</c:f>
              <c:numCache>
                <c:formatCode>0</c:formatCode>
                <c:ptCount val="3"/>
                <c:pt idx="0">
                  <c:v>86</c:v>
                </c:pt>
                <c:pt idx="1">
                  <c:v>11</c:v>
                </c:pt>
                <c:pt idx="2">
                  <c:v>3</c:v>
                </c:pt>
              </c:numCache>
            </c:numRef>
          </c:val>
          <c:extLst>
            <c:ext xmlns:c16="http://schemas.microsoft.com/office/drawing/2014/chart" uri="{C3380CC4-5D6E-409C-BE32-E72D297353CC}">
              <c16:uniqueId val="{00000006-F1DE-480D-AE40-57D40EDAA372}"/>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45314746034104225"/>
          <c:y val="0.32070568498525315"/>
          <c:w val="0.50519850113075493"/>
          <c:h val="0.426699678004167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63702524662055"/>
          <c:y val="5.6859031861523641E-2"/>
          <c:w val="0.29494588668366367"/>
          <c:h val="0.5295227969921481"/>
        </c:manualLayout>
      </c:layout>
      <c:ofPieChart>
        <c:ofPieType val="bar"/>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9005-4137-AC43-9BCE5AC6DB7B}"/>
              </c:ext>
            </c:extLst>
          </c:dPt>
          <c:dPt>
            <c:idx val="1"/>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3-9005-4137-AC43-9BCE5AC6DB7B}"/>
              </c:ext>
            </c:extLst>
          </c:dPt>
          <c:dPt>
            <c:idx val="2"/>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5-9005-4137-AC43-9BCE5AC6DB7B}"/>
              </c:ext>
            </c:extLst>
          </c:dPt>
          <c:dPt>
            <c:idx val="3"/>
            <c:bubble3D val="0"/>
            <c:spPr>
              <a:solidFill>
                <a:srgbClr val="F9D5BD"/>
              </a:solidFill>
              <a:ln w="9525" cap="flat" cmpd="sng" algn="ctr">
                <a:noFill/>
                <a:round/>
              </a:ln>
              <a:effectLst/>
            </c:spPr>
            <c:extLst>
              <c:ext xmlns:c16="http://schemas.microsoft.com/office/drawing/2014/chart" uri="{C3380CC4-5D6E-409C-BE32-E72D297353CC}">
                <c16:uniqueId val="{00000007-9005-4137-AC43-9BCE5AC6DB7B}"/>
              </c:ext>
            </c:extLst>
          </c:dPt>
          <c:dPt>
            <c:idx val="4"/>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9-9005-4137-AC43-9BCE5AC6DB7B}"/>
              </c:ext>
            </c:extLst>
          </c:dPt>
          <c:dLbls>
            <c:dLbl>
              <c:idx val="2"/>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005-4137-AC43-9BCE5AC6DB7B}"/>
                </c:ext>
              </c:extLst>
            </c:dLbl>
            <c:dLbl>
              <c:idx val="3"/>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005-4137-AC43-9BCE5AC6DB7B}"/>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'ViolencesSex_Repères&amp;Auteurs'!$A$54:$A$56</c:f>
              <c:strCache>
                <c:ptCount val="3"/>
                <c:pt idx="0">
                  <c:v>L'auteur (tous les auteurs) étai(en)t inconnu(s) de la victime</c:v>
                </c:pt>
                <c:pt idx="1">
                  <c:v>Ne sait pas/Refus</c:v>
                </c:pt>
                <c:pt idx="2">
                  <c:v>L'auteur (au moins un auteur) était connu de vue ou personnellement </c:v>
                </c:pt>
              </c:strCache>
            </c:strRef>
          </c:cat>
          <c:val>
            <c:numRef>
              <c:f>'ViolencesSex_Repères&amp;Auteurs'!$B$54:$B$57</c:f>
              <c:numCache>
                <c:formatCode>0</c:formatCode>
                <c:ptCount val="4"/>
                <c:pt idx="0">
                  <c:v>24.2114798179581</c:v>
                </c:pt>
                <c:pt idx="1">
                  <c:v>2</c:v>
                </c:pt>
                <c:pt idx="2">
                  <c:v>50.765153068649404</c:v>
                </c:pt>
                <c:pt idx="3">
                  <c:v>23.0194841705584</c:v>
                </c:pt>
              </c:numCache>
            </c:numRef>
          </c:val>
          <c:extLst>
            <c:ext xmlns:c16="http://schemas.microsoft.com/office/drawing/2014/chart" uri="{C3380CC4-5D6E-409C-BE32-E72D297353CC}">
              <c16:uniqueId val="{0000000A-9005-4137-AC43-9BCE5AC6DB7B}"/>
            </c:ext>
          </c:extLst>
        </c:ser>
        <c:dLbls>
          <c:showLegendKey val="0"/>
          <c:showVal val="0"/>
          <c:showCatName val="0"/>
          <c:showSerName val="0"/>
          <c:showPercent val="0"/>
          <c:showBubbleSize val="0"/>
          <c:showLeaderLines val="1"/>
        </c:dLbls>
        <c:gapWidth val="100"/>
        <c:secondPieSize val="75"/>
        <c:serLines>
          <c:spPr>
            <a:ln w="9525">
              <a:solidFill>
                <a:schemeClr val="tx1">
                  <a:lumMod val="35000"/>
                  <a:lumOff val="65000"/>
                </a:schemeClr>
              </a:solidFill>
              <a:prstDash val="dash"/>
            </a:ln>
            <a:effectLst/>
          </c:spPr>
        </c:serLines>
      </c:ofPieChart>
      <c:spPr>
        <a:noFill/>
        <a:ln>
          <a:noFill/>
        </a:ln>
        <a:effectLst/>
      </c:spPr>
    </c:plotArea>
    <c:legend>
      <c:legendPos val="b"/>
      <c:legendEntry>
        <c:idx val="3"/>
        <c:delete val="1"/>
      </c:legendEntry>
      <c:layout>
        <c:manualLayout>
          <c:xMode val="edge"/>
          <c:yMode val="edge"/>
          <c:x val="1.1148516989937978E-3"/>
          <c:y val="0.55902410932810609"/>
          <c:w val="0.93790331441127994"/>
          <c:h val="0.23326396700412447"/>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solidFill>
            <a:schemeClr val="tx1">
              <a:lumMod val="65000"/>
              <a:lumOff val="35000"/>
            </a:schemeClr>
          </a:solidFill>
          <a:latin typeface="Albany AMT" panose="020B0604020202020204" pitchFamily="34" charset="0"/>
          <a:cs typeface="Albany AMT" panose="020B0604020202020204" pitchFamily="34" charset="0"/>
        </a:defRPr>
      </a:pPr>
      <a:endParaRPr lang="fr-FR"/>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164096423430935"/>
          <c:y val="6.628288688794283E-2"/>
          <c:w val="0.21994557131971409"/>
          <c:h val="0.87388399464243427"/>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Pt>
            <c:idx val="0"/>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C3EF-425C-87CC-8D53BBBAA89C}"/>
              </c:ext>
            </c:extLst>
          </c:dPt>
          <c:dPt>
            <c:idx val="1"/>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C3EF-425C-87CC-8D53BBBAA89C}"/>
              </c:ext>
            </c:extLst>
          </c:dPt>
          <c:dPt>
            <c:idx val="2"/>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5-C3EF-425C-87CC-8D53BBBAA89C}"/>
              </c:ext>
            </c:extLst>
          </c:dPt>
          <c:dPt>
            <c:idx val="6"/>
            <c:invertIfNegative val="0"/>
            <c:bubble3D val="0"/>
            <c:spPr>
              <a:solidFill>
                <a:schemeClr val="accent1"/>
              </a:solidFill>
              <a:ln w="9525" cap="flat" cmpd="sng" algn="ctr">
                <a:noFill/>
                <a:round/>
              </a:ln>
              <a:effectLst/>
            </c:spPr>
            <c:extLst>
              <c:ext xmlns:c16="http://schemas.microsoft.com/office/drawing/2014/chart" uri="{C3380CC4-5D6E-409C-BE32-E72D297353CC}">
                <c16:uniqueId val="{00000007-C3EF-425C-87CC-8D53BBBAA89C}"/>
              </c:ext>
            </c:extLst>
          </c:dPt>
          <c:dLbls>
            <c:dLbl>
              <c:idx val="1"/>
              <c:layout/>
              <c:tx>
                <c:rich>
                  <a:bodyPr/>
                  <a:lstStyle/>
                  <a:p>
                    <a:r>
                      <a:rPr lang="en-US"/>
                      <a:t>Non posé</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3EF-425C-87CC-8D53BBBAA89C}"/>
                </c:ext>
              </c:extLst>
            </c:dLbl>
            <c:dLbl>
              <c:idx val="4"/>
              <c:layout/>
              <c:tx>
                <c:rich>
                  <a:bodyPr/>
                  <a:lstStyle/>
                  <a:p>
                    <a:r>
                      <a:rPr lang="en-US"/>
                      <a:t>NS</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3EF-425C-87CC-8D53BBBAA89C}"/>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ViolencesSexuelles_Contexte!$A$60:$A$66</c:f>
              <c:strCache>
                <c:ptCount val="7"/>
                <c:pt idx="0">
                  <c:v>Dans la rue ou dans un transport en commun</c:v>
                </c:pt>
                <c:pt idx="1">
                  <c:v>Dans un établissement commercial</c:v>
                </c:pt>
                <c:pt idx="2">
                  <c:v>Sur le lieu de travail ou d'études </c:v>
                </c:pt>
                <c:pt idx="3">
                  <c:v>Au domicile de la victime</c:v>
                </c:pt>
                <c:pt idx="4">
                  <c:v>Dans l'immeuble de la victime</c:v>
                </c:pt>
                <c:pt idx="5">
                  <c:v>Au domicile de quelqu'un d'autre</c:v>
                </c:pt>
                <c:pt idx="6">
                  <c:v>Dans un autre lieu</c:v>
                </c:pt>
              </c:strCache>
            </c:strRef>
          </c:cat>
          <c:val>
            <c:numRef>
              <c:f>ViolencesSexuelles_Contexte!$B$60:$B$66</c:f>
              <c:numCache>
                <c:formatCode>0%</c:formatCode>
                <c:ptCount val="7"/>
                <c:pt idx="0">
                  <c:v>0.14007970120523372</c:v>
                </c:pt>
                <c:pt idx="1">
                  <c:v>0</c:v>
                </c:pt>
                <c:pt idx="2">
                  <c:v>7.9799758887110203E-2</c:v>
                </c:pt>
                <c:pt idx="3">
                  <c:v>0.37610262015955098</c:v>
                </c:pt>
                <c:pt idx="4">
                  <c:v>0</c:v>
                </c:pt>
                <c:pt idx="5">
                  <c:v>0.21804419080000501</c:v>
                </c:pt>
                <c:pt idx="6">
                  <c:v>0.154597930199638</c:v>
                </c:pt>
              </c:numCache>
            </c:numRef>
          </c:val>
          <c:extLst>
            <c:ext xmlns:c16="http://schemas.microsoft.com/office/drawing/2014/chart" uri="{C3380CC4-5D6E-409C-BE32-E72D297353CC}">
              <c16:uniqueId val="{00000009-C3EF-425C-87CC-8D53BBBAA89C}"/>
            </c:ext>
          </c:extLst>
        </c:ser>
        <c:dLbls>
          <c:showLegendKey val="0"/>
          <c:showVal val="0"/>
          <c:showCatName val="0"/>
          <c:showSerName val="0"/>
          <c:showPercent val="0"/>
          <c:showBubbleSize val="0"/>
        </c:dLbls>
        <c:gapWidth val="80"/>
        <c:axId val="279293152"/>
        <c:axId val="283197376"/>
      </c:barChart>
      <c:catAx>
        <c:axId val="279293152"/>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83197376"/>
        <c:crosses val="autoZero"/>
        <c:auto val="1"/>
        <c:lblAlgn val="ctr"/>
        <c:lblOffset val="100"/>
        <c:noMultiLvlLbl val="0"/>
      </c:catAx>
      <c:valAx>
        <c:axId val="283197376"/>
        <c:scaling>
          <c:orientation val="minMax"/>
        </c:scaling>
        <c:delete val="1"/>
        <c:axPos val="t"/>
        <c:numFmt formatCode="0%" sourceLinked="1"/>
        <c:majorTickMark val="out"/>
        <c:minorTickMark val="none"/>
        <c:tickLblPos val="nextTo"/>
        <c:crossAx val="27929315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54081286488909"/>
          <c:y val="0.1632266596414533"/>
          <c:w val="0.31273904169926847"/>
          <c:h val="0.57491604187910295"/>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07A7-41F3-AD96-C399FE78B240}"/>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07A7-41F3-AD96-C399FE78B240}"/>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5-07A7-41F3-AD96-C399FE78B240}"/>
              </c:ext>
            </c:extLst>
          </c:dPt>
          <c:dLbls>
            <c:dLbl>
              <c:idx val="2"/>
              <c:delete val="1"/>
              <c:extLst>
                <c:ext xmlns:c15="http://schemas.microsoft.com/office/drawing/2012/chart" uri="{CE6537A1-D6FC-4f65-9D91-7224C49458BB}"/>
                <c:ext xmlns:c16="http://schemas.microsoft.com/office/drawing/2014/chart" uri="{C3380CC4-5D6E-409C-BE32-E72D297353CC}">
                  <c16:uniqueId val="{00000005-07A7-41F3-AD96-C399FE78B24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ViolencesSexuelles_Contexte!$A$56:$A$58</c:f>
              <c:strCache>
                <c:ptCount val="3"/>
                <c:pt idx="0">
                  <c:v>Dans le quartier ou le village</c:v>
                </c:pt>
                <c:pt idx="1">
                  <c:v>Hors du quartier ou du village</c:v>
                </c:pt>
                <c:pt idx="2">
                  <c:v>Ne sait pas/Refus</c:v>
                </c:pt>
              </c:strCache>
            </c:strRef>
          </c:cat>
          <c:val>
            <c:numRef>
              <c:f>ViolencesSexuelles_Contexte!$B$56:$B$58</c:f>
              <c:numCache>
                <c:formatCode>0</c:formatCode>
                <c:ptCount val="3"/>
                <c:pt idx="0">
                  <c:v>60.559396787807394</c:v>
                </c:pt>
                <c:pt idx="1">
                  <c:v>39.391545503856499</c:v>
                </c:pt>
                <c:pt idx="2">
                  <c:v>4.9057708336107453E-2</c:v>
                </c:pt>
              </c:numCache>
            </c:numRef>
          </c:val>
          <c:extLst>
            <c:ext xmlns:c16="http://schemas.microsoft.com/office/drawing/2014/chart" uri="{C3380CC4-5D6E-409C-BE32-E72D297353CC}">
              <c16:uniqueId val="{00000006-07A7-41F3-AD96-C399FE78B240}"/>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2414594743955223"/>
          <c:y val="0.21139845825342662"/>
          <c:w val="0.39767818352930878"/>
          <c:h val="0.5523578372428471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6387118276882"/>
          <c:y val="0.17907622607764465"/>
          <c:w val="0.36914260717410324"/>
          <c:h val="0.71556932410201823"/>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FFAA-4B4E-84EA-57FE0727F74E}"/>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FFAA-4B4E-84EA-57FE0727F74E}"/>
              </c:ext>
            </c:extLst>
          </c:dPt>
          <c:dPt>
            <c:idx val="2"/>
            <c:bubble3D val="0"/>
            <c:spPr>
              <a:solidFill>
                <a:schemeClr val="bg2">
                  <a:lumMod val="90000"/>
                </a:schemeClr>
              </a:solidFill>
              <a:ln w="9525" cap="flat" cmpd="sng" algn="ctr">
                <a:noFill/>
                <a:round/>
              </a:ln>
              <a:effectLst/>
            </c:spPr>
            <c:extLst>
              <c:ext xmlns:c16="http://schemas.microsoft.com/office/drawing/2014/chart" uri="{C3380CC4-5D6E-409C-BE32-E72D297353CC}">
                <c16:uniqueId val="{00000005-FFAA-4B4E-84EA-57FE0727F74E}"/>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7-FFAA-4B4E-84EA-57FE0727F74E}"/>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9-FFAA-4B4E-84EA-57FE0727F74E}"/>
              </c:ext>
            </c:extLst>
          </c:dPt>
          <c:dPt>
            <c:idx val="5"/>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B-FFAA-4B4E-84EA-57FE0727F74E}"/>
              </c:ext>
            </c:extLst>
          </c:dPt>
          <c:dPt>
            <c:idx val="6"/>
            <c:bubble3D val="0"/>
            <c:spPr>
              <a:solidFill>
                <a:schemeClr val="accent1">
                  <a:lumMod val="60000"/>
                  <a:lumOff val="40000"/>
                </a:schemeClr>
              </a:solidFill>
              <a:ln w="9525" cap="flat" cmpd="sng" algn="ctr">
                <a:noFill/>
                <a:round/>
              </a:ln>
              <a:effectLst/>
            </c:spPr>
            <c:extLst>
              <c:ext xmlns:c16="http://schemas.microsoft.com/office/drawing/2014/chart" uri="{C3380CC4-5D6E-409C-BE32-E72D297353CC}">
                <c16:uniqueId val="{0000000D-FFAA-4B4E-84EA-57FE0727F74E}"/>
              </c:ext>
            </c:extLst>
          </c:dPt>
          <c:dLbls>
            <c:dLbl>
              <c:idx val="0"/>
              <c:layout>
                <c:manualLayout>
                  <c:x val="-3.1038620172478441E-2"/>
                  <c:y val="2.7899881203215161E-2"/>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FAA-4B4E-84EA-57FE0727F74E}"/>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FAA-4B4E-84EA-57FE0727F74E}"/>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dLblPos val="inEnd"/>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ViolencesSexuelles_Contexte!$A$51:$A$53</c:f>
              <c:strCache>
                <c:ptCount val="3"/>
                <c:pt idx="0">
                  <c:v>Oui</c:v>
                </c:pt>
                <c:pt idx="1">
                  <c:v>Non</c:v>
                </c:pt>
                <c:pt idx="2">
                  <c:v>Ne sait pas/Refus</c:v>
                </c:pt>
              </c:strCache>
            </c:strRef>
          </c:cat>
          <c:val>
            <c:numRef>
              <c:f>ViolencesSexuelles_Contexte!$B$51:$B$53</c:f>
              <c:numCache>
                <c:formatCode>0</c:formatCode>
                <c:ptCount val="3"/>
                <c:pt idx="0">
                  <c:v>11</c:v>
                </c:pt>
                <c:pt idx="1">
                  <c:v>88</c:v>
                </c:pt>
                <c:pt idx="2">
                  <c:v>1</c:v>
                </c:pt>
              </c:numCache>
            </c:numRef>
          </c:val>
          <c:extLst>
            <c:ext xmlns:c16="http://schemas.microsoft.com/office/drawing/2014/chart" uri="{C3380CC4-5D6E-409C-BE32-E72D297353CC}">
              <c16:uniqueId val="{0000000E-FFAA-4B4E-84EA-57FE0727F74E}"/>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46981835603882849"/>
          <c:y val="0.3637636695042758"/>
          <c:w val="0.50299670874474023"/>
          <c:h val="0.4068842373383705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849464128453122E-2"/>
          <c:y val="0.18817459919420901"/>
          <c:w val="0.18923614687996029"/>
          <c:h val="0.57735092030693613"/>
        </c:manualLayout>
      </c:layout>
      <c:pieChart>
        <c:varyColors val="1"/>
        <c:ser>
          <c:idx val="0"/>
          <c:order val="0"/>
          <c:spPr>
            <a:ln>
              <a:noFill/>
            </a:ln>
          </c:spPr>
          <c:dPt>
            <c:idx val="0"/>
            <c:bubble3D val="0"/>
            <c:explosion val="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48D6-4F1A-9E48-C761AD38B1E0}"/>
              </c:ext>
            </c:extLst>
          </c:dPt>
          <c:dPt>
            <c:idx val="1"/>
            <c:bubble3D val="0"/>
            <c:spPr>
              <a:solidFill>
                <a:schemeClr val="accent1">
                  <a:lumMod val="40000"/>
                  <a:lumOff val="60000"/>
                </a:schemeClr>
              </a:solidFill>
              <a:ln w="9525" cap="flat" cmpd="sng" algn="ctr">
                <a:noFill/>
                <a:round/>
              </a:ln>
              <a:effectLst/>
            </c:spPr>
            <c:extLst>
              <c:ext xmlns:c16="http://schemas.microsoft.com/office/drawing/2014/chart" uri="{C3380CC4-5D6E-409C-BE32-E72D297353CC}">
                <c16:uniqueId val="{00000003-48D6-4F1A-9E48-C761AD38B1E0}"/>
              </c:ext>
            </c:extLst>
          </c:dPt>
          <c:dPt>
            <c:idx val="2"/>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5-48D6-4F1A-9E48-C761AD38B1E0}"/>
              </c:ext>
            </c:extLst>
          </c:dPt>
          <c:dPt>
            <c:idx val="3"/>
            <c:bubble3D val="0"/>
            <c:spPr>
              <a:solidFill>
                <a:schemeClr val="accent4">
                  <a:lumMod val="60000"/>
                  <a:lumOff val="40000"/>
                </a:schemeClr>
              </a:solidFill>
              <a:ln w="9525" cap="flat" cmpd="sng" algn="ctr">
                <a:noFill/>
                <a:round/>
              </a:ln>
              <a:effectLst/>
            </c:spPr>
            <c:extLst>
              <c:ext xmlns:c16="http://schemas.microsoft.com/office/drawing/2014/chart" uri="{C3380CC4-5D6E-409C-BE32-E72D297353CC}">
                <c16:uniqueId val="{00000007-48D6-4F1A-9E48-C761AD38B1E0}"/>
              </c:ext>
            </c:extLst>
          </c:dPt>
          <c:dPt>
            <c:idx val="4"/>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9-48D6-4F1A-9E48-C761AD38B1E0}"/>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ViolencesSexuelles_Contexte!$A$39:$A$43</c:f>
              <c:strCache>
                <c:ptCount val="5"/>
                <c:pt idx="0">
                  <c:v>Viol, rapport sexuel forcé</c:v>
                </c:pt>
                <c:pt idx="1">
                  <c:v>Tentative de viol</c:v>
                </c:pt>
                <c:pt idx="2">
                  <c:v>Attouchements du sexe</c:v>
                </c:pt>
                <c:pt idx="3">
                  <c:v>Autre agression sexuelle*</c:v>
                </c:pt>
                <c:pt idx="4">
                  <c:v>Ne sait pas/Refus</c:v>
                </c:pt>
              </c:strCache>
            </c:strRef>
          </c:cat>
          <c:val>
            <c:numRef>
              <c:f>ViolencesSexuelles_Contexte!$B$39:$B$43</c:f>
              <c:numCache>
                <c:formatCode>0</c:formatCode>
                <c:ptCount val="5"/>
                <c:pt idx="0">
                  <c:v>28.961626999351697</c:v>
                </c:pt>
                <c:pt idx="1">
                  <c:v>14.415747747628599</c:v>
                </c:pt>
                <c:pt idx="2">
                  <c:v>26.0666351356715</c:v>
                </c:pt>
                <c:pt idx="3">
                  <c:v>28.454066175400499</c:v>
                </c:pt>
                <c:pt idx="4">
                  <c:v>2.9471845280617028</c:v>
                </c:pt>
              </c:numCache>
            </c:numRef>
          </c:val>
          <c:extLst>
            <c:ext xmlns:c16="http://schemas.microsoft.com/office/drawing/2014/chart" uri="{C3380CC4-5D6E-409C-BE32-E72D297353CC}">
              <c16:uniqueId val="{0000000A-48D6-4F1A-9E48-C761AD38B1E0}"/>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27237327818196883"/>
          <c:y val="0.19707708510958424"/>
          <c:w val="0.360159860637014"/>
          <c:h val="0.5481458448267214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74763017008196"/>
          <c:y val="0.21553685789276344"/>
          <c:w val="0.4887965728421878"/>
          <c:h val="0.50325800990852476"/>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C5AD-4226-855B-595B2422F7E9}"/>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C5AD-4226-855B-595B2422F7E9}"/>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C5AD-4226-855B-595B2422F7E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ViolencesPhysiques_Contexte!$A$60:$A$62</c:f>
              <c:strCache>
                <c:ptCount val="3"/>
                <c:pt idx="0">
                  <c:v>En journée</c:v>
                </c:pt>
                <c:pt idx="1">
                  <c:v>De nuit</c:v>
                </c:pt>
                <c:pt idx="2">
                  <c:v>Ne sait pas/Refus</c:v>
                </c:pt>
              </c:strCache>
            </c:strRef>
          </c:cat>
          <c:val>
            <c:numRef>
              <c:f>ViolencesPhysiques_Contexte!$B$60:$B$62</c:f>
              <c:numCache>
                <c:formatCode>0</c:formatCode>
                <c:ptCount val="3"/>
                <c:pt idx="0">
                  <c:v>67.000248898430002</c:v>
                </c:pt>
                <c:pt idx="1">
                  <c:v>32.147546211493697</c:v>
                </c:pt>
                <c:pt idx="2">
                  <c:v>0.60800000000000298</c:v>
                </c:pt>
              </c:numCache>
            </c:numRef>
          </c:val>
          <c:extLst>
            <c:ext xmlns:c16="http://schemas.microsoft.com/office/drawing/2014/chart" uri="{C3380CC4-5D6E-409C-BE32-E72D297353CC}">
              <c16:uniqueId val="{00000006-C5AD-4226-855B-595B2422F7E9}"/>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54247232857360717"/>
          <c:y val="0.38436535433070868"/>
          <c:w val="0.45164519572668088"/>
          <c:h val="0.215218297712785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405825435936729"/>
          <c:y val="0.20515973719845529"/>
          <c:w val="0.19758687939920314"/>
          <c:h val="0.60282862731330555"/>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E7FF-4FC2-BC5E-62C569B9F3C0}"/>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E7FF-4FC2-BC5E-62C569B9F3C0}"/>
              </c:ext>
            </c:extLst>
          </c:dPt>
          <c:dPt>
            <c:idx val="2"/>
            <c:bubble3D val="0"/>
            <c:spPr>
              <a:solidFill>
                <a:schemeClr val="accent4">
                  <a:lumMod val="60000"/>
                  <a:lumOff val="40000"/>
                </a:schemeClr>
              </a:solidFill>
              <a:ln w="9525" cap="flat" cmpd="sng" algn="ctr">
                <a:noFill/>
                <a:round/>
              </a:ln>
              <a:effectLst/>
            </c:spPr>
            <c:extLst>
              <c:ext xmlns:c16="http://schemas.microsoft.com/office/drawing/2014/chart" uri="{C3380CC4-5D6E-409C-BE32-E72D297353CC}">
                <c16:uniqueId val="{00000005-E7FF-4FC2-BC5E-62C569B9F3C0}"/>
              </c:ext>
            </c:extLst>
          </c:dPt>
          <c:dPt>
            <c:idx val="3"/>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7-E7FF-4FC2-BC5E-62C569B9F3C0}"/>
              </c:ext>
            </c:extLst>
          </c:dPt>
          <c:dLbls>
            <c:dLbl>
              <c:idx val="3"/>
              <c:layout>
                <c:manualLayout>
                  <c:x val="-2.0725527310517771E-4"/>
                  <c:y val="6.938562035834985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7FF-4FC2-BC5E-62C569B9F3C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ViolencesSexuelles_Contexte!$A$69:$A$72</c:f>
              <c:strCache>
                <c:ptCount val="4"/>
                <c:pt idx="0">
                  <c:v>Une fois</c:v>
                </c:pt>
                <c:pt idx="1">
                  <c:v>Deux fois</c:v>
                </c:pt>
                <c:pt idx="2">
                  <c:v>Plus de deux fois</c:v>
                </c:pt>
                <c:pt idx="3">
                  <c:v>Ne sait pas/Refus</c:v>
                </c:pt>
              </c:strCache>
            </c:strRef>
          </c:cat>
          <c:val>
            <c:numRef>
              <c:f>ViolencesSexuelles_Contexte!$B$69:$B$72</c:f>
              <c:numCache>
                <c:formatCode>0</c:formatCode>
                <c:ptCount val="4"/>
                <c:pt idx="0">
                  <c:v>58</c:v>
                </c:pt>
                <c:pt idx="1">
                  <c:v>18</c:v>
                </c:pt>
                <c:pt idx="2">
                  <c:v>23</c:v>
                </c:pt>
                <c:pt idx="3">
                  <c:v>1</c:v>
                </c:pt>
              </c:numCache>
            </c:numRef>
          </c:val>
          <c:extLst>
            <c:ext xmlns:c16="http://schemas.microsoft.com/office/drawing/2014/chart" uri="{C3380CC4-5D6E-409C-BE32-E72D297353CC}">
              <c16:uniqueId val="{00000008-E7FF-4FC2-BC5E-62C569B9F3C0}"/>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6701491340005438"/>
          <c:y val="0.27351020612869253"/>
          <c:w val="0.28221969045741413"/>
          <c:h val="0.505682999816105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063302213805555E-2"/>
          <c:y val="0.22113735783027122"/>
          <c:w val="0.39795342037941461"/>
          <c:h val="0.65496500437445315"/>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A831-4A79-A1F7-11A754910ADD}"/>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A831-4A79-A1F7-11A754910ADD}"/>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A831-4A79-A1F7-11A754910ADD}"/>
              </c:ext>
            </c:extLst>
          </c:dPt>
          <c:dLbls>
            <c:dLbl>
              <c:idx val="2"/>
              <c:layout>
                <c:manualLayout>
                  <c:x val="2.1427068451886811E-3"/>
                  <c:y val="0.109184893554972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831-4A79-A1F7-11A754910ADD}"/>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ViolencesSexuelles_Contexte!$A$46:$A$48</c:f>
              <c:strCache>
                <c:ptCount val="3"/>
                <c:pt idx="0">
                  <c:v>Oui</c:v>
                </c:pt>
                <c:pt idx="1">
                  <c:v>Non</c:v>
                </c:pt>
                <c:pt idx="2">
                  <c:v>Ne sait pas/Refus</c:v>
                </c:pt>
              </c:strCache>
            </c:strRef>
          </c:cat>
          <c:val>
            <c:numRef>
              <c:f>ViolencesSexuelles_Contexte!$B$46:$B$48</c:f>
              <c:numCache>
                <c:formatCode>0</c:formatCode>
                <c:ptCount val="3"/>
                <c:pt idx="0">
                  <c:v>38.667408837597499</c:v>
                </c:pt>
                <c:pt idx="1">
                  <c:v>59.758448134739396</c:v>
                </c:pt>
                <c:pt idx="2">
                  <c:v>1.574143027663105</c:v>
                </c:pt>
              </c:numCache>
            </c:numRef>
          </c:val>
          <c:extLst>
            <c:ext xmlns:c16="http://schemas.microsoft.com/office/drawing/2014/chart" uri="{C3380CC4-5D6E-409C-BE32-E72D297353CC}">
              <c16:uniqueId val="{00000006-A831-4A79-A1F7-11A754910ADD}"/>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51351030488277571"/>
          <c:y val="0.41421624380285799"/>
          <c:w val="0.48183657659532647"/>
          <c:h val="0.3125334756884203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264105715109318"/>
          <c:y val="0.21664589383044444"/>
          <c:w val="0.4300669063765874"/>
          <c:h val="0.5245885189935573"/>
        </c:manualLayout>
      </c:layout>
      <c:barChart>
        <c:barDir val="bar"/>
        <c:grouping val="stacked"/>
        <c:varyColors val="0"/>
        <c:ser>
          <c:idx val="0"/>
          <c:order val="0"/>
          <c:tx>
            <c:strRef>
              <c:f>'ViolencesSex_Prejudice&amp;Recours'!$A$56</c:f>
              <c:strCache>
                <c:ptCount val="1"/>
                <c:pt idx="0">
                  <c:v>Oui</c:v>
                </c:pt>
              </c:strCache>
            </c:strRef>
          </c:tx>
          <c:spPr>
            <a:solidFill>
              <a:schemeClr val="accent2">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'ViolencesSex_Prejudice&amp;Recours'!$B$55:$D$55</c:f>
              <c:strCache>
                <c:ptCount val="3"/>
                <c:pt idx="0">
                  <c:v>Victimes d'attouchements ou autre agression sexuelle</c:v>
                </c:pt>
                <c:pt idx="1">
                  <c:v>Victimes d'un viol ou d'une tentative de viol </c:v>
                </c:pt>
                <c:pt idx="2">
                  <c:v>Victimes de violences sexuelles hors ménage</c:v>
                </c:pt>
              </c:strCache>
            </c:strRef>
          </c:cat>
          <c:val>
            <c:numRef>
              <c:f>'ViolencesSex_Prejudice&amp;Recours'!$B$56:$D$56</c:f>
              <c:numCache>
                <c:formatCode>0%</c:formatCode>
                <c:ptCount val="3"/>
                <c:pt idx="0">
                  <c:v>0.34510000000000002</c:v>
                </c:pt>
                <c:pt idx="1">
                  <c:v>0.66220000000000001</c:v>
                </c:pt>
                <c:pt idx="2">
                  <c:v>0.48309999999999997</c:v>
                </c:pt>
              </c:numCache>
            </c:numRef>
          </c:val>
          <c:extLst>
            <c:ext xmlns:c16="http://schemas.microsoft.com/office/drawing/2014/chart" uri="{C3380CC4-5D6E-409C-BE32-E72D297353CC}">
              <c16:uniqueId val="{00000000-489F-411F-882A-A998A3A5687C}"/>
            </c:ext>
          </c:extLst>
        </c:ser>
        <c:ser>
          <c:idx val="1"/>
          <c:order val="1"/>
          <c:tx>
            <c:strRef>
              <c:f>'ViolencesSex_Prejudice&amp;Recours'!$A$57</c:f>
              <c:strCache>
                <c:ptCount val="1"/>
                <c:pt idx="0">
                  <c:v>Non</c:v>
                </c:pt>
              </c:strCache>
            </c:strRef>
          </c:tx>
          <c:spPr>
            <a:solidFill>
              <a:schemeClr val="bg2"/>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'ViolencesSex_Prejudice&amp;Recours'!$B$55:$D$55</c:f>
              <c:strCache>
                <c:ptCount val="3"/>
                <c:pt idx="0">
                  <c:v>Victimes d'attouchements ou autre agression sexuelle</c:v>
                </c:pt>
                <c:pt idx="1">
                  <c:v>Victimes d'un viol ou d'une tentative de viol </c:v>
                </c:pt>
                <c:pt idx="2">
                  <c:v>Victimes de violences sexuelles hors ménage</c:v>
                </c:pt>
              </c:strCache>
            </c:strRef>
          </c:cat>
          <c:val>
            <c:numRef>
              <c:f>'ViolencesSex_Prejudice&amp;Recours'!$B$57:$D$57</c:f>
              <c:numCache>
                <c:formatCode>0%</c:formatCode>
                <c:ptCount val="3"/>
                <c:pt idx="0">
                  <c:v>0.62370000000000003</c:v>
                </c:pt>
                <c:pt idx="1">
                  <c:v>0.31850000000000001</c:v>
                </c:pt>
                <c:pt idx="2">
                  <c:v>0.4909</c:v>
                </c:pt>
              </c:numCache>
            </c:numRef>
          </c:val>
          <c:extLst>
            <c:ext xmlns:c16="http://schemas.microsoft.com/office/drawing/2014/chart" uri="{C3380CC4-5D6E-409C-BE32-E72D297353CC}">
              <c16:uniqueId val="{00000001-489F-411F-882A-A998A3A5687C}"/>
            </c:ext>
          </c:extLst>
        </c:ser>
        <c:ser>
          <c:idx val="2"/>
          <c:order val="2"/>
          <c:tx>
            <c:strRef>
              <c:f>'ViolencesSex_Prejudice&amp;Recours'!$A$58</c:f>
              <c:strCache>
                <c:ptCount val="1"/>
                <c:pt idx="0">
                  <c:v>Ne sait pas/Refus</c:v>
                </c:pt>
              </c:strCache>
            </c:strRef>
          </c:tx>
          <c:spPr>
            <a:solidFill>
              <a:schemeClr val="bg1">
                <a:lumMod val="75000"/>
              </a:schemeClr>
            </a:solidFill>
            <a:ln w="9525" cap="flat" cmpd="sng" algn="ctr">
              <a:noFill/>
              <a:round/>
            </a:ln>
            <a:effectLst/>
          </c:spPr>
          <c:invertIfNegative val="0"/>
          <c:cat>
            <c:strRef>
              <c:f>'ViolencesSex_Prejudice&amp;Recours'!$B$55:$D$55</c:f>
              <c:strCache>
                <c:ptCount val="3"/>
                <c:pt idx="0">
                  <c:v>Victimes d'attouchements ou autre agression sexuelle</c:v>
                </c:pt>
                <c:pt idx="1">
                  <c:v>Victimes d'un viol ou d'une tentative de viol </c:v>
                </c:pt>
                <c:pt idx="2">
                  <c:v>Victimes de violences sexuelles hors ménage</c:v>
                </c:pt>
              </c:strCache>
            </c:strRef>
          </c:cat>
          <c:val>
            <c:numRef>
              <c:f>'ViolencesSex_Prejudice&amp;Recours'!$B$58:$D$58</c:f>
              <c:numCache>
                <c:formatCode>0%</c:formatCode>
                <c:ptCount val="3"/>
                <c:pt idx="0">
                  <c:v>3.1200000000000006E-2</c:v>
                </c:pt>
                <c:pt idx="1">
                  <c:v>1.9299999999999984E-2</c:v>
                </c:pt>
                <c:pt idx="2">
                  <c:v>2.6000000000000023E-2</c:v>
                </c:pt>
              </c:numCache>
            </c:numRef>
          </c:val>
          <c:extLst>
            <c:ext xmlns:c16="http://schemas.microsoft.com/office/drawing/2014/chart" uri="{C3380CC4-5D6E-409C-BE32-E72D297353CC}">
              <c16:uniqueId val="{00000002-489F-411F-882A-A998A3A5687C}"/>
            </c:ext>
          </c:extLst>
        </c:ser>
        <c:dLbls>
          <c:showLegendKey val="0"/>
          <c:showVal val="0"/>
          <c:showCatName val="0"/>
          <c:showSerName val="0"/>
          <c:showPercent val="0"/>
          <c:showBubbleSize val="0"/>
        </c:dLbls>
        <c:gapWidth val="40"/>
        <c:overlap val="100"/>
        <c:axId val="283209136"/>
        <c:axId val="283209696"/>
      </c:barChart>
      <c:catAx>
        <c:axId val="283209136"/>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83209696"/>
        <c:crosses val="autoZero"/>
        <c:auto val="1"/>
        <c:lblAlgn val="ctr"/>
        <c:lblOffset val="100"/>
        <c:noMultiLvlLbl val="0"/>
      </c:catAx>
      <c:valAx>
        <c:axId val="283209696"/>
        <c:scaling>
          <c:orientation val="minMax"/>
          <c:max val="1"/>
          <c:min val="0"/>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83209136"/>
        <c:crosses val="autoZero"/>
        <c:crossBetween val="between"/>
        <c:majorUnit val="1"/>
      </c:valAx>
      <c:spPr>
        <a:noFill/>
        <a:ln w="25400">
          <a:noFill/>
        </a:ln>
        <a:effectLst/>
      </c:spPr>
    </c:plotArea>
    <c:legend>
      <c:legendPos val="b"/>
      <c:layout>
        <c:manualLayout>
          <c:xMode val="edge"/>
          <c:yMode val="edge"/>
          <c:x val="0.24742333295294611"/>
          <c:y val="7.7693039884310089E-2"/>
          <c:w val="0.59505408644728663"/>
          <c:h val="9.40974640106547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630906546776291E-2"/>
          <c:y val="9.1428940234929645E-2"/>
          <c:w val="0.47231363796060927"/>
          <c:h val="0.63061012865195132"/>
        </c:manualLayout>
      </c:layout>
      <c:barChart>
        <c:barDir val="col"/>
        <c:grouping val="percentStacked"/>
        <c:varyColors val="0"/>
        <c:ser>
          <c:idx val="0"/>
          <c:order val="0"/>
          <c:tx>
            <c:strRef>
              <c:f>'ViolencesSex_Prejudice&amp;Recours'!$A$62</c:f>
              <c:strCache>
                <c:ptCount val="1"/>
                <c:pt idx="0">
                  <c:v>Dépôt de plainte</c:v>
                </c:pt>
              </c:strCache>
            </c:strRef>
          </c:tx>
          <c:spPr>
            <a:solidFill>
              <a:schemeClr val="accent2">
                <a:lumMod val="60000"/>
                <a:lumOff val="40000"/>
              </a:schemeClr>
            </a:solidFill>
            <a:ln w="9525" cap="flat" cmpd="sng" algn="ctr">
              <a:noFill/>
              <a:round/>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extLst>
                <c:ext xmlns:c16="http://schemas.microsoft.com/office/drawing/2014/chart" uri="{C3380CC4-5D6E-409C-BE32-E72D297353CC}">
                  <c16:uniqueId val="{00000000-F496-4A5B-A6B4-D6CB181050CB}"/>
                </c:ext>
              </c:extLst>
            </c:dLbl>
            <c:dLbl>
              <c:idx val="1"/>
              <c:delete val="1"/>
              <c:extLst>
                <c:ext xmlns:c15="http://schemas.microsoft.com/office/drawing/2012/chart" uri="{CE6537A1-D6FC-4f65-9D91-7224C49458BB}"/>
                <c:ext xmlns:c16="http://schemas.microsoft.com/office/drawing/2014/chart" uri="{C3380CC4-5D6E-409C-BE32-E72D297353CC}">
                  <c16:uniqueId val="{00000001-F496-4A5B-A6B4-D6CB181050CB}"/>
                </c:ext>
              </c:extLst>
            </c:dLbl>
            <c:dLbl>
              <c:idx val="2"/>
              <c:delete val="1"/>
              <c:extLst>
                <c:ext xmlns:c15="http://schemas.microsoft.com/office/drawing/2012/chart" uri="{CE6537A1-D6FC-4f65-9D91-7224C49458BB}"/>
                <c:ext xmlns:c16="http://schemas.microsoft.com/office/drawing/2014/chart" uri="{C3380CC4-5D6E-409C-BE32-E72D297353CC}">
                  <c16:uniqueId val="{00000002-F496-4A5B-A6B4-D6CB181050C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'ViolencesSex_Prejudice&amp;Recours'!$B$61:$D$61</c:f>
              <c:strCache>
                <c:ptCount val="3"/>
                <c:pt idx="0">
                  <c:v>Victimes de violences sexuelles hors ménage</c:v>
                </c:pt>
                <c:pt idx="1">
                  <c:v>Victimes d'un viol ou d'une tentative de viol </c:v>
                </c:pt>
                <c:pt idx="2">
                  <c:v>Victimes d'attouchements ou autre agression sexuelle</c:v>
                </c:pt>
              </c:strCache>
            </c:strRef>
          </c:cat>
          <c:val>
            <c:numRef>
              <c:f>'ViolencesSex_Prejudice&amp;Recours'!$B$62:$D$62</c:f>
              <c:numCache>
                <c:formatCode>0%</c:formatCode>
                <c:ptCount val="3"/>
                <c:pt idx="0">
                  <c:v>0.1222</c:v>
                </c:pt>
                <c:pt idx="1">
                  <c:v>0.19939999999999999</c:v>
                </c:pt>
                <c:pt idx="2">
                  <c:v>6.3100000000000003E-2</c:v>
                </c:pt>
              </c:numCache>
            </c:numRef>
          </c:val>
          <c:extLst>
            <c:ext xmlns:c16="http://schemas.microsoft.com/office/drawing/2014/chart" uri="{C3380CC4-5D6E-409C-BE32-E72D297353CC}">
              <c16:uniqueId val="{00000003-F496-4A5B-A6B4-D6CB181050CB}"/>
            </c:ext>
          </c:extLst>
        </c:ser>
        <c:ser>
          <c:idx val="1"/>
          <c:order val="1"/>
          <c:tx>
            <c:strRef>
              <c:f>'ViolencesSex_Prejudice&amp;Recours'!$A$63</c:f>
              <c:strCache>
                <c:ptCount val="1"/>
                <c:pt idx="0">
                  <c:v>Dépôt d'une main courante</c:v>
                </c:pt>
              </c:strCache>
            </c:strRef>
          </c:tx>
          <c:spPr>
            <a:solidFill>
              <a:schemeClr val="accent2">
                <a:lumMod val="20000"/>
                <a:lumOff val="80000"/>
              </a:schemeClr>
            </a:solidFill>
            <a:ln w="9525" cap="flat" cmpd="sng" algn="ctr">
              <a:noFill/>
              <a:round/>
            </a:ln>
            <a:effectLst/>
          </c:spPr>
          <c:invertIfNegative val="0"/>
          <c:cat>
            <c:strRef>
              <c:f>'ViolencesSex_Prejudice&amp;Recours'!$B$61:$D$61</c:f>
              <c:strCache>
                <c:ptCount val="3"/>
                <c:pt idx="0">
                  <c:v>Victimes de violences sexuelles hors ménage</c:v>
                </c:pt>
                <c:pt idx="1">
                  <c:v>Victimes d'un viol ou d'une tentative de viol </c:v>
                </c:pt>
                <c:pt idx="2">
                  <c:v>Victimes d'attouchements ou autre agression sexuelle</c:v>
                </c:pt>
              </c:strCache>
            </c:strRef>
          </c:cat>
          <c:val>
            <c:numRef>
              <c:f>'ViolencesSex_Prejudice&amp;Recours'!$B$63:$D$63</c:f>
              <c:numCache>
                <c:formatCode>0%</c:formatCode>
                <c:ptCount val="3"/>
                <c:pt idx="0">
                  <c:v>3.7600000000000001E-2</c:v>
                </c:pt>
                <c:pt idx="1">
                  <c:v>5.5500000000000001E-2</c:v>
                </c:pt>
                <c:pt idx="2">
                  <c:v>2.3800000000000002E-2</c:v>
                </c:pt>
              </c:numCache>
            </c:numRef>
          </c:val>
          <c:extLst>
            <c:ext xmlns:c16="http://schemas.microsoft.com/office/drawing/2014/chart" uri="{C3380CC4-5D6E-409C-BE32-E72D297353CC}">
              <c16:uniqueId val="{00000004-F496-4A5B-A6B4-D6CB181050CB}"/>
            </c:ext>
          </c:extLst>
        </c:ser>
        <c:ser>
          <c:idx val="2"/>
          <c:order val="2"/>
          <c:tx>
            <c:strRef>
              <c:f>'ViolencesSex_Prejudice&amp;Recours'!$A$64</c:f>
              <c:strCache>
                <c:ptCount val="1"/>
                <c:pt idx="0">
                  <c:v>Abandon de la démarche</c:v>
                </c:pt>
              </c:strCache>
            </c:strRef>
          </c:tx>
          <c:spPr>
            <a:solidFill>
              <a:schemeClr val="accent4">
                <a:lumMod val="20000"/>
                <a:lumOff val="80000"/>
              </a:schemeClr>
            </a:solidFill>
            <a:ln w="9525" cap="flat" cmpd="sng" algn="ctr">
              <a:noFill/>
              <a:round/>
            </a:ln>
            <a:effectLst/>
          </c:spPr>
          <c:invertIfNegative val="0"/>
          <c:cat>
            <c:strRef>
              <c:f>'ViolencesSex_Prejudice&amp;Recours'!$B$61:$D$61</c:f>
              <c:strCache>
                <c:ptCount val="3"/>
                <c:pt idx="0">
                  <c:v>Victimes de violences sexuelles hors ménage</c:v>
                </c:pt>
                <c:pt idx="1">
                  <c:v>Victimes d'un viol ou d'une tentative de viol </c:v>
                </c:pt>
                <c:pt idx="2">
                  <c:v>Victimes d'attouchements ou autre agression sexuelle</c:v>
                </c:pt>
              </c:strCache>
            </c:strRef>
          </c:cat>
          <c:val>
            <c:numRef>
              <c:f>'ViolencesSex_Prejudice&amp;Recours'!$B$64:$D$64</c:f>
              <c:numCache>
                <c:formatCode>0%</c:formatCode>
                <c:ptCount val="3"/>
                <c:pt idx="0">
                  <c:v>1.46E-2</c:v>
                </c:pt>
                <c:pt idx="1">
                  <c:v>1.6899999999999998E-2</c:v>
                </c:pt>
                <c:pt idx="2">
                  <c:v>1.2800000000000001E-2</c:v>
                </c:pt>
              </c:numCache>
            </c:numRef>
          </c:val>
          <c:extLst>
            <c:ext xmlns:c16="http://schemas.microsoft.com/office/drawing/2014/chart" uri="{C3380CC4-5D6E-409C-BE32-E72D297353CC}">
              <c16:uniqueId val="{00000005-F496-4A5B-A6B4-D6CB181050CB}"/>
            </c:ext>
          </c:extLst>
        </c:ser>
        <c:ser>
          <c:idx val="3"/>
          <c:order val="3"/>
          <c:tx>
            <c:strRef>
              <c:f>'ViolencesSex_Prejudice&amp;Recours'!$A$65</c:f>
              <c:strCache>
                <c:ptCount val="1"/>
                <c:pt idx="0">
                  <c:v>Pas de déplacement au commissariat ou à la gendarmerie</c:v>
                </c:pt>
              </c:strCache>
            </c:strRef>
          </c:tx>
          <c:spPr>
            <a:solidFill>
              <a:schemeClr val="bg2"/>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'ViolencesSex_Prejudice&amp;Recours'!$B$61:$D$61</c:f>
              <c:strCache>
                <c:ptCount val="3"/>
                <c:pt idx="0">
                  <c:v>Victimes de violences sexuelles hors ménage</c:v>
                </c:pt>
                <c:pt idx="1">
                  <c:v>Victimes d'un viol ou d'une tentative de viol </c:v>
                </c:pt>
                <c:pt idx="2">
                  <c:v>Victimes d'attouchements ou autre agression sexuelle</c:v>
                </c:pt>
              </c:strCache>
            </c:strRef>
          </c:cat>
          <c:val>
            <c:numRef>
              <c:f>'ViolencesSex_Prejudice&amp;Recours'!$B$65:$D$65</c:f>
              <c:numCache>
                <c:formatCode>0%</c:formatCode>
                <c:ptCount val="3"/>
                <c:pt idx="0">
                  <c:v>0.80730000000000002</c:v>
                </c:pt>
                <c:pt idx="1">
                  <c:v>0.70889999999999997</c:v>
                </c:pt>
                <c:pt idx="2">
                  <c:v>0.88270000000000004</c:v>
                </c:pt>
              </c:numCache>
            </c:numRef>
          </c:val>
          <c:extLst>
            <c:ext xmlns:c16="http://schemas.microsoft.com/office/drawing/2014/chart" uri="{C3380CC4-5D6E-409C-BE32-E72D297353CC}">
              <c16:uniqueId val="{00000006-F496-4A5B-A6B4-D6CB181050CB}"/>
            </c:ext>
          </c:extLst>
        </c:ser>
        <c:ser>
          <c:idx val="4"/>
          <c:order val="4"/>
          <c:tx>
            <c:strRef>
              <c:f>'ViolencesSex_Prejudice&amp;Recours'!$A$66</c:f>
              <c:strCache>
                <c:ptCount val="1"/>
                <c:pt idx="0">
                  <c:v>Ne sait pas/Refus</c:v>
                </c:pt>
              </c:strCache>
            </c:strRef>
          </c:tx>
          <c:spPr>
            <a:solidFill>
              <a:schemeClr val="bg1">
                <a:lumMod val="65000"/>
              </a:schemeClr>
            </a:solidFill>
            <a:ln w="9525" cap="flat" cmpd="sng" algn="ctr">
              <a:noFill/>
              <a:round/>
            </a:ln>
            <a:effectLst/>
          </c:spPr>
          <c:invertIfNegative val="0"/>
          <c:cat>
            <c:strRef>
              <c:f>'ViolencesSex_Prejudice&amp;Recours'!$B$61:$D$61</c:f>
              <c:strCache>
                <c:ptCount val="3"/>
                <c:pt idx="0">
                  <c:v>Victimes de violences sexuelles hors ménage</c:v>
                </c:pt>
                <c:pt idx="1">
                  <c:v>Victimes d'un viol ou d'une tentative de viol </c:v>
                </c:pt>
                <c:pt idx="2">
                  <c:v>Victimes d'attouchements ou autre agression sexuelle</c:v>
                </c:pt>
              </c:strCache>
            </c:strRef>
          </c:cat>
          <c:val>
            <c:numRef>
              <c:f>'ViolencesSex_Prejudice&amp;Recours'!$B$66:$D$66</c:f>
              <c:numCache>
                <c:formatCode>0%</c:formatCode>
                <c:ptCount val="3"/>
                <c:pt idx="0">
                  <c:v>1.8300000000000094E-2</c:v>
                </c:pt>
                <c:pt idx="1">
                  <c:v>1.9299999999999984E-2</c:v>
                </c:pt>
                <c:pt idx="2">
                  <c:v>1.7599999999999838E-2</c:v>
                </c:pt>
              </c:numCache>
            </c:numRef>
          </c:val>
          <c:extLst>
            <c:ext xmlns:c16="http://schemas.microsoft.com/office/drawing/2014/chart" uri="{C3380CC4-5D6E-409C-BE32-E72D297353CC}">
              <c16:uniqueId val="{00000007-F496-4A5B-A6B4-D6CB181050CB}"/>
            </c:ext>
          </c:extLst>
        </c:ser>
        <c:dLbls>
          <c:showLegendKey val="0"/>
          <c:showVal val="0"/>
          <c:showCatName val="0"/>
          <c:showSerName val="0"/>
          <c:showPercent val="0"/>
          <c:showBubbleSize val="0"/>
        </c:dLbls>
        <c:gapWidth val="30"/>
        <c:overlap val="100"/>
        <c:axId val="285341904"/>
        <c:axId val="285342464"/>
      </c:barChart>
      <c:catAx>
        <c:axId val="285341904"/>
        <c:scaling>
          <c:orientation val="minMax"/>
        </c:scaling>
        <c:delete val="0"/>
        <c:axPos val="b"/>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85342464"/>
        <c:crosses val="autoZero"/>
        <c:auto val="1"/>
        <c:lblAlgn val="ctr"/>
        <c:lblOffset val="100"/>
        <c:noMultiLvlLbl val="0"/>
      </c:catAx>
      <c:valAx>
        <c:axId val="285342464"/>
        <c:scaling>
          <c:orientation val="minMax"/>
          <c:max val="1"/>
          <c:min val="0"/>
        </c:scaling>
        <c:delete val="1"/>
        <c:axPos val="l"/>
        <c:numFmt formatCode="0%" sourceLinked="1"/>
        <c:majorTickMark val="none"/>
        <c:minorTickMark val="none"/>
        <c:tickLblPos val="nextTo"/>
        <c:crossAx val="285341904"/>
        <c:crosses val="autoZero"/>
        <c:crossBetween val="between"/>
        <c:majorUnit val="1"/>
      </c:valAx>
      <c:spPr>
        <a:noFill/>
        <a:ln w="25400">
          <a:noFill/>
        </a:ln>
        <a:effectLst/>
      </c:spPr>
    </c:plotArea>
    <c:legend>
      <c:legendPos val="b"/>
      <c:layout>
        <c:manualLayout>
          <c:xMode val="edge"/>
          <c:yMode val="edge"/>
          <c:x val="0.48132118130902929"/>
          <c:y val="9.5795361645368088E-2"/>
          <c:w val="0.51650016145458155"/>
          <c:h val="0.349916565068526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820884104462788"/>
          <c:y val="9.4564012831729369E-2"/>
          <c:w val="0.36563108355416923"/>
          <c:h val="0.77762453935682285"/>
        </c:manualLayout>
      </c:layout>
      <c:barChart>
        <c:barDir val="bar"/>
        <c:grouping val="stacked"/>
        <c:varyColors val="0"/>
        <c:dLbls>
          <c:showLegendKey val="0"/>
          <c:showVal val="0"/>
          <c:showCatName val="0"/>
          <c:showSerName val="0"/>
          <c:showPercent val="0"/>
          <c:showBubbleSize val="0"/>
        </c:dLbls>
        <c:gapWidth val="40"/>
        <c:overlap val="100"/>
        <c:axId val="285346944"/>
        <c:axId val="285347504"/>
        <c:extLst/>
      </c:barChart>
      <c:catAx>
        <c:axId val="285346944"/>
        <c:scaling>
          <c:orientation val="maxMin"/>
        </c:scaling>
        <c:delete val="1"/>
        <c:axPos val="l"/>
        <c:numFmt formatCode="General" sourceLinked="1"/>
        <c:majorTickMark val="none"/>
        <c:minorTickMark val="none"/>
        <c:tickLblPos val="nextTo"/>
        <c:crossAx val="285347504"/>
        <c:crosses val="autoZero"/>
        <c:auto val="1"/>
        <c:lblAlgn val="ctr"/>
        <c:lblOffset val="100"/>
        <c:noMultiLvlLbl val="0"/>
      </c:catAx>
      <c:valAx>
        <c:axId val="285347504"/>
        <c:scaling>
          <c:orientation val="minMax"/>
          <c:max val="1"/>
          <c:min val="0"/>
        </c:scaling>
        <c:delete val="0"/>
        <c:axPos val="t"/>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Albany AMT" panose="020B0604020202020204" pitchFamily="34" charset="0"/>
                <a:ea typeface="+mn-ea"/>
                <a:cs typeface="Albany AMT" panose="020B0604020202020204" pitchFamily="34" charset="0"/>
              </a:defRPr>
            </a:pPr>
            <a:endParaRPr lang="fr-FR"/>
          </a:p>
        </c:txPr>
        <c:crossAx val="285346944"/>
        <c:crosses val="autoZero"/>
        <c:crossBetween val="between"/>
        <c:majorUnit val="1"/>
      </c:valAx>
      <c:spPr>
        <a:noFill/>
        <a:ln w="25400">
          <a:noFill/>
        </a:ln>
        <a:effectLst/>
      </c:spPr>
    </c:plotArea>
    <c:legend>
      <c:legendPos val="r"/>
      <c:layout>
        <c:manualLayout>
          <c:xMode val="edge"/>
          <c:yMode val="edge"/>
          <c:x val="0.80127725580196196"/>
          <c:y val="0.36488722332168372"/>
          <c:w val="6.7751192936631718E-2"/>
          <c:h val="0.2274442432663831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0207942273469675"/>
          <c:y val="0.19189408552846554"/>
          <c:w val="0.45877184856536896"/>
          <c:h val="0.4891195227102636"/>
        </c:manualLayout>
      </c:layout>
      <c:barChart>
        <c:barDir val="bar"/>
        <c:grouping val="stacked"/>
        <c:varyColors val="0"/>
        <c:ser>
          <c:idx val="0"/>
          <c:order val="0"/>
          <c:tx>
            <c:strRef>
              <c:f>'ViolencesSex_Prejudice&amp;Recours'!$A$48</c:f>
              <c:strCache>
                <c:ptCount val="1"/>
                <c:pt idx="0">
                  <c:v>Très importants</c:v>
                </c:pt>
              </c:strCache>
            </c:strRef>
          </c:tx>
          <c:spPr>
            <a:solidFill>
              <a:schemeClr val="accent2">
                <a:lumMod val="75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'ViolencesSex_Prejudice&amp;Recours'!$B$47:$D$47</c:f>
              <c:strCache>
                <c:ptCount val="3"/>
                <c:pt idx="0">
                  <c:v>Victimes d'attouchements ou autre agression sexuelle</c:v>
                </c:pt>
                <c:pt idx="1">
                  <c:v>Victimes d'un viol ou d'une tentative de viol </c:v>
                </c:pt>
                <c:pt idx="2">
                  <c:v>Victimes de violences sexuelles hors ménage</c:v>
                </c:pt>
              </c:strCache>
            </c:strRef>
          </c:cat>
          <c:val>
            <c:numRef>
              <c:f>'ViolencesSex_Prejudice&amp;Recours'!$B$48:$D$48</c:f>
              <c:numCache>
                <c:formatCode>0%</c:formatCode>
                <c:ptCount val="3"/>
                <c:pt idx="0">
                  <c:v>0.14069999999999999</c:v>
                </c:pt>
                <c:pt idx="1">
                  <c:v>0.42859999999999998</c:v>
                </c:pt>
                <c:pt idx="2">
                  <c:v>0.26600000000000001</c:v>
                </c:pt>
              </c:numCache>
            </c:numRef>
          </c:val>
          <c:extLst>
            <c:ext xmlns:c16="http://schemas.microsoft.com/office/drawing/2014/chart" uri="{C3380CC4-5D6E-409C-BE32-E72D297353CC}">
              <c16:uniqueId val="{00000000-4ED0-41BB-BCAB-AE8DC6128AD2}"/>
            </c:ext>
          </c:extLst>
        </c:ser>
        <c:ser>
          <c:idx val="2"/>
          <c:order val="1"/>
          <c:tx>
            <c:strRef>
              <c:f>'ViolencesSex_Prejudice&amp;Recours'!$A$49</c:f>
              <c:strCache>
                <c:ptCount val="1"/>
                <c:pt idx="0">
                  <c:v>Plutôt importants</c:v>
                </c:pt>
              </c:strCache>
            </c:strRef>
          </c:tx>
          <c:spPr>
            <a:solidFill>
              <a:schemeClr val="accent2">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'ViolencesSex_Prejudice&amp;Recours'!$B$47:$D$47</c:f>
              <c:strCache>
                <c:ptCount val="3"/>
                <c:pt idx="0">
                  <c:v>Victimes d'attouchements ou autre agression sexuelle</c:v>
                </c:pt>
                <c:pt idx="1">
                  <c:v>Victimes d'un viol ou d'une tentative de viol </c:v>
                </c:pt>
                <c:pt idx="2">
                  <c:v>Victimes de violences sexuelles hors ménage</c:v>
                </c:pt>
              </c:strCache>
            </c:strRef>
          </c:cat>
          <c:val>
            <c:numRef>
              <c:f>'ViolencesSex_Prejudice&amp;Recours'!$B$49:$D$49</c:f>
              <c:numCache>
                <c:formatCode>0%</c:formatCode>
                <c:ptCount val="3"/>
                <c:pt idx="0">
                  <c:v>0.28910000000000002</c:v>
                </c:pt>
                <c:pt idx="1">
                  <c:v>0.29470000000000002</c:v>
                </c:pt>
                <c:pt idx="2">
                  <c:v>0.29149999999999998</c:v>
                </c:pt>
              </c:numCache>
            </c:numRef>
          </c:val>
          <c:extLst>
            <c:ext xmlns:c16="http://schemas.microsoft.com/office/drawing/2014/chart" uri="{C3380CC4-5D6E-409C-BE32-E72D297353CC}">
              <c16:uniqueId val="{00000001-4ED0-41BB-BCAB-AE8DC6128AD2}"/>
            </c:ext>
          </c:extLst>
        </c:ser>
        <c:ser>
          <c:idx val="3"/>
          <c:order val="2"/>
          <c:tx>
            <c:strRef>
              <c:f>'ViolencesSex_Prejudice&amp;Recours'!$A$50</c:f>
              <c:strCache>
                <c:ptCount val="1"/>
                <c:pt idx="0">
                  <c:v>Peu importants</c:v>
                </c:pt>
              </c:strCache>
            </c:strRef>
          </c:tx>
          <c:spPr>
            <a:solidFill>
              <a:schemeClr val="accent2">
                <a:lumMod val="20000"/>
                <a:lumOff val="8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'ViolencesSex_Prejudice&amp;Recours'!$B$47:$D$47</c:f>
              <c:strCache>
                <c:ptCount val="3"/>
                <c:pt idx="0">
                  <c:v>Victimes d'attouchements ou autre agression sexuelle</c:v>
                </c:pt>
                <c:pt idx="1">
                  <c:v>Victimes d'un viol ou d'une tentative de viol </c:v>
                </c:pt>
                <c:pt idx="2">
                  <c:v>Victimes de violences sexuelles hors ménage</c:v>
                </c:pt>
              </c:strCache>
            </c:strRef>
          </c:cat>
          <c:val>
            <c:numRef>
              <c:f>'ViolencesSex_Prejudice&amp;Recours'!$B$50:$D$50</c:f>
              <c:numCache>
                <c:formatCode>0%</c:formatCode>
                <c:ptCount val="3"/>
                <c:pt idx="0">
                  <c:v>0.29170000000000001</c:v>
                </c:pt>
                <c:pt idx="1">
                  <c:v>0.16930000000000001</c:v>
                </c:pt>
                <c:pt idx="2">
                  <c:v>0.2384</c:v>
                </c:pt>
              </c:numCache>
            </c:numRef>
          </c:val>
          <c:extLst>
            <c:ext xmlns:c16="http://schemas.microsoft.com/office/drawing/2014/chart" uri="{C3380CC4-5D6E-409C-BE32-E72D297353CC}">
              <c16:uniqueId val="{00000002-4ED0-41BB-BCAB-AE8DC6128AD2}"/>
            </c:ext>
          </c:extLst>
        </c:ser>
        <c:ser>
          <c:idx val="4"/>
          <c:order val="3"/>
          <c:tx>
            <c:strRef>
              <c:f>'ViolencesSex_Prejudice&amp;Recours'!$A$51</c:f>
              <c:strCache>
                <c:ptCount val="1"/>
                <c:pt idx="0">
                  <c:v>Pas importants</c:v>
                </c:pt>
              </c:strCache>
            </c:strRef>
          </c:tx>
          <c:spPr>
            <a:solidFill>
              <a:schemeClr val="bg2"/>
            </a:solidFill>
            <a:ln w="9525" cap="flat" cmpd="sng" algn="ctr">
              <a:noFill/>
              <a:round/>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3-4ED0-41BB-BCAB-AE8DC6128AD2}"/>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'ViolencesSex_Prejudice&amp;Recours'!$B$47:$D$47</c:f>
              <c:strCache>
                <c:ptCount val="3"/>
                <c:pt idx="0">
                  <c:v>Victimes d'attouchements ou autre agression sexuelle</c:v>
                </c:pt>
                <c:pt idx="1">
                  <c:v>Victimes d'un viol ou d'une tentative de viol </c:v>
                </c:pt>
                <c:pt idx="2">
                  <c:v>Victimes de violences sexuelles hors ménage</c:v>
                </c:pt>
              </c:strCache>
            </c:strRef>
          </c:cat>
          <c:val>
            <c:numRef>
              <c:f>'ViolencesSex_Prejudice&amp;Recours'!$B$51:$D$51</c:f>
              <c:numCache>
                <c:formatCode>0%</c:formatCode>
                <c:ptCount val="3"/>
                <c:pt idx="0">
                  <c:v>0.23710000000000001</c:v>
                </c:pt>
                <c:pt idx="1">
                  <c:v>8.7999999999999995E-2</c:v>
                </c:pt>
                <c:pt idx="2">
                  <c:v>0.17219999999999999</c:v>
                </c:pt>
              </c:numCache>
            </c:numRef>
          </c:val>
          <c:extLst>
            <c:ext xmlns:c16="http://schemas.microsoft.com/office/drawing/2014/chart" uri="{C3380CC4-5D6E-409C-BE32-E72D297353CC}">
              <c16:uniqueId val="{00000004-4ED0-41BB-BCAB-AE8DC6128AD2}"/>
            </c:ext>
          </c:extLst>
        </c:ser>
        <c:ser>
          <c:idx val="1"/>
          <c:order val="4"/>
          <c:tx>
            <c:strRef>
              <c:f>'ViolencesSex_Prejudice&amp;Recours'!$A$52</c:f>
              <c:strCache>
                <c:ptCount val="1"/>
                <c:pt idx="0">
                  <c:v>Ne sait pas/Refus</c:v>
                </c:pt>
              </c:strCache>
            </c:strRef>
          </c:tx>
          <c:spPr>
            <a:solidFill>
              <a:schemeClr val="bg1">
                <a:lumMod val="75000"/>
              </a:schemeClr>
            </a:solidFill>
            <a:ln w="9525" cap="flat" cmpd="sng" algn="ctr">
              <a:noFill/>
              <a:round/>
            </a:ln>
            <a:effectLst/>
          </c:spPr>
          <c:invertIfNegative val="0"/>
          <c:cat>
            <c:strRef>
              <c:f>'ViolencesSex_Prejudice&amp;Recours'!$B$47:$D$47</c:f>
              <c:strCache>
                <c:ptCount val="3"/>
                <c:pt idx="0">
                  <c:v>Victimes d'attouchements ou autre agression sexuelle</c:v>
                </c:pt>
                <c:pt idx="1">
                  <c:v>Victimes d'un viol ou d'une tentative de viol </c:v>
                </c:pt>
                <c:pt idx="2">
                  <c:v>Victimes de violences sexuelles hors ménage</c:v>
                </c:pt>
              </c:strCache>
            </c:strRef>
          </c:cat>
          <c:val>
            <c:numRef>
              <c:f>'ViolencesSex_Prejudice&amp;Recours'!$B$52:$D$52</c:f>
              <c:numCache>
                <c:formatCode>0%</c:formatCode>
                <c:ptCount val="3"/>
                <c:pt idx="0">
                  <c:v>4.1399999999999909E-2</c:v>
                </c:pt>
                <c:pt idx="1">
                  <c:v>1.9400000000000001E-2</c:v>
                </c:pt>
                <c:pt idx="2">
                  <c:v>3.1900000000000012E-2</c:v>
                </c:pt>
              </c:numCache>
            </c:numRef>
          </c:val>
          <c:extLst>
            <c:ext xmlns:c16="http://schemas.microsoft.com/office/drawing/2014/chart" uri="{C3380CC4-5D6E-409C-BE32-E72D297353CC}">
              <c16:uniqueId val="{00000005-4ED0-41BB-BCAB-AE8DC6128AD2}"/>
            </c:ext>
          </c:extLst>
        </c:ser>
        <c:dLbls>
          <c:showLegendKey val="0"/>
          <c:showVal val="0"/>
          <c:showCatName val="0"/>
          <c:showSerName val="0"/>
          <c:showPercent val="0"/>
          <c:showBubbleSize val="0"/>
        </c:dLbls>
        <c:gapWidth val="50"/>
        <c:overlap val="100"/>
        <c:axId val="285352544"/>
        <c:axId val="285353104"/>
        <c:extLst/>
      </c:barChart>
      <c:catAx>
        <c:axId val="285352544"/>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85353104"/>
        <c:crosses val="autoZero"/>
        <c:auto val="1"/>
        <c:lblAlgn val="ctr"/>
        <c:lblOffset val="100"/>
        <c:noMultiLvlLbl val="0"/>
      </c:catAx>
      <c:valAx>
        <c:axId val="285353104"/>
        <c:scaling>
          <c:orientation val="minMax"/>
          <c:max val="1"/>
          <c:min val="0"/>
        </c:scaling>
        <c:delete val="1"/>
        <c:axPos val="b"/>
        <c:numFmt formatCode="0%" sourceLinked="1"/>
        <c:majorTickMark val="out"/>
        <c:minorTickMark val="none"/>
        <c:tickLblPos val="nextTo"/>
        <c:crossAx val="285352544"/>
        <c:crosses val="autoZero"/>
        <c:crossBetween val="between"/>
        <c:majorUnit val="1"/>
      </c:valAx>
      <c:spPr>
        <a:noFill/>
        <a:ln w="25400">
          <a:noFill/>
        </a:ln>
        <a:effectLst/>
      </c:spPr>
    </c:plotArea>
    <c:legend>
      <c:legendPos val="b"/>
      <c:layout>
        <c:manualLayout>
          <c:xMode val="edge"/>
          <c:yMode val="edge"/>
          <c:x val="0"/>
          <c:y val="1.2920975239540841E-2"/>
          <c:w val="1"/>
          <c:h val="0.1517996395028934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00157729689964"/>
          <c:y val="0.18574484843132413"/>
          <c:w val="0.36152692314885815"/>
          <c:h val="0.70722526318825008"/>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'ViolencesSex_Prejudice&amp;Recours'!$A$71:$A$75</c:f>
              <c:strCache>
                <c:ptCount val="5"/>
                <c:pt idx="0">
                  <c:v>Appelé un service téléphonique gratuit d'aide aux victimes</c:v>
                </c:pt>
                <c:pt idx="1">
                  <c:v>Rencontré des membres d'une association d'aide aux victimes</c:v>
                </c:pt>
                <c:pt idx="2">
                  <c:v>Parlé de leur situation avec les services sociaux</c:v>
                </c:pt>
                <c:pt idx="3">
                  <c:v>Consulté un psychiatre, un psychologue</c:v>
                </c:pt>
                <c:pt idx="4">
                  <c:v>Été vues par un médecin</c:v>
                </c:pt>
              </c:strCache>
            </c:strRef>
          </c:cat>
          <c:val>
            <c:numRef>
              <c:f>'ViolencesSex_Prejudice&amp;Recours'!$B$71:$B$75</c:f>
              <c:numCache>
                <c:formatCode>0%</c:formatCode>
                <c:ptCount val="5"/>
                <c:pt idx="0">
                  <c:v>8.9399999999999993E-2</c:v>
                </c:pt>
                <c:pt idx="1">
                  <c:v>7.9699999999999993E-2</c:v>
                </c:pt>
                <c:pt idx="2">
                  <c:v>0.1106</c:v>
                </c:pt>
                <c:pt idx="3">
                  <c:v>0.2</c:v>
                </c:pt>
                <c:pt idx="4">
                  <c:v>0.1822</c:v>
                </c:pt>
              </c:numCache>
            </c:numRef>
          </c:val>
          <c:extLst>
            <c:ext xmlns:c16="http://schemas.microsoft.com/office/drawing/2014/chart" uri="{C3380CC4-5D6E-409C-BE32-E72D297353CC}">
              <c16:uniqueId val="{00000000-1359-4549-BA5D-DEBFFFE2776D}"/>
            </c:ext>
          </c:extLst>
        </c:ser>
        <c:dLbls>
          <c:showLegendKey val="0"/>
          <c:showVal val="0"/>
          <c:showCatName val="0"/>
          <c:showSerName val="0"/>
          <c:showPercent val="0"/>
          <c:showBubbleSize val="0"/>
        </c:dLbls>
        <c:gapWidth val="100"/>
        <c:axId val="285749888"/>
        <c:axId val="285749328"/>
      </c:barChart>
      <c:valAx>
        <c:axId val="285749328"/>
        <c:scaling>
          <c:orientation val="minMax"/>
          <c:max val="0.4"/>
        </c:scaling>
        <c:delete val="0"/>
        <c:axPos val="b"/>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85749888"/>
        <c:crosses val="autoZero"/>
        <c:crossBetween val="between"/>
        <c:majorUnit val="0.1"/>
        <c:minorUnit val="5.000000000000001E-2"/>
      </c:valAx>
      <c:catAx>
        <c:axId val="285749888"/>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85749328"/>
        <c:crosses val="autoZero"/>
        <c:auto val="1"/>
        <c:lblAlgn val="ctr"/>
        <c:lblOffset val="100"/>
        <c:noMultiLvlLbl val="0"/>
      </c:cat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615198057214356E-2"/>
          <c:y val="0.25971973237301071"/>
          <c:w val="0.86744435180702117"/>
          <c:h val="0.39930407362961251"/>
        </c:manualLayout>
      </c:layout>
      <c:barChart>
        <c:barDir val="col"/>
        <c:grouping val="clustered"/>
        <c:varyColors val="0"/>
        <c:ser>
          <c:idx val="0"/>
          <c:order val="0"/>
          <c:tx>
            <c:strRef>
              <c:f>'ViolencesSex_Prejudice&amp;Recours'!$A$78</c:f>
              <c:strCache>
                <c:ptCount val="1"/>
                <c:pt idx="0">
                  <c:v>au moins une démarche</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'ViolencesSex_Prejudice&amp;Recours'!$B$77:$D$77</c:f>
              <c:strCache>
                <c:ptCount val="3"/>
                <c:pt idx="0">
                  <c:v>Victimes de violences sexuelles hors ménage</c:v>
                </c:pt>
                <c:pt idx="1">
                  <c:v>Victimes d'un viol ou d'une tentative de viol </c:v>
                </c:pt>
                <c:pt idx="2">
                  <c:v>Victimes d'attouchements ou autre agression sexuelle</c:v>
                </c:pt>
              </c:strCache>
            </c:strRef>
          </c:cat>
          <c:val>
            <c:numRef>
              <c:f>'ViolencesSex_Prejudice&amp;Recours'!$B$78:$D$78</c:f>
              <c:numCache>
                <c:formatCode>0%</c:formatCode>
                <c:ptCount val="3"/>
                <c:pt idx="0">
                  <c:v>0.33150000000000002</c:v>
                </c:pt>
                <c:pt idx="1">
                  <c:v>0.48480000000000001</c:v>
                </c:pt>
                <c:pt idx="2">
                  <c:v>0.2452</c:v>
                </c:pt>
              </c:numCache>
            </c:numRef>
          </c:val>
          <c:extLst>
            <c:ext xmlns:c16="http://schemas.microsoft.com/office/drawing/2014/chart" uri="{C3380CC4-5D6E-409C-BE32-E72D297353CC}">
              <c16:uniqueId val="{00000000-BE9B-45D4-86B0-5E1A49290F31}"/>
            </c:ext>
          </c:extLst>
        </c:ser>
        <c:dLbls>
          <c:showLegendKey val="0"/>
          <c:showVal val="0"/>
          <c:showCatName val="0"/>
          <c:showSerName val="0"/>
          <c:showPercent val="0"/>
          <c:showBubbleSize val="0"/>
        </c:dLbls>
        <c:gapWidth val="100"/>
        <c:overlap val="-24"/>
        <c:axId val="285752128"/>
        <c:axId val="285752688"/>
      </c:barChart>
      <c:catAx>
        <c:axId val="285752128"/>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85752688"/>
        <c:crosses val="autoZero"/>
        <c:auto val="1"/>
        <c:lblAlgn val="ctr"/>
        <c:lblOffset val="100"/>
        <c:noMultiLvlLbl val="0"/>
      </c:catAx>
      <c:valAx>
        <c:axId val="285752688"/>
        <c:scaling>
          <c:orientation val="minMax"/>
          <c:max val="0.65000000000000013"/>
          <c:min val="0"/>
        </c:scaling>
        <c:delete val="1"/>
        <c:axPos val="l"/>
        <c:numFmt formatCode="0%" sourceLinked="0"/>
        <c:majorTickMark val="none"/>
        <c:minorTickMark val="none"/>
        <c:tickLblPos val="nextTo"/>
        <c:crossAx val="285752128"/>
        <c:crosses val="autoZero"/>
        <c:crossBetween val="between"/>
        <c:majorUnit val="0.1"/>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121058576274762E-2"/>
          <c:y val="0.12925181411147135"/>
          <c:w val="0.34387016076115479"/>
          <c:h val="0.51782800679326846"/>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DD58-487E-8BD1-EC54269DFDD7}"/>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DD58-487E-8BD1-EC54269DFDD7}"/>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DD58-487E-8BD1-EC54269DFDD7}"/>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ViolencesPhysiques_Contexte!$A$64:$A$66</c:f>
              <c:strCache>
                <c:ptCount val="3"/>
                <c:pt idx="0">
                  <c:v>Un jour de semaine</c:v>
                </c:pt>
                <c:pt idx="1">
                  <c:v>Samedi, dimanche ou jour férié</c:v>
                </c:pt>
                <c:pt idx="2">
                  <c:v>Ne sait pas/Refus</c:v>
                </c:pt>
              </c:strCache>
            </c:strRef>
          </c:cat>
          <c:val>
            <c:numRef>
              <c:f>ViolencesPhysiques_Contexte!$B$64:$B$66</c:f>
              <c:numCache>
                <c:formatCode>0</c:formatCode>
                <c:ptCount val="3"/>
                <c:pt idx="0">
                  <c:v>71.890325240245303</c:v>
                </c:pt>
                <c:pt idx="1">
                  <c:v>24.498459940964402</c:v>
                </c:pt>
                <c:pt idx="2">
                  <c:v>3.7015873498324026</c:v>
                </c:pt>
              </c:numCache>
            </c:numRef>
          </c:val>
          <c:extLst>
            <c:ext xmlns:c16="http://schemas.microsoft.com/office/drawing/2014/chart" uri="{C3380CC4-5D6E-409C-BE32-E72D297353CC}">
              <c16:uniqueId val="{00000006-DD58-487E-8BD1-EC54269DFDD7}"/>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6107695379998034"/>
          <c:y val="0.28996078431372552"/>
          <c:w val="0.63293397639688787"/>
          <c:h val="0.2609990778179754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090886106777332"/>
          <c:y val="0.11603884427531301"/>
          <c:w val="0.58135929372464801"/>
          <c:h val="0.82209089346266917"/>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ViolencesSexuelles_Profil!$B$45:$B$52</c:f>
              <c:strCache>
                <c:ptCount val="8"/>
                <c:pt idx="0">
                  <c:v>Région parisienne</c:v>
                </c:pt>
                <c:pt idx="1">
                  <c:v>Bassin parisien</c:v>
                </c:pt>
                <c:pt idx="2">
                  <c:v>Nord</c:v>
                </c:pt>
                <c:pt idx="3">
                  <c:v>Est</c:v>
                </c:pt>
                <c:pt idx="4">
                  <c:v>Ouest</c:v>
                </c:pt>
                <c:pt idx="5">
                  <c:v>Sud-Ouest</c:v>
                </c:pt>
                <c:pt idx="6">
                  <c:v>Centre-Est</c:v>
                </c:pt>
                <c:pt idx="7">
                  <c:v>Méditerranée</c:v>
                </c:pt>
              </c:strCache>
            </c:strRef>
          </c:cat>
          <c:val>
            <c:numRef>
              <c:f>ViolencesSexuelles_Profil!$C$45:$C$52</c:f>
              <c:numCache>
                <c:formatCode>0.0%</c:formatCode>
                <c:ptCount val="8"/>
                <c:pt idx="0">
                  <c:v>4.6144094219136298E-3</c:v>
                </c:pt>
                <c:pt idx="1">
                  <c:v>3.0612611837256601E-3</c:v>
                </c:pt>
                <c:pt idx="2">
                  <c:v>4.41585850076061E-3</c:v>
                </c:pt>
                <c:pt idx="3">
                  <c:v>3.5966901180843201E-3</c:v>
                </c:pt>
                <c:pt idx="4">
                  <c:v>4.2737354271626298E-3</c:v>
                </c:pt>
                <c:pt idx="5">
                  <c:v>3.7684165914831699E-3</c:v>
                </c:pt>
                <c:pt idx="6">
                  <c:v>2.5688012112754302E-3</c:v>
                </c:pt>
                <c:pt idx="7">
                  <c:v>5.1423961198688202E-3</c:v>
                </c:pt>
              </c:numCache>
            </c:numRef>
          </c:val>
          <c:extLst>
            <c:ext xmlns:c16="http://schemas.microsoft.com/office/drawing/2014/chart" uri="{C3380CC4-5D6E-409C-BE32-E72D297353CC}">
              <c16:uniqueId val="{00000000-577B-4FEB-B47F-E119F418170E}"/>
            </c:ext>
          </c:extLst>
        </c:ser>
        <c:dLbls>
          <c:showLegendKey val="0"/>
          <c:showVal val="0"/>
          <c:showCatName val="0"/>
          <c:showSerName val="0"/>
          <c:showPercent val="0"/>
          <c:showBubbleSize val="0"/>
        </c:dLbls>
        <c:gapWidth val="80"/>
        <c:axId val="285754928"/>
        <c:axId val="285755488"/>
      </c:barChart>
      <c:catAx>
        <c:axId val="285754928"/>
        <c:scaling>
          <c:orientation val="maxMin"/>
        </c:scaling>
        <c:delete val="0"/>
        <c:axPos val="l"/>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85755488"/>
        <c:crosses val="autoZero"/>
        <c:auto val="1"/>
        <c:lblAlgn val="ctr"/>
        <c:lblOffset val="100"/>
        <c:noMultiLvlLbl val="0"/>
      </c:catAx>
      <c:valAx>
        <c:axId val="285755488"/>
        <c:scaling>
          <c:orientation val="minMax"/>
          <c:max val="1.0000000000000002E-2"/>
          <c:min val="0"/>
        </c:scaling>
        <c:delete val="0"/>
        <c:axPos val="t"/>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85754928"/>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6780035062292233"/>
          <c:y val="0.2227686821428447"/>
          <c:w val="0.36289139164542328"/>
          <c:h val="0.66427072445543167"/>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4"/>
              <c:layout>
                <c:manualLayout>
                  <c:x val="-8.9341002919443458E-3"/>
                  <c:y val="1.5515293943619649E-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A01-48B4-AEC0-E49A4896728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ViolencesSexuelles_Profil!$B$53:$B$57</c:f>
              <c:strCache>
                <c:ptCount val="5"/>
                <c:pt idx="0">
                  <c:v>Communes rurales</c:v>
                </c:pt>
                <c:pt idx="1">
                  <c:v>moins de 20 000 hab.</c:v>
                </c:pt>
                <c:pt idx="2">
                  <c:v>20 000 - 100 000 hab.</c:v>
                </c:pt>
                <c:pt idx="3">
                  <c:v>100 000 hab. ou plus</c:v>
                </c:pt>
                <c:pt idx="4">
                  <c:v>Agglomération parisienne</c:v>
                </c:pt>
              </c:strCache>
            </c:strRef>
          </c:cat>
          <c:val>
            <c:numRef>
              <c:f>ViolencesSexuelles_Profil!$C$53:$C$57</c:f>
              <c:numCache>
                <c:formatCode>0.0%</c:formatCode>
                <c:ptCount val="5"/>
                <c:pt idx="0">
                  <c:v>1.8868468691463E-3</c:v>
                </c:pt>
                <c:pt idx="1">
                  <c:v>2.7432463293077698E-3</c:v>
                </c:pt>
                <c:pt idx="2">
                  <c:v>4.3377611386713902E-3</c:v>
                </c:pt>
                <c:pt idx="3">
                  <c:v>5.6007278615937397E-3</c:v>
                </c:pt>
                <c:pt idx="4">
                  <c:v>4.6093486328021797E-3</c:v>
                </c:pt>
              </c:numCache>
            </c:numRef>
          </c:val>
          <c:extLst>
            <c:ext xmlns:c16="http://schemas.microsoft.com/office/drawing/2014/chart" uri="{C3380CC4-5D6E-409C-BE32-E72D297353CC}">
              <c16:uniqueId val="{00000001-2A01-48B4-AEC0-E49A48967281}"/>
            </c:ext>
          </c:extLst>
        </c:ser>
        <c:dLbls>
          <c:showLegendKey val="0"/>
          <c:showVal val="0"/>
          <c:showCatName val="0"/>
          <c:showSerName val="0"/>
          <c:showPercent val="0"/>
          <c:showBubbleSize val="0"/>
        </c:dLbls>
        <c:gapWidth val="90"/>
        <c:axId val="285757728"/>
        <c:axId val="285758288"/>
      </c:barChart>
      <c:catAx>
        <c:axId val="285757728"/>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85758288"/>
        <c:crosses val="autoZero"/>
        <c:auto val="1"/>
        <c:lblAlgn val="ctr"/>
        <c:lblOffset val="100"/>
        <c:noMultiLvlLbl val="0"/>
      </c:catAx>
      <c:valAx>
        <c:axId val="285758288"/>
        <c:scaling>
          <c:orientation val="minMax"/>
          <c:max val="1.0000000000000002E-2"/>
          <c:min val="0"/>
        </c:scaling>
        <c:delete val="0"/>
        <c:axPos val="t"/>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85757728"/>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43526847451262"/>
          <c:y val="0.21258729785133265"/>
          <c:w val="0.47562719330520153"/>
          <c:h val="0.6745551728280158"/>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ViolencesSexuelles_Profil!$B$65:$B$69</c:f>
              <c:strCache>
                <c:ptCount val="5"/>
                <c:pt idx="0">
                  <c:v>Personnes en emploi¹</c:v>
                </c:pt>
                <c:pt idx="1">
                  <c:v>Chômeurs</c:v>
                </c:pt>
                <c:pt idx="2">
                  <c:v>Retraités</c:v>
                </c:pt>
                <c:pt idx="3">
                  <c:v>Étudiants, élèves</c:v>
                </c:pt>
                <c:pt idx="4">
                  <c:v>Autres inactifs </c:v>
                </c:pt>
              </c:strCache>
            </c:strRef>
          </c:cat>
          <c:val>
            <c:numRef>
              <c:f>ViolencesSexuelles_Profil!$C$65:$C$69</c:f>
              <c:numCache>
                <c:formatCode>0.0%</c:formatCode>
                <c:ptCount val="5"/>
                <c:pt idx="0">
                  <c:v>3.1367915808229898E-3</c:v>
                </c:pt>
                <c:pt idx="1">
                  <c:v>8.0596686455152305E-3</c:v>
                </c:pt>
                <c:pt idx="2">
                  <c:v>1.88664299153394E-3</c:v>
                </c:pt>
                <c:pt idx="3">
                  <c:v>8.5680720907353406E-3</c:v>
                </c:pt>
                <c:pt idx="4">
                  <c:v>7.1730453005617598E-3</c:v>
                </c:pt>
              </c:numCache>
            </c:numRef>
          </c:val>
          <c:extLst>
            <c:ext xmlns:c16="http://schemas.microsoft.com/office/drawing/2014/chart" uri="{C3380CC4-5D6E-409C-BE32-E72D297353CC}">
              <c16:uniqueId val="{00000000-B386-40B2-8E6F-9B76F787EC80}"/>
            </c:ext>
          </c:extLst>
        </c:ser>
        <c:dLbls>
          <c:showLegendKey val="0"/>
          <c:showVal val="0"/>
          <c:showCatName val="0"/>
          <c:showSerName val="0"/>
          <c:showPercent val="0"/>
          <c:showBubbleSize val="0"/>
        </c:dLbls>
        <c:gapWidth val="130"/>
        <c:axId val="285760528"/>
        <c:axId val="285761088"/>
      </c:barChart>
      <c:catAx>
        <c:axId val="285760528"/>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85761088"/>
        <c:crosses val="autoZero"/>
        <c:auto val="1"/>
        <c:lblAlgn val="ctr"/>
        <c:lblOffset val="100"/>
        <c:noMultiLvlLbl val="0"/>
      </c:catAx>
      <c:valAx>
        <c:axId val="285761088"/>
        <c:scaling>
          <c:orientation val="minMax"/>
          <c:max val="1.0000000000000002E-2"/>
          <c:min val="0"/>
        </c:scaling>
        <c:delete val="0"/>
        <c:axPos val="t"/>
        <c:numFmt formatCode="0.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85760528"/>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529718595302169"/>
          <c:y val="0.34615673040869893"/>
          <c:w val="0.51020409515056675"/>
          <c:h val="0.43955088947214932"/>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ViolencesSexuelles_Profil!$B$58:$B$59</c:f>
              <c:strCache>
                <c:ptCount val="2"/>
                <c:pt idx="0">
                  <c:v>Hommes</c:v>
                </c:pt>
                <c:pt idx="1">
                  <c:v>Femmes</c:v>
                </c:pt>
              </c:strCache>
            </c:strRef>
          </c:cat>
          <c:val>
            <c:numRef>
              <c:f>ViolencesSexuelles_Profil!$C$58:$C$59</c:f>
              <c:numCache>
                <c:formatCode>0.0%</c:formatCode>
                <c:ptCount val="2"/>
                <c:pt idx="0">
                  <c:v>1.92370743757511E-3</c:v>
                </c:pt>
                <c:pt idx="1">
                  <c:v>5.8311234888284097E-3</c:v>
                </c:pt>
              </c:numCache>
            </c:numRef>
          </c:val>
          <c:extLst>
            <c:ext xmlns:c16="http://schemas.microsoft.com/office/drawing/2014/chart" uri="{C3380CC4-5D6E-409C-BE32-E72D297353CC}">
              <c16:uniqueId val="{00000000-7FC7-464F-82DA-940F30C65219}"/>
            </c:ext>
          </c:extLst>
        </c:ser>
        <c:dLbls>
          <c:showLegendKey val="0"/>
          <c:showVal val="0"/>
          <c:showCatName val="0"/>
          <c:showSerName val="0"/>
          <c:showPercent val="0"/>
          <c:showBubbleSize val="0"/>
        </c:dLbls>
        <c:gapWidth val="90"/>
        <c:axId val="285763328"/>
        <c:axId val="285763888"/>
      </c:barChart>
      <c:catAx>
        <c:axId val="285763328"/>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85763888"/>
        <c:crosses val="autoZero"/>
        <c:auto val="1"/>
        <c:lblAlgn val="ctr"/>
        <c:lblOffset val="100"/>
        <c:noMultiLvlLbl val="0"/>
      </c:catAx>
      <c:valAx>
        <c:axId val="285763888"/>
        <c:scaling>
          <c:orientation val="minMax"/>
          <c:max val="1.0000000000000002E-2"/>
          <c:min val="0"/>
        </c:scaling>
        <c:delete val="0"/>
        <c:axPos val="t"/>
        <c:minorGridlines>
          <c:spPr>
            <a:ln>
              <a:noFill/>
            </a:ln>
            <a:effectLst/>
          </c:spPr>
        </c:minorGridlines>
        <c:numFmt formatCode="0.0%" sourceLinked="0"/>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85763328"/>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531712017010532"/>
          <c:y val="0.29594497309570172"/>
          <c:w val="0.50059690099165155"/>
          <c:h val="0.53298660784331819"/>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ViolencesSexuelles_Profil!$B$74:$B$75</c:f>
              <c:strCache>
                <c:ptCount val="2"/>
                <c:pt idx="0">
                  <c:v>QPV</c:v>
                </c:pt>
                <c:pt idx="1">
                  <c:v>Hors QPV</c:v>
                </c:pt>
              </c:strCache>
            </c:strRef>
          </c:cat>
          <c:val>
            <c:numRef>
              <c:f>ViolencesSexuelles_Profil!$C$74:$C$75</c:f>
              <c:numCache>
                <c:formatCode>0.0%</c:formatCode>
                <c:ptCount val="2"/>
                <c:pt idx="0">
                  <c:v>8.9999999999999993E-3</c:v>
                </c:pt>
                <c:pt idx="1">
                  <c:v>4.0000000000000001E-3</c:v>
                </c:pt>
              </c:numCache>
            </c:numRef>
          </c:val>
          <c:extLst>
            <c:ext xmlns:c16="http://schemas.microsoft.com/office/drawing/2014/chart" uri="{C3380CC4-5D6E-409C-BE32-E72D297353CC}">
              <c16:uniqueId val="{00000000-5977-4BF1-AACD-C62AC3DF36D8}"/>
            </c:ext>
          </c:extLst>
        </c:ser>
        <c:dLbls>
          <c:showLegendKey val="0"/>
          <c:showVal val="0"/>
          <c:showCatName val="0"/>
          <c:showSerName val="0"/>
          <c:showPercent val="0"/>
          <c:showBubbleSize val="0"/>
        </c:dLbls>
        <c:gapWidth val="120"/>
        <c:axId val="284083856"/>
        <c:axId val="284084416"/>
      </c:barChart>
      <c:catAx>
        <c:axId val="284083856"/>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84084416"/>
        <c:crosses val="autoZero"/>
        <c:auto val="1"/>
        <c:lblAlgn val="ctr"/>
        <c:lblOffset val="100"/>
        <c:noMultiLvlLbl val="0"/>
      </c:catAx>
      <c:valAx>
        <c:axId val="284084416"/>
        <c:scaling>
          <c:orientation val="minMax"/>
          <c:max val="1.0000000000000002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84083856"/>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110620873080591"/>
          <c:y val="0.18375156909734108"/>
          <c:w val="0.50375715181275715"/>
          <c:h val="0.68437719381462858"/>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0"/>
              <c:layout>
                <c:manualLayout>
                  <c:x val="-4.2735057115235583E-3"/>
                  <c:y val="5.7058085133984231E-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16D-46CE-9D89-89743B6A9BB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ViolencesSexuelles_Profil!$B$60:$B$64</c:f>
              <c:strCache>
                <c:ptCount val="5"/>
                <c:pt idx="0">
                  <c:v>18-29 ans</c:v>
                </c:pt>
                <c:pt idx="1">
                  <c:v>30-39 ans</c:v>
                </c:pt>
                <c:pt idx="2">
                  <c:v>40-49 ans</c:v>
                </c:pt>
                <c:pt idx="3">
                  <c:v>50-59 ans</c:v>
                </c:pt>
                <c:pt idx="4">
                  <c:v>60-75 ans</c:v>
                </c:pt>
              </c:strCache>
            </c:strRef>
          </c:cat>
          <c:val>
            <c:numRef>
              <c:f>ViolencesSexuelles_Profil!$C$60:$C$64</c:f>
              <c:numCache>
                <c:formatCode>0.0%</c:formatCode>
                <c:ptCount val="5"/>
                <c:pt idx="0">
                  <c:v>8.4465432548007698E-3</c:v>
                </c:pt>
                <c:pt idx="1">
                  <c:v>3.2994218952211302E-3</c:v>
                </c:pt>
                <c:pt idx="2">
                  <c:v>3.4225148971681698E-3</c:v>
                </c:pt>
                <c:pt idx="3">
                  <c:v>2.3743013215952102E-3</c:v>
                </c:pt>
                <c:pt idx="4">
                  <c:v>2.0076586783772999E-3</c:v>
                </c:pt>
              </c:numCache>
            </c:numRef>
          </c:val>
          <c:extLst>
            <c:ext xmlns:c16="http://schemas.microsoft.com/office/drawing/2014/chart" uri="{C3380CC4-5D6E-409C-BE32-E72D297353CC}">
              <c16:uniqueId val="{00000001-516D-46CE-9D89-89743B6A9BB7}"/>
            </c:ext>
          </c:extLst>
        </c:ser>
        <c:dLbls>
          <c:showLegendKey val="0"/>
          <c:showVal val="0"/>
          <c:showCatName val="0"/>
          <c:showSerName val="0"/>
          <c:showPercent val="0"/>
          <c:showBubbleSize val="0"/>
        </c:dLbls>
        <c:gapWidth val="80"/>
        <c:axId val="284086656"/>
        <c:axId val="284087216"/>
      </c:barChart>
      <c:catAx>
        <c:axId val="284086656"/>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84087216"/>
        <c:crosses val="autoZero"/>
        <c:auto val="1"/>
        <c:lblAlgn val="ctr"/>
        <c:lblOffset val="100"/>
        <c:noMultiLvlLbl val="0"/>
      </c:catAx>
      <c:valAx>
        <c:axId val="284087216"/>
        <c:scaling>
          <c:orientation val="minMax"/>
          <c:max val="1.0000000000000002E-2"/>
          <c:min val="0"/>
        </c:scaling>
        <c:delete val="0"/>
        <c:axPos val="t"/>
        <c:numFmt formatCode="0.0%" sourceLinked="1"/>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84086656"/>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49128316438451"/>
          <c:y val="0.21624007842393195"/>
          <c:w val="0.46537532808398951"/>
          <c:h val="0.50878031812288516"/>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ViolencesSexuelles_Profil!$B$70:$B$73</c:f>
              <c:strCache>
                <c:ptCount val="4"/>
                <c:pt idx="0">
                  <c:v>Modeste</c:v>
                </c:pt>
                <c:pt idx="1">
                  <c:v>Médian inférieur</c:v>
                </c:pt>
                <c:pt idx="2">
                  <c:v>Médian supérieur</c:v>
                </c:pt>
                <c:pt idx="3">
                  <c:v>Aisé</c:v>
                </c:pt>
              </c:strCache>
            </c:strRef>
          </c:cat>
          <c:val>
            <c:numRef>
              <c:f>ViolencesSexuelles_Profil!$C$70:$C$73</c:f>
              <c:numCache>
                <c:formatCode>0.0%</c:formatCode>
                <c:ptCount val="4"/>
                <c:pt idx="0">
                  <c:v>6.9878190672899698E-3</c:v>
                </c:pt>
                <c:pt idx="1">
                  <c:v>3.8643481067931998E-3</c:v>
                </c:pt>
                <c:pt idx="2">
                  <c:v>3.0840141968596999E-3</c:v>
                </c:pt>
                <c:pt idx="3">
                  <c:v>1.7133735072349401E-3</c:v>
                </c:pt>
              </c:numCache>
            </c:numRef>
          </c:val>
          <c:extLst>
            <c:ext xmlns:c16="http://schemas.microsoft.com/office/drawing/2014/chart" uri="{C3380CC4-5D6E-409C-BE32-E72D297353CC}">
              <c16:uniqueId val="{00000000-E111-4601-9073-4C2C99C1026B}"/>
            </c:ext>
          </c:extLst>
        </c:ser>
        <c:dLbls>
          <c:showLegendKey val="0"/>
          <c:showVal val="0"/>
          <c:showCatName val="0"/>
          <c:showSerName val="0"/>
          <c:showPercent val="0"/>
          <c:showBubbleSize val="0"/>
        </c:dLbls>
        <c:gapWidth val="90"/>
        <c:axId val="284089456"/>
        <c:axId val="284090016"/>
      </c:barChart>
      <c:catAx>
        <c:axId val="284089456"/>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84090016"/>
        <c:crosses val="autoZero"/>
        <c:auto val="1"/>
        <c:lblAlgn val="ctr"/>
        <c:lblOffset val="100"/>
        <c:noMultiLvlLbl val="0"/>
      </c:catAx>
      <c:valAx>
        <c:axId val="284090016"/>
        <c:scaling>
          <c:orientation val="minMax"/>
          <c:max val="1.0000000000000002E-2"/>
          <c:min val="0"/>
        </c:scaling>
        <c:delete val="0"/>
        <c:axPos val="t"/>
        <c:minorGridlines>
          <c:spPr>
            <a:ln>
              <a:noFill/>
            </a:ln>
            <a:effectLst/>
          </c:spPr>
        </c:minorGridlines>
        <c:numFmt formatCode="0.0%" sourceLinked="0"/>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84089456"/>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41825770753248"/>
          <c:y val="0.32900284158695037"/>
          <c:w val="0.44695705585511331"/>
          <c:h val="0.52547927376846482"/>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ViolencesSexuelles_Profil!$B$76:$B$78</c:f>
              <c:strCache>
                <c:ptCount val="3"/>
                <c:pt idx="0">
                  <c:v>Immigrés</c:v>
                </c:pt>
                <c:pt idx="1">
                  <c:v>Descendants d'immigré(s)</c:v>
                </c:pt>
                <c:pt idx="2">
                  <c:v>Ni immigrés, ni descendants</c:v>
                </c:pt>
              </c:strCache>
            </c:strRef>
          </c:cat>
          <c:val>
            <c:numRef>
              <c:f>ViolencesSexuelles_Profil!$C$76:$C$78</c:f>
              <c:numCache>
                <c:formatCode>0.0%</c:formatCode>
                <c:ptCount val="3"/>
                <c:pt idx="0">
                  <c:v>6.0000000000000001E-3</c:v>
                </c:pt>
                <c:pt idx="1">
                  <c:v>5.0000000000000001E-3</c:v>
                </c:pt>
                <c:pt idx="2">
                  <c:v>4.0000000000000001E-3</c:v>
                </c:pt>
              </c:numCache>
            </c:numRef>
          </c:val>
          <c:extLst>
            <c:ext xmlns:c16="http://schemas.microsoft.com/office/drawing/2014/chart" uri="{C3380CC4-5D6E-409C-BE32-E72D297353CC}">
              <c16:uniqueId val="{00000000-2D03-4705-B7E7-51BABD7F4CAD}"/>
            </c:ext>
          </c:extLst>
        </c:ser>
        <c:dLbls>
          <c:showLegendKey val="0"/>
          <c:showVal val="0"/>
          <c:showCatName val="0"/>
          <c:showSerName val="0"/>
          <c:showPercent val="0"/>
          <c:showBubbleSize val="0"/>
        </c:dLbls>
        <c:gapWidth val="100"/>
        <c:axId val="284092256"/>
        <c:axId val="284092816"/>
      </c:barChart>
      <c:catAx>
        <c:axId val="284092256"/>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84092816"/>
        <c:crosses val="autoZero"/>
        <c:auto val="1"/>
        <c:lblAlgn val="ctr"/>
        <c:lblOffset val="100"/>
        <c:noMultiLvlLbl val="0"/>
      </c:catAx>
      <c:valAx>
        <c:axId val="284092816"/>
        <c:scaling>
          <c:orientation val="minMax"/>
          <c:max val="1.0000000000000002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84092256"/>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18245631558212"/>
          <c:y val="0.17509711286089238"/>
          <c:w val="0.28887550576367976"/>
          <c:h val="0.70722526318825008"/>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ComplementsViols!$A$61:$A$65</c:f>
              <c:strCache>
                <c:ptCount val="5"/>
                <c:pt idx="0">
                  <c:v>Appelé un service téléphonique gratuit d'aide aux victimes</c:v>
                </c:pt>
                <c:pt idx="1">
                  <c:v>Rencontré des membres d'une association d'aide aux victimes</c:v>
                </c:pt>
                <c:pt idx="2">
                  <c:v>Parlé de leur situation avec les services sociaux</c:v>
                </c:pt>
                <c:pt idx="3">
                  <c:v>Consulté un psychiatre, un psychologue</c:v>
                </c:pt>
                <c:pt idx="4">
                  <c:v>Été vues par un médecin</c:v>
                </c:pt>
              </c:strCache>
            </c:strRef>
          </c:cat>
          <c:val>
            <c:numRef>
              <c:f>ComplementsViols!$B$61:$B$65</c:f>
              <c:numCache>
                <c:formatCode>0%</c:formatCode>
                <c:ptCount val="5"/>
                <c:pt idx="0">
                  <c:v>0.13</c:v>
                </c:pt>
                <c:pt idx="1">
                  <c:v>0.12</c:v>
                </c:pt>
                <c:pt idx="2">
                  <c:v>0.21</c:v>
                </c:pt>
                <c:pt idx="3">
                  <c:v>0.28000000000000003</c:v>
                </c:pt>
                <c:pt idx="4">
                  <c:v>0.35</c:v>
                </c:pt>
              </c:numCache>
            </c:numRef>
          </c:val>
          <c:extLst>
            <c:ext xmlns:c16="http://schemas.microsoft.com/office/drawing/2014/chart" uri="{C3380CC4-5D6E-409C-BE32-E72D297353CC}">
              <c16:uniqueId val="{00000000-9059-4114-A3C3-5E18CB5009D6}"/>
            </c:ext>
          </c:extLst>
        </c:ser>
        <c:dLbls>
          <c:showLegendKey val="0"/>
          <c:showVal val="0"/>
          <c:showCatName val="0"/>
          <c:showSerName val="0"/>
          <c:showPercent val="0"/>
          <c:showBubbleSize val="0"/>
        </c:dLbls>
        <c:gapWidth val="100"/>
        <c:axId val="284095616"/>
        <c:axId val="284095056"/>
      </c:barChart>
      <c:valAx>
        <c:axId val="284095056"/>
        <c:scaling>
          <c:orientation val="minMax"/>
          <c:max val="0.4"/>
        </c:scaling>
        <c:delete val="0"/>
        <c:axPos val="b"/>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84095616"/>
        <c:crosses val="autoZero"/>
        <c:crossBetween val="between"/>
        <c:majorUnit val="0.1"/>
        <c:minorUnit val="5.000000000000001E-2"/>
      </c:valAx>
      <c:catAx>
        <c:axId val="284095616"/>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84095056"/>
        <c:crosses val="autoZero"/>
        <c:auto val="1"/>
        <c:lblAlgn val="ctr"/>
        <c:lblOffset val="100"/>
        <c:noMultiLvlLbl val="0"/>
      </c:cat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23717744752194"/>
          <c:y val="0.27312007445103442"/>
          <c:w val="0.86744435180702117"/>
          <c:h val="0.39930407362961251"/>
        </c:manualLayout>
      </c:layout>
      <c:barChart>
        <c:barDir val="col"/>
        <c:grouping val="clustered"/>
        <c:varyColors val="0"/>
        <c:ser>
          <c:idx val="0"/>
          <c:order val="0"/>
          <c:tx>
            <c:strRef>
              <c:f>ComplementsViols!$A$68</c:f>
              <c:strCache>
                <c:ptCount val="1"/>
                <c:pt idx="0">
                  <c:v>au moins une démarche</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ComplementsViols!$B$67:$D$67</c:f>
              <c:strCache>
                <c:ptCount val="3"/>
                <c:pt idx="0">
                  <c:v>Victimes d'un viol ou d'une tentative</c:v>
                </c:pt>
                <c:pt idx="1">
                  <c:v>Victimes par un conjoint ou un ex</c:v>
                </c:pt>
                <c:pt idx="2">
                  <c:v>Victimes d'un autre auteur</c:v>
                </c:pt>
              </c:strCache>
            </c:strRef>
          </c:cat>
          <c:val>
            <c:numRef>
              <c:f>ComplementsViols!$B$68:$D$68</c:f>
              <c:numCache>
                <c:formatCode>0%</c:formatCode>
                <c:ptCount val="3"/>
                <c:pt idx="0">
                  <c:v>0.55000000000000004</c:v>
                </c:pt>
                <c:pt idx="1">
                  <c:v>0.52</c:v>
                </c:pt>
                <c:pt idx="2">
                  <c:v>0.56999999999999995</c:v>
                </c:pt>
              </c:numCache>
            </c:numRef>
          </c:val>
          <c:extLst>
            <c:ext xmlns:c16="http://schemas.microsoft.com/office/drawing/2014/chart" uri="{C3380CC4-5D6E-409C-BE32-E72D297353CC}">
              <c16:uniqueId val="{00000000-6A7B-43D0-A9A3-7ED474AD4AC8}"/>
            </c:ext>
          </c:extLst>
        </c:ser>
        <c:dLbls>
          <c:showLegendKey val="0"/>
          <c:showVal val="0"/>
          <c:showCatName val="0"/>
          <c:showSerName val="0"/>
          <c:showPercent val="0"/>
          <c:showBubbleSize val="0"/>
        </c:dLbls>
        <c:gapWidth val="100"/>
        <c:overlap val="-24"/>
        <c:axId val="284097856"/>
        <c:axId val="203009520"/>
      </c:barChart>
      <c:catAx>
        <c:axId val="284097856"/>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03009520"/>
        <c:crosses val="autoZero"/>
        <c:auto val="1"/>
        <c:lblAlgn val="ctr"/>
        <c:lblOffset val="100"/>
        <c:noMultiLvlLbl val="0"/>
      </c:catAx>
      <c:valAx>
        <c:axId val="203009520"/>
        <c:scaling>
          <c:orientation val="minMax"/>
          <c:max val="0.65000000000000013"/>
          <c:min val="0"/>
        </c:scaling>
        <c:delete val="1"/>
        <c:axPos val="l"/>
        <c:numFmt formatCode="0%" sourceLinked="0"/>
        <c:majorTickMark val="none"/>
        <c:minorTickMark val="none"/>
        <c:tickLblPos val="nextTo"/>
        <c:crossAx val="284097856"/>
        <c:crosses val="autoZero"/>
        <c:crossBetween val="between"/>
        <c:majorUnit val="0.1"/>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52875896143128"/>
          <c:y val="0.17150823854077277"/>
          <c:w val="0.27544443289323217"/>
          <c:h val="0.52522686309441524"/>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2E04-45D9-9164-F6BCE5B4BE51}"/>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2E04-45D9-9164-F6BCE5B4BE51}"/>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5-2E04-45D9-9164-F6BCE5B4BE51}"/>
              </c:ext>
            </c:extLst>
          </c:dPt>
          <c:dLbls>
            <c:dLbl>
              <c:idx val="2"/>
              <c:delete val="1"/>
              <c:extLst>
                <c:ext xmlns:c15="http://schemas.microsoft.com/office/drawing/2012/chart" uri="{CE6537A1-D6FC-4f65-9D91-7224C49458BB}"/>
                <c:ext xmlns:c16="http://schemas.microsoft.com/office/drawing/2014/chart" uri="{C3380CC4-5D6E-409C-BE32-E72D297353CC}">
                  <c16:uniqueId val="{00000005-2E04-45D9-9164-F6BCE5B4BE5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ViolencesPhysiques_Contexte!$A$46:$A$48</c:f>
              <c:strCache>
                <c:ptCount val="3"/>
                <c:pt idx="0">
                  <c:v>Dans le quartier ou le village</c:v>
                </c:pt>
                <c:pt idx="1">
                  <c:v>Hors du quartier ou du village</c:v>
                </c:pt>
                <c:pt idx="2">
                  <c:v>Ne sait pas/Refus</c:v>
                </c:pt>
              </c:strCache>
            </c:strRef>
          </c:cat>
          <c:val>
            <c:numRef>
              <c:f>ViolencesPhysiques_Contexte!$B$46:$B$48</c:f>
              <c:numCache>
                <c:formatCode>0</c:formatCode>
                <c:ptCount val="3"/>
                <c:pt idx="0">
                  <c:v>41.053200094892503</c:v>
                </c:pt>
                <c:pt idx="1">
                  <c:v>58.946780459917605</c:v>
                </c:pt>
                <c:pt idx="2">
                  <c:v>1.9445189892053349E-5</c:v>
                </c:pt>
              </c:numCache>
            </c:numRef>
          </c:val>
          <c:extLst>
            <c:ext xmlns:c16="http://schemas.microsoft.com/office/drawing/2014/chart" uri="{C3380CC4-5D6E-409C-BE32-E72D297353CC}">
              <c16:uniqueId val="{00000006-2E04-45D9-9164-F6BCE5B4BE5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4730079125489926"/>
          <c:y val="0.1699908185329998"/>
          <c:w val="0.35914270048618618"/>
          <c:h val="0.5772025739408056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864437997881849E-2"/>
          <c:y val="0.14746453486207342"/>
          <c:w val="0.31896044573375698"/>
          <c:h val="0.53789221009315891"/>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48D9-4731-A4DB-2F67967EF74C}"/>
              </c:ext>
            </c:extLst>
          </c:dPt>
          <c:dPt>
            <c:idx val="1"/>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3-48D9-4731-A4DB-2F67967EF74C}"/>
              </c:ext>
            </c:extLst>
          </c:dPt>
          <c:dPt>
            <c:idx val="2"/>
            <c:bubble3D val="0"/>
            <c:spPr>
              <a:solidFill>
                <a:schemeClr val="accent1">
                  <a:lumMod val="60000"/>
                  <a:lumOff val="40000"/>
                </a:schemeClr>
              </a:solidFill>
              <a:ln w="9525" cap="flat" cmpd="sng" algn="ctr">
                <a:noFill/>
                <a:round/>
              </a:ln>
              <a:effectLst/>
            </c:spPr>
            <c:extLst>
              <c:ext xmlns:c16="http://schemas.microsoft.com/office/drawing/2014/chart" uri="{C3380CC4-5D6E-409C-BE32-E72D297353CC}">
                <c16:uniqueId val="{00000005-48D9-4731-A4DB-2F67967EF74C}"/>
              </c:ext>
            </c:extLst>
          </c:dPt>
          <c:dLbls>
            <c:dLbl>
              <c:idx val="2"/>
              <c:delete val="1"/>
              <c:extLst>
                <c:ext xmlns:c15="http://schemas.microsoft.com/office/drawing/2012/chart" uri="{CE6537A1-D6FC-4f65-9D91-7224C49458BB}"/>
                <c:ext xmlns:c16="http://schemas.microsoft.com/office/drawing/2014/chart" uri="{C3380CC4-5D6E-409C-BE32-E72D297353CC}">
                  <c16:uniqueId val="{00000005-48D9-4731-A4DB-2F67967EF74C}"/>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ComplementsViols!$A$51:$A$53</c:f>
              <c:strCache>
                <c:ptCount val="3"/>
                <c:pt idx="0">
                  <c:v>Un seul auteur</c:v>
                </c:pt>
                <c:pt idx="1">
                  <c:v>Plusieurs auteurs</c:v>
                </c:pt>
                <c:pt idx="2">
                  <c:v>Ne sait pas/Refus</c:v>
                </c:pt>
              </c:strCache>
            </c:strRef>
          </c:cat>
          <c:val>
            <c:numRef>
              <c:f>ComplementsViols!$B$51:$B$53</c:f>
              <c:numCache>
                <c:formatCode>0</c:formatCode>
                <c:ptCount val="3"/>
                <c:pt idx="0">
                  <c:v>92</c:v>
                </c:pt>
                <c:pt idx="1">
                  <c:v>8</c:v>
                </c:pt>
                <c:pt idx="2">
                  <c:v>0</c:v>
                </c:pt>
              </c:numCache>
            </c:numRef>
          </c:val>
          <c:extLst>
            <c:ext xmlns:c16="http://schemas.microsoft.com/office/drawing/2014/chart" uri="{C3380CC4-5D6E-409C-BE32-E72D297353CC}">
              <c16:uniqueId val="{00000006-48D9-4731-A4DB-2F67967EF74C}"/>
            </c:ext>
          </c:extLst>
        </c:ser>
        <c:dLbls>
          <c:showLegendKey val="0"/>
          <c:showVal val="0"/>
          <c:showCatName val="0"/>
          <c:showSerName val="0"/>
          <c:showPercent val="0"/>
          <c:showBubbleSize val="0"/>
          <c:showLeaderLines val="1"/>
        </c:dLbls>
        <c:firstSliceAng val="0"/>
      </c:pieChart>
      <c:spPr>
        <a:noFill/>
        <a:ln>
          <a:noFill/>
        </a:ln>
        <a:effectLst/>
      </c:spPr>
    </c:plotArea>
    <c:legend>
      <c:legendPos val="b"/>
      <c:legendEntry>
        <c:idx val="2"/>
        <c:delete val="1"/>
      </c:legendEntry>
      <c:layout>
        <c:manualLayout>
          <c:xMode val="edge"/>
          <c:yMode val="edge"/>
          <c:x val="0.37318672008104248"/>
          <c:y val="0.34226607519905833"/>
          <c:w val="0.39039130634986419"/>
          <c:h val="0.190256717774721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933646452088229E-2"/>
          <c:y val="0.13168530754340496"/>
          <c:w val="0.31896044573375698"/>
          <c:h val="0.53789221009315891"/>
        </c:manualLayout>
      </c:layout>
      <c:pieChart>
        <c:varyColors val="1"/>
        <c:ser>
          <c:idx val="0"/>
          <c:order val="0"/>
          <c:spPr>
            <a:ln>
              <a:noFill/>
            </a:ln>
          </c:spPr>
          <c:dPt>
            <c:idx val="0"/>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1-480A-43E9-9978-952547EB4C9C}"/>
              </c:ext>
            </c:extLst>
          </c:dPt>
          <c:dPt>
            <c:idx val="1"/>
            <c:bubble3D val="0"/>
            <c:spPr>
              <a:solidFill>
                <a:srgbClr val="F9D5BD"/>
              </a:solidFill>
              <a:ln w="9525" cap="flat" cmpd="sng" algn="ctr">
                <a:noFill/>
                <a:round/>
              </a:ln>
              <a:effectLst/>
            </c:spPr>
            <c:extLst>
              <c:ext xmlns:c16="http://schemas.microsoft.com/office/drawing/2014/chart" uri="{C3380CC4-5D6E-409C-BE32-E72D297353CC}">
                <c16:uniqueId val="{00000003-480A-43E9-9978-952547EB4C9C}"/>
              </c:ext>
            </c:extLst>
          </c:dPt>
          <c:dPt>
            <c:idx val="2"/>
            <c:bubble3D val="0"/>
            <c:spPr>
              <a:solidFill>
                <a:schemeClr val="accent1">
                  <a:lumMod val="60000"/>
                  <a:lumOff val="40000"/>
                </a:schemeClr>
              </a:solidFill>
              <a:ln w="9525" cap="flat" cmpd="sng" algn="ctr">
                <a:noFill/>
                <a:round/>
              </a:ln>
              <a:effectLst/>
            </c:spPr>
            <c:extLst>
              <c:ext xmlns:c16="http://schemas.microsoft.com/office/drawing/2014/chart" uri="{C3380CC4-5D6E-409C-BE32-E72D297353CC}">
                <c16:uniqueId val="{00000005-480A-43E9-9978-952547EB4C9C}"/>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ComplementsViols!$A$56:$A$58</c:f>
              <c:strCache>
                <c:ptCount val="3"/>
                <c:pt idx="0">
                  <c:v>Conjoint ou ex-conjoint</c:v>
                </c:pt>
                <c:pt idx="1">
                  <c:v>Autre personne connue personnellement</c:v>
                </c:pt>
                <c:pt idx="2">
                  <c:v>Inconnu ou connu de vue seulement</c:v>
                </c:pt>
              </c:strCache>
            </c:strRef>
          </c:cat>
          <c:val>
            <c:numRef>
              <c:f>ComplementsViols!$B$56:$B$58</c:f>
              <c:numCache>
                <c:formatCode>0</c:formatCode>
                <c:ptCount val="3"/>
                <c:pt idx="0">
                  <c:v>44</c:v>
                </c:pt>
                <c:pt idx="1">
                  <c:v>30</c:v>
                </c:pt>
                <c:pt idx="2">
                  <c:v>26</c:v>
                </c:pt>
              </c:numCache>
            </c:numRef>
          </c:val>
          <c:extLst>
            <c:ext xmlns:c16="http://schemas.microsoft.com/office/drawing/2014/chart" uri="{C3380CC4-5D6E-409C-BE32-E72D297353CC}">
              <c16:uniqueId val="{00000006-480A-43E9-9978-952547EB4C9C}"/>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6850835750794309"/>
          <c:y val="0.17686385989150938"/>
          <c:w val="0.52606382096974724"/>
          <c:h val="0.52087562836858992"/>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923101396436688E-2"/>
          <c:y val="0.2212996529796192"/>
          <c:w val="0.4259362961752769"/>
          <c:h val="0.55844210748824186"/>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25E3-4139-8D20-531AA900F80C}"/>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25E3-4139-8D20-531AA900F80C}"/>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25E3-4139-8D20-531AA900F80C}"/>
              </c:ext>
            </c:extLst>
          </c:dPt>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5E3-4139-8D20-531AA900F80C}"/>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5E3-4139-8D20-531AA900F80C}"/>
                </c:ext>
              </c:extLst>
            </c:dLbl>
            <c:dLbl>
              <c:idx val="2"/>
              <c:layout>
                <c:manualLayout>
                  <c:x val="1.2261277258030917E-3"/>
                  <c:y val="8.552061864750128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5E3-4139-8D20-531AA900F80C}"/>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extLst>
          </c:dLbls>
          <c:cat>
            <c:strRef>
              <c:f>ComplementsViols!$A$46:$A$48</c:f>
              <c:strCache>
                <c:ptCount val="3"/>
                <c:pt idx="0">
                  <c:v>Oui</c:v>
                </c:pt>
                <c:pt idx="1">
                  <c:v>Non</c:v>
                </c:pt>
                <c:pt idx="2">
                  <c:v>Ne sait pas / Refus</c:v>
                </c:pt>
              </c:strCache>
            </c:strRef>
          </c:cat>
          <c:val>
            <c:numRef>
              <c:f>ComplementsViols!$B$46:$B$48</c:f>
              <c:numCache>
                <c:formatCode>0</c:formatCode>
                <c:ptCount val="3"/>
                <c:pt idx="0">
                  <c:v>45</c:v>
                </c:pt>
                <c:pt idx="1">
                  <c:v>54</c:v>
                </c:pt>
                <c:pt idx="2">
                  <c:v>1</c:v>
                </c:pt>
              </c:numCache>
            </c:numRef>
          </c:val>
          <c:extLst>
            <c:ext xmlns:c16="http://schemas.microsoft.com/office/drawing/2014/chart" uri="{C3380CC4-5D6E-409C-BE32-E72D297353CC}">
              <c16:uniqueId val="{00000006-25E3-4139-8D20-531AA900F80C}"/>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51893444314507819"/>
          <c:y val="0.2668230900667618"/>
          <c:w val="0.42542198355919381"/>
          <c:h val="0.4707548133664499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18245631558212"/>
          <c:y val="0.24951571751205517"/>
          <c:w val="0.28887550576367976"/>
          <c:h val="0.63280668986144173"/>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ComplementsViolencesConjugales!$A$61:$A$65</c:f>
              <c:strCache>
                <c:ptCount val="5"/>
                <c:pt idx="0">
                  <c:v>Appelé un service téléphonique gratuit d'aide aux victimes</c:v>
                </c:pt>
                <c:pt idx="1">
                  <c:v>Rencontré des membres d'une association d'aide aux victimes</c:v>
                </c:pt>
                <c:pt idx="2">
                  <c:v>Parlé de leur situation avec les services sociaux</c:v>
                </c:pt>
                <c:pt idx="3">
                  <c:v>Consulté un psychiatre, un psychologue</c:v>
                </c:pt>
                <c:pt idx="4">
                  <c:v>Été vues par un médecin</c:v>
                </c:pt>
              </c:strCache>
            </c:strRef>
          </c:cat>
          <c:val>
            <c:numRef>
              <c:f>ComplementsViolencesConjugales!$B$61:$B$65</c:f>
              <c:numCache>
                <c:formatCode>0%</c:formatCode>
                <c:ptCount val="5"/>
                <c:pt idx="0">
                  <c:v>7.0000000000000007E-2</c:v>
                </c:pt>
                <c:pt idx="1">
                  <c:v>0.06</c:v>
                </c:pt>
                <c:pt idx="2">
                  <c:v>0.13</c:v>
                </c:pt>
                <c:pt idx="3">
                  <c:v>0.14000000000000001</c:v>
                </c:pt>
                <c:pt idx="4">
                  <c:v>0.16</c:v>
                </c:pt>
              </c:numCache>
            </c:numRef>
          </c:val>
          <c:extLst>
            <c:ext xmlns:c16="http://schemas.microsoft.com/office/drawing/2014/chart" uri="{C3380CC4-5D6E-409C-BE32-E72D297353CC}">
              <c16:uniqueId val="{00000000-CE3B-47DE-98C1-E5EC7F9E0FFE}"/>
            </c:ext>
          </c:extLst>
        </c:ser>
        <c:dLbls>
          <c:showLegendKey val="0"/>
          <c:showVal val="0"/>
          <c:showCatName val="0"/>
          <c:showSerName val="0"/>
          <c:showPercent val="0"/>
          <c:showBubbleSize val="0"/>
        </c:dLbls>
        <c:gapWidth val="100"/>
        <c:axId val="203017360"/>
        <c:axId val="203016800"/>
      </c:barChart>
      <c:valAx>
        <c:axId val="203016800"/>
        <c:scaling>
          <c:orientation val="minMax"/>
          <c:max val="0.4"/>
        </c:scaling>
        <c:delete val="0"/>
        <c:axPos val="b"/>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03017360"/>
        <c:crosses val="autoZero"/>
        <c:crossBetween val="between"/>
        <c:majorUnit val="0.1"/>
        <c:minorUnit val="5.000000000000001E-2"/>
      </c:valAx>
      <c:catAx>
        <c:axId val="203017360"/>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03016800"/>
        <c:crosses val="autoZero"/>
        <c:auto val="1"/>
        <c:lblAlgn val="ctr"/>
        <c:lblOffset val="100"/>
        <c:noMultiLvlLbl val="0"/>
      </c:cat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756191373149878"/>
          <c:y val="0.25971973237301071"/>
          <c:w val="0.50719138457105151"/>
          <c:h val="0.39930407362961251"/>
        </c:manualLayout>
      </c:layout>
      <c:barChart>
        <c:barDir val="col"/>
        <c:grouping val="clustered"/>
        <c:varyColors val="0"/>
        <c:ser>
          <c:idx val="0"/>
          <c:order val="0"/>
          <c:tx>
            <c:strRef>
              <c:f>ComplementsViolencesConjugales!$A$68</c:f>
              <c:strCache>
                <c:ptCount val="1"/>
                <c:pt idx="0">
                  <c:v>au moins une démarche</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ComplementsViolencesConjugales!$B$67</c:f>
              <c:strCache>
                <c:ptCount val="1"/>
                <c:pt idx="0">
                  <c:v>Victimes de violences conjugales par conjoint cohabitant</c:v>
                </c:pt>
              </c:strCache>
            </c:strRef>
          </c:cat>
          <c:val>
            <c:numRef>
              <c:f>ComplementsViolencesConjugales!$B$68</c:f>
              <c:numCache>
                <c:formatCode>0%</c:formatCode>
                <c:ptCount val="1"/>
                <c:pt idx="0">
                  <c:v>0.31</c:v>
                </c:pt>
              </c:numCache>
            </c:numRef>
          </c:val>
          <c:extLst>
            <c:ext xmlns:c16="http://schemas.microsoft.com/office/drawing/2014/chart" uri="{C3380CC4-5D6E-409C-BE32-E72D297353CC}">
              <c16:uniqueId val="{00000000-B42D-4398-8B4E-3625CB1DC5F3}"/>
            </c:ext>
          </c:extLst>
        </c:ser>
        <c:dLbls>
          <c:showLegendKey val="0"/>
          <c:showVal val="0"/>
          <c:showCatName val="0"/>
          <c:showSerName val="0"/>
          <c:showPercent val="0"/>
          <c:showBubbleSize val="0"/>
        </c:dLbls>
        <c:gapWidth val="100"/>
        <c:overlap val="-24"/>
        <c:axId val="203019600"/>
        <c:axId val="203020160"/>
      </c:barChart>
      <c:catAx>
        <c:axId val="203019600"/>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03020160"/>
        <c:crosses val="autoZero"/>
        <c:auto val="1"/>
        <c:lblAlgn val="ctr"/>
        <c:lblOffset val="100"/>
        <c:noMultiLvlLbl val="0"/>
      </c:catAx>
      <c:valAx>
        <c:axId val="203020160"/>
        <c:scaling>
          <c:orientation val="minMax"/>
          <c:max val="0.65000000000000013"/>
          <c:min val="0"/>
        </c:scaling>
        <c:delete val="1"/>
        <c:axPos val="l"/>
        <c:numFmt formatCode="0%" sourceLinked="0"/>
        <c:majorTickMark val="none"/>
        <c:minorTickMark val="none"/>
        <c:tickLblPos val="nextTo"/>
        <c:crossAx val="203019600"/>
        <c:crosses val="autoZero"/>
        <c:crossBetween val="between"/>
        <c:majorUnit val="0.1"/>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864437997881849E-2"/>
          <c:y val="0.14746453486207342"/>
          <c:w val="0.31896044573375698"/>
          <c:h val="0.53789221009315891"/>
        </c:manualLayout>
      </c:layout>
      <c:pieChart>
        <c:varyColors val="1"/>
        <c:ser>
          <c:idx val="0"/>
          <c:order val="0"/>
          <c:spPr>
            <a:ln>
              <a:noFill/>
            </a:ln>
          </c:spPr>
          <c:dPt>
            <c:idx val="0"/>
            <c:bubble3D val="0"/>
            <c:spPr>
              <a:solidFill>
                <a:schemeClr val="accent1">
                  <a:lumMod val="60000"/>
                  <a:lumOff val="40000"/>
                </a:schemeClr>
              </a:solidFill>
              <a:ln w="9525" cap="flat" cmpd="sng" algn="ctr">
                <a:noFill/>
                <a:round/>
              </a:ln>
              <a:effectLst/>
            </c:spPr>
            <c:extLst>
              <c:ext xmlns:c16="http://schemas.microsoft.com/office/drawing/2014/chart" uri="{C3380CC4-5D6E-409C-BE32-E72D297353CC}">
                <c16:uniqueId val="{00000001-E6B1-4E2A-97A4-394252FD6CD0}"/>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E6B1-4E2A-97A4-394252FD6CD0}"/>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5-E6B1-4E2A-97A4-394252FD6CD0}"/>
              </c:ext>
            </c:extLst>
          </c:dPt>
          <c:dLbls>
            <c:dLbl>
              <c:idx val="2"/>
              <c:delete val="1"/>
              <c:extLst>
                <c:ext xmlns:c15="http://schemas.microsoft.com/office/drawing/2012/chart" uri="{CE6537A1-D6FC-4f65-9D91-7224C49458BB}"/>
                <c:ext xmlns:c16="http://schemas.microsoft.com/office/drawing/2014/chart" uri="{C3380CC4-5D6E-409C-BE32-E72D297353CC}">
                  <c16:uniqueId val="{00000005-E6B1-4E2A-97A4-394252FD6CD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ComplementsViolencesConjugales!$A$51:$A$53</c:f>
              <c:strCache>
                <c:ptCount val="3"/>
                <c:pt idx="0">
                  <c:v>Oui</c:v>
                </c:pt>
                <c:pt idx="1">
                  <c:v>Non</c:v>
                </c:pt>
                <c:pt idx="2">
                  <c:v>Ne sait pas/Refus</c:v>
                </c:pt>
              </c:strCache>
            </c:strRef>
          </c:cat>
          <c:val>
            <c:numRef>
              <c:f>ComplementsViolencesConjugales!$B$51:$B$53</c:f>
              <c:numCache>
                <c:formatCode>0</c:formatCode>
                <c:ptCount val="3"/>
                <c:pt idx="0">
                  <c:v>83</c:v>
                </c:pt>
                <c:pt idx="1">
                  <c:v>17</c:v>
                </c:pt>
                <c:pt idx="2">
                  <c:v>0</c:v>
                </c:pt>
              </c:numCache>
            </c:numRef>
          </c:val>
          <c:extLst>
            <c:ext xmlns:c16="http://schemas.microsoft.com/office/drawing/2014/chart" uri="{C3380CC4-5D6E-409C-BE32-E72D297353CC}">
              <c16:uniqueId val="{00000006-E6B1-4E2A-97A4-394252FD6CD0}"/>
            </c:ext>
          </c:extLst>
        </c:ser>
        <c:dLbls>
          <c:showLegendKey val="0"/>
          <c:showVal val="0"/>
          <c:showCatName val="0"/>
          <c:showSerName val="0"/>
          <c:showPercent val="0"/>
          <c:showBubbleSize val="0"/>
          <c:showLeaderLines val="1"/>
        </c:dLbls>
        <c:firstSliceAng val="0"/>
      </c:pieChart>
      <c:spPr>
        <a:noFill/>
        <a:ln>
          <a:noFill/>
        </a:ln>
        <a:effectLst/>
      </c:spPr>
    </c:plotArea>
    <c:legend>
      <c:legendPos val="b"/>
      <c:legendEntry>
        <c:idx val="2"/>
        <c:delete val="1"/>
      </c:legendEntry>
      <c:layout>
        <c:manualLayout>
          <c:xMode val="edge"/>
          <c:yMode val="edge"/>
          <c:x val="0.35447326978864485"/>
          <c:y val="0.31859747385266052"/>
          <c:w val="0.21729189114518579"/>
          <c:h val="0.2060359415651378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36425524934384"/>
          <c:y val="0.19859180828514703"/>
          <c:w val="0.33967196205737438"/>
          <c:h val="0.56945040571277172"/>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9F8F-4D83-A4DF-D73CCA266AF0}"/>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9F8F-4D83-A4DF-D73CCA266AF0}"/>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5-9F8F-4D83-A4DF-D73CCA266AF0}"/>
              </c:ext>
            </c:extLst>
          </c:dPt>
          <c:dLbls>
            <c:dLbl>
              <c:idx val="2"/>
              <c:layout>
                <c:manualLayout>
                  <c:x val="1.6455462598425196E-3"/>
                  <c:y val="7.448357606645611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F8F-4D83-A4DF-D73CCA266AF0}"/>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ComplementsViolencesConjugales!$A$46:$A$48</c:f>
              <c:strCache>
                <c:ptCount val="3"/>
                <c:pt idx="0">
                  <c:v>Oui</c:v>
                </c:pt>
                <c:pt idx="1">
                  <c:v>Non</c:v>
                </c:pt>
                <c:pt idx="2">
                  <c:v>Ne sait pas / Refus</c:v>
                </c:pt>
              </c:strCache>
            </c:strRef>
          </c:cat>
          <c:val>
            <c:numRef>
              <c:f>ComplementsViolencesConjugales!$B$46:$B$48</c:f>
              <c:numCache>
                <c:formatCode>0</c:formatCode>
                <c:ptCount val="3"/>
                <c:pt idx="0">
                  <c:v>31</c:v>
                </c:pt>
                <c:pt idx="1">
                  <c:v>68</c:v>
                </c:pt>
                <c:pt idx="2">
                  <c:v>1</c:v>
                </c:pt>
              </c:numCache>
            </c:numRef>
          </c:val>
          <c:extLst>
            <c:ext xmlns:c16="http://schemas.microsoft.com/office/drawing/2014/chart" uri="{C3380CC4-5D6E-409C-BE32-E72D297353CC}">
              <c16:uniqueId val="{00000006-9F8F-4D83-A4DF-D73CCA266AF0}"/>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42994832677165351"/>
          <c:y val="0.30309667992773914"/>
          <c:w val="0.46303395669291336"/>
          <c:h val="0.2999681933051877"/>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969701155776592E-2"/>
          <c:y val="0.14746441004793368"/>
          <c:w val="0.3002469954413593"/>
          <c:h val="0.50633400508410142"/>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5B8E-4CA2-BEFC-2CEEECFB3A9D}"/>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5B8E-4CA2-BEFC-2CEEECFB3A9D}"/>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5-5B8E-4CA2-BEFC-2CEEECFB3A9D}"/>
              </c:ext>
            </c:extLst>
          </c:dPt>
          <c:dLbls>
            <c:dLbl>
              <c:idx val="2"/>
              <c:delete val="1"/>
              <c:extLst>
                <c:ext xmlns:c15="http://schemas.microsoft.com/office/drawing/2012/chart" uri="{CE6537A1-D6FC-4f65-9D91-7224C49458BB}"/>
                <c:ext xmlns:c16="http://schemas.microsoft.com/office/drawing/2014/chart" uri="{C3380CC4-5D6E-409C-BE32-E72D297353CC}">
                  <c16:uniqueId val="{00000005-5B8E-4CA2-BEFC-2CEEECFB3A9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ComplementsViolencesConjugales!$A$56:$A$58</c:f>
              <c:strCache>
                <c:ptCount val="3"/>
                <c:pt idx="0">
                  <c:v>Oui</c:v>
                </c:pt>
                <c:pt idx="1">
                  <c:v>Non</c:v>
                </c:pt>
                <c:pt idx="2">
                  <c:v>Ne sait pas/Refus</c:v>
                </c:pt>
              </c:strCache>
            </c:strRef>
          </c:cat>
          <c:val>
            <c:numRef>
              <c:f>ComplementsViolencesConjugales!$B$56:$B$58</c:f>
              <c:numCache>
                <c:formatCode>0</c:formatCode>
                <c:ptCount val="3"/>
                <c:pt idx="0">
                  <c:v>72</c:v>
                </c:pt>
                <c:pt idx="1">
                  <c:v>28</c:v>
                </c:pt>
                <c:pt idx="2">
                  <c:v>0</c:v>
                </c:pt>
              </c:numCache>
            </c:numRef>
          </c:val>
          <c:extLst>
            <c:ext xmlns:c16="http://schemas.microsoft.com/office/drawing/2014/chart" uri="{C3380CC4-5D6E-409C-BE32-E72D297353CC}">
              <c16:uniqueId val="{00000006-5B8E-4CA2-BEFC-2CEEECFB3A9D}"/>
            </c:ext>
          </c:extLst>
        </c:ser>
        <c:dLbls>
          <c:showLegendKey val="0"/>
          <c:showVal val="0"/>
          <c:showCatName val="0"/>
          <c:showSerName val="0"/>
          <c:showPercent val="0"/>
          <c:showBubbleSize val="0"/>
          <c:showLeaderLines val="1"/>
        </c:dLbls>
        <c:firstSliceAng val="0"/>
      </c:pieChart>
      <c:spPr>
        <a:noFill/>
        <a:ln>
          <a:noFill/>
        </a:ln>
        <a:effectLst/>
      </c:spPr>
    </c:plotArea>
    <c:legend>
      <c:legendPos val="b"/>
      <c:legendEntry>
        <c:idx val="2"/>
        <c:delete val="1"/>
      </c:legendEntry>
      <c:layout>
        <c:manualLayout>
          <c:xMode val="edge"/>
          <c:yMode val="edge"/>
          <c:x val="0.35447326978864485"/>
          <c:y val="0.31859747385266052"/>
          <c:w val="0.21729189114518579"/>
          <c:h val="0.2060359415651378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864437997881849E-2"/>
          <c:y val="0.14746453486207342"/>
          <c:w val="0.35313496339273381"/>
          <c:h val="0.58513677906169748"/>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2B43-4289-A711-180F921AA886}"/>
              </c:ext>
            </c:extLst>
          </c:dPt>
          <c:dPt>
            <c:idx val="1"/>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3-2B43-4289-A711-180F921AA886}"/>
              </c:ext>
            </c:extLst>
          </c:dPt>
          <c:dLbls>
            <c:dLbl>
              <c:idx val="1"/>
              <c:layout>
                <c:manualLayout>
                  <c:x val="4.7972003499562536E-2"/>
                  <c:y val="0.1140961025759472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B43-4289-A711-180F921AA886}"/>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'ViolencesMénage_Repères&amp;Auteurs'!$A$59:$A$60</c:f>
              <c:strCache>
                <c:ptCount val="2"/>
                <c:pt idx="0">
                  <c:v>Un seul auteur</c:v>
                </c:pt>
                <c:pt idx="1">
                  <c:v>Plusieurs auteurs</c:v>
                </c:pt>
              </c:strCache>
            </c:strRef>
          </c:cat>
          <c:val>
            <c:numRef>
              <c:f>'ViolencesMénage_Repères&amp;Auteurs'!$B$59:$B$60</c:f>
              <c:numCache>
                <c:formatCode>0</c:formatCode>
                <c:ptCount val="2"/>
                <c:pt idx="0">
                  <c:v>90</c:v>
                </c:pt>
                <c:pt idx="1">
                  <c:v>10</c:v>
                </c:pt>
              </c:numCache>
            </c:numRef>
          </c:val>
          <c:extLst>
            <c:ext xmlns:c16="http://schemas.microsoft.com/office/drawing/2014/chart" uri="{C3380CC4-5D6E-409C-BE32-E72D297353CC}">
              <c16:uniqueId val="{00000004-2B43-4289-A711-180F921AA886}"/>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8722180780034077"/>
          <c:y val="0.27167751429989273"/>
          <c:w val="0.4278182069346595"/>
          <c:h val="0.221629263034403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375450478968011"/>
          <c:y val="0.15932872582588095"/>
          <c:w val="0.23299981441713724"/>
          <c:h val="0.52424958243855879"/>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F3D7-4E27-A9AB-87774D1A3659}"/>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F3D7-4E27-A9AB-87774D1A3659}"/>
              </c:ext>
            </c:extLst>
          </c:dPt>
          <c:dPt>
            <c:idx val="2"/>
            <c:bubble3D val="0"/>
            <c:spPr>
              <a:solidFill>
                <a:schemeClr val="accent6">
                  <a:lumMod val="40000"/>
                  <a:lumOff val="60000"/>
                </a:schemeClr>
              </a:solidFill>
              <a:ln w="9525" cap="flat" cmpd="sng" algn="ctr">
                <a:noFill/>
                <a:round/>
              </a:ln>
              <a:effectLst/>
            </c:spPr>
            <c:extLst>
              <c:ext xmlns:c16="http://schemas.microsoft.com/office/drawing/2014/chart" uri="{C3380CC4-5D6E-409C-BE32-E72D297353CC}">
                <c16:uniqueId val="{00000005-F3D7-4E27-A9AB-87774D1A3659}"/>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7-F3D7-4E27-A9AB-87774D1A3659}"/>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9-F3D7-4E27-A9AB-87774D1A3659}"/>
              </c:ext>
            </c:extLst>
          </c:dPt>
          <c:dPt>
            <c:idx val="5"/>
            <c:bubble3D val="0"/>
            <c:spPr>
              <a:solidFill>
                <a:schemeClr val="bg2"/>
              </a:solidFill>
              <a:ln w="9525" cap="flat" cmpd="sng" algn="ctr">
                <a:noFill/>
                <a:round/>
              </a:ln>
              <a:effectLst/>
            </c:spPr>
            <c:extLst>
              <c:ext xmlns:c16="http://schemas.microsoft.com/office/drawing/2014/chart" uri="{C3380CC4-5D6E-409C-BE32-E72D297353CC}">
                <c16:uniqueId val="{0000000B-F3D7-4E27-A9AB-87774D1A3659}"/>
              </c:ext>
            </c:extLst>
          </c:dPt>
          <c:dLbls>
            <c:dLbl>
              <c:idx val="5"/>
              <c:delete val="1"/>
              <c:extLst>
                <c:ext xmlns:c15="http://schemas.microsoft.com/office/drawing/2012/chart" uri="{CE6537A1-D6FC-4f65-9D91-7224C49458BB}"/>
                <c:ext xmlns:c16="http://schemas.microsoft.com/office/drawing/2014/chart" uri="{C3380CC4-5D6E-409C-BE32-E72D297353CC}">
                  <c16:uniqueId val="{0000000B-F3D7-4E27-A9AB-87774D1A3659}"/>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'ViolencesMénage_Repères&amp;Auteurs'!$A$46:$A$51</c:f>
              <c:strCache>
                <c:ptCount val="6"/>
                <c:pt idx="0">
                  <c:v>Parents ou conjoints d'un parent</c:v>
                </c:pt>
                <c:pt idx="1">
                  <c:v>Enfants, conjoints d'un enfant</c:v>
                </c:pt>
                <c:pt idx="2">
                  <c:v>Autre membre de la famille</c:v>
                </c:pt>
                <c:pt idx="3">
                  <c:v>Conjoint</c:v>
                </c:pt>
                <c:pt idx="4">
                  <c:v>Autre personne vivant dans le logement</c:v>
                </c:pt>
                <c:pt idx="5">
                  <c:v>Ne sait pas/Refus/Pas d'auteur principal</c:v>
                </c:pt>
              </c:strCache>
            </c:strRef>
          </c:cat>
          <c:val>
            <c:numRef>
              <c:f>'ViolencesMénage_Repères&amp;Auteurs'!$B$46:$B$51</c:f>
              <c:numCache>
                <c:formatCode>0</c:formatCode>
                <c:ptCount val="6"/>
                <c:pt idx="0">
                  <c:v>12.3668219897261</c:v>
                </c:pt>
                <c:pt idx="1">
                  <c:v>7</c:v>
                </c:pt>
                <c:pt idx="2">
                  <c:v>10.8390794492102</c:v>
                </c:pt>
                <c:pt idx="3">
                  <c:v>58</c:v>
                </c:pt>
                <c:pt idx="4">
                  <c:v>9.2414860622198098</c:v>
                </c:pt>
                <c:pt idx="5">
                  <c:v>2.5526124988438816</c:v>
                </c:pt>
              </c:numCache>
            </c:numRef>
          </c:val>
          <c:extLst>
            <c:ext xmlns:c16="http://schemas.microsoft.com/office/drawing/2014/chart" uri="{C3380CC4-5D6E-409C-BE32-E72D297353CC}">
              <c16:uniqueId val="{0000000C-F3D7-4E27-A9AB-87774D1A365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60943739671429964"/>
          <c:y val="0.40432213300070163"/>
          <c:w val="0.2810475292259777"/>
          <c:h val="0.47291598451183703"/>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ViolencesPhysiques_Contexte!$A$69:$A$71</c:f>
              <c:strCache>
                <c:ptCount val="3"/>
                <c:pt idx="0">
                  <c:v>Violences routières</c:v>
                </c:pt>
                <c:pt idx="1">
                  <c:v>Violences suite à sollicitation par inconnu</c:v>
                </c:pt>
                <c:pt idx="2">
                  <c:v>Violences à caractère discriminatoire (raciste, homphobe, sexiste)</c:v>
                </c:pt>
              </c:strCache>
            </c:strRef>
          </c:cat>
          <c:val>
            <c:numRef>
              <c:f>ViolencesPhysiques_Contexte!$B$69:$B$71</c:f>
              <c:numCache>
                <c:formatCode>0%</c:formatCode>
                <c:ptCount val="3"/>
                <c:pt idx="0">
                  <c:v>6.9000000000000006E-2</c:v>
                </c:pt>
                <c:pt idx="1">
                  <c:v>0.06</c:v>
                </c:pt>
                <c:pt idx="2">
                  <c:v>8.8999999999999996E-2</c:v>
                </c:pt>
              </c:numCache>
            </c:numRef>
          </c:val>
          <c:extLst>
            <c:ext xmlns:c16="http://schemas.microsoft.com/office/drawing/2014/chart" uri="{C3380CC4-5D6E-409C-BE32-E72D297353CC}">
              <c16:uniqueId val="{00000000-D64A-4122-924C-73D8944C2950}"/>
            </c:ext>
          </c:extLst>
        </c:ser>
        <c:dLbls>
          <c:showLegendKey val="0"/>
          <c:showVal val="0"/>
          <c:showCatName val="0"/>
          <c:showSerName val="0"/>
          <c:showPercent val="0"/>
          <c:showBubbleSize val="0"/>
        </c:dLbls>
        <c:gapWidth val="100"/>
        <c:axId val="305684992"/>
        <c:axId val="305685552"/>
      </c:barChart>
      <c:catAx>
        <c:axId val="305684992"/>
        <c:scaling>
          <c:orientation val="maxMin"/>
        </c:scaling>
        <c:delete val="0"/>
        <c:axPos val="l"/>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305685552"/>
        <c:crosses val="autoZero"/>
        <c:auto val="1"/>
        <c:lblAlgn val="ctr"/>
        <c:lblOffset val="100"/>
        <c:noMultiLvlLbl val="0"/>
      </c:catAx>
      <c:valAx>
        <c:axId val="305685552"/>
        <c:scaling>
          <c:orientation val="minMax"/>
          <c:max val="0.2"/>
          <c:min val="0"/>
        </c:scaling>
        <c:delete val="0"/>
        <c:axPos val="t"/>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305684992"/>
        <c:crosses val="autoZero"/>
        <c:crossBetween val="between"/>
        <c:majorUnit val="0.25"/>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438743774071709"/>
          <c:y val="0.30433046607637887"/>
          <c:w val="0.28696469850206519"/>
          <c:h val="0.50916707685940077"/>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C7BF-4C83-9452-1EE682427562}"/>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C7BF-4C83-9452-1EE682427562}"/>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5-C7BF-4C83-9452-1EE682427562}"/>
              </c:ext>
            </c:extLst>
          </c:dPt>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7BF-4C83-9452-1EE682427562}"/>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7BF-4C83-9452-1EE682427562}"/>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extLst>
          </c:dLbls>
          <c:cat>
            <c:strRef>
              <c:f>'ViolencesMénage_Repères&amp;Auteurs'!$A$54:$A$56</c:f>
              <c:strCache>
                <c:ptCount val="3"/>
                <c:pt idx="0">
                  <c:v>Oui</c:v>
                </c:pt>
                <c:pt idx="1">
                  <c:v>Non</c:v>
                </c:pt>
                <c:pt idx="2">
                  <c:v>Ne sait pas / Refus</c:v>
                </c:pt>
              </c:strCache>
            </c:strRef>
          </c:cat>
          <c:val>
            <c:numRef>
              <c:f>'ViolencesMénage_Repères&amp;Auteurs'!$B$54:$B$56</c:f>
              <c:numCache>
                <c:formatCode>0</c:formatCode>
                <c:ptCount val="3"/>
                <c:pt idx="0">
                  <c:v>28</c:v>
                </c:pt>
                <c:pt idx="1">
                  <c:v>70</c:v>
                </c:pt>
                <c:pt idx="2">
                  <c:v>2</c:v>
                </c:pt>
              </c:numCache>
            </c:numRef>
          </c:val>
          <c:extLst>
            <c:ext xmlns:c16="http://schemas.microsoft.com/office/drawing/2014/chart" uri="{C3380CC4-5D6E-409C-BE32-E72D297353CC}">
              <c16:uniqueId val="{00000006-C7BF-4C83-9452-1EE682427562}"/>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53800465415813958"/>
          <c:y val="0.39022001798060391"/>
          <c:w val="0.30793158318315983"/>
          <c:h val="0.322884144125379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669888202750164"/>
          <c:y val="8.130262722345645E-2"/>
          <c:w val="0.49536398272796545"/>
          <c:h val="0.63836970597829157"/>
        </c:manualLayout>
      </c:layout>
      <c:barChart>
        <c:barDir val="bar"/>
        <c:grouping val="stacked"/>
        <c:varyColors val="0"/>
        <c:ser>
          <c:idx val="0"/>
          <c:order val="0"/>
          <c:tx>
            <c:strRef>
              <c:f>'ViolencesMéna_Prejudice&amp;Recours'!$A$50</c:f>
              <c:strCache>
                <c:ptCount val="1"/>
                <c:pt idx="0">
                  <c:v>Plutôt voire très importants</c:v>
                </c:pt>
              </c:strCache>
            </c:strRef>
          </c:tx>
          <c:spPr>
            <a:solidFill>
              <a:schemeClr val="accent2">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'ViolencesMéna_Prejudice&amp;Recours'!$B$49:$D$49</c:f>
              <c:strCache>
                <c:ptCount val="3"/>
                <c:pt idx="0">
                  <c:v>Victimes d'un incident unique*</c:v>
                </c:pt>
                <c:pt idx="1">
                  <c:v>Victimes d'incidents multiples*</c:v>
                </c:pt>
                <c:pt idx="2">
                  <c:v>Victimes de violences au sein du ménage</c:v>
                </c:pt>
              </c:strCache>
            </c:strRef>
          </c:cat>
          <c:val>
            <c:numRef>
              <c:f>'ViolencesMéna_Prejudice&amp;Recours'!$B$50:$D$50</c:f>
              <c:numCache>
                <c:formatCode>0%</c:formatCode>
                <c:ptCount val="3"/>
                <c:pt idx="0">
                  <c:v>0.29544739654718438</c:v>
                </c:pt>
                <c:pt idx="1">
                  <c:v>0.600511233147065</c:v>
                </c:pt>
                <c:pt idx="2">
                  <c:v>0.51218096639792399</c:v>
                </c:pt>
              </c:numCache>
            </c:numRef>
          </c:val>
          <c:extLst>
            <c:ext xmlns:c16="http://schemas.microsoft.com/office/drawing/2014/chart" uri="{C3380CC4-5D6E-409C-BE32-E72D297353CC}">
              <c16:uniqueId val="{00000000-0EFB-4B51-9344-4D28A97A607C}"/>
            </c:ext>
          </c:extLst>
        </c:ser>
        <c:ser>
          <c:idx val="1"/>
          <c:order val="1"/>
          <c:tx>
            <c:strRef>
              <c:f>'ViolencesMéna_Prejudice&amp;Recours'!$A$51</c:f>
              <c:strCache>
                <c:ptCount val="1"/>
                <c:pt idx="0">
                  <c:v>Peu importants</c:v>
                </c:pt>
              </c:strCache>
            </c:strRef>
          </c:tx>
          <c:spPr>
            <a:solidFill>
              <a:schemeClr val="accent2">
                <a:lumMod val="20000"/>
                <a:lumOff val="8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'ViolencesMéna_Prejudice&amp;Recours'!$B$49:$D$49</c:f>
              <c:strCache>
                <c:ptCount val="3"/>
                <c:pt idx="0">
                  <c:v>Victimes d'un incident unique*</c:v>
                </c:pt>
                <c:pt idx="1">
                  <c:v>Victimes d'incidents multiples*</c:v>
                </c:pt>
                <c:pt idx="2">
                  <c:v>Victimes de violences au sein du ménage</c:v>
                </c:pt>
              </c:strCache>
            </c:strRef>
          </c:cat>
          <c:val>
            <c:numRef>
              <c:f>'ViolencesMéna_Prejudice&amp;Recours'!$B$51:$D$51</c:f>
              <c:numCache>
                <c:formatCode>0%</c:formatCode>
                <c:ptCount val="3"/>
                <c:pt idx="0">
                  <c:v>0.25493348994768</c:v>
                </c:pt>
                <c:pt idx="1">
                  <c:v>0.22002648576631101</c:v>
                </c:pt>
                <c:pt idx="2">
                  <c:v>0.23013377726574299</c:v>
                </c:pt>
              </c:numCache>
            </c:numRef>
          </c:val>
          <c:extLst>
            <c:ext xmlns:c16="http://schemas.microsoft.com/office/drawing/2014/chart" uri="{C3380CC4-5D6E-409C-BE32-E72D297353CC}">
              <c16:uniqueId val="{00000001-0EFB-4B51-9344-4D28A97A607C}"/>
            </c:ext>
          </c:extLst>
        </c:ser>
        <c:ser>
          <c:idx val="2"/>
          <c:order val="2"/>
          <c:tx>
            <c:strRef>
              <c:f>'ViolencesMéna_Prejudice&amp;Recours'!$A$52</c:f>
              <c:strCache>
                <c:ptCount val="1"/>
                <c:pt idx="0">
                  <c:v>Pas importants</c:v>
                </c:pt>
              </c:strCache>
            </c:strRef>
          </c:tx>
          <c:spPr>
            <a:solidFill>
              <a:schemeClr val="bg2"/>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'ViolencesMéna_Prejudice&amp;Recours'!$B$49:$D$49</c:f>
              <c:strCache>
                <c:ptCount val="3"/>
                <c:pt idx="0">
                  <c:v>Victimes d'un incident unique*</c:v>
                </c:pt>
                <c:pt idx="1">
                  <c:v>Victimes d'incidents multiples*</c:v>
                </c:pt>
                <c:pt idx="2">
                  <c:v>Victimes de violences au sein du ménage</c:v>
                </c:pt>
              </c:strCache>
            </c:strRef>
          </c:cat>
          <c:val>
            <c:numRef>
              <c:f>'ViolencesMéna_Prejudice&amp;Recours'!$B$52:$D$52</c:f>
              <c:numCache>
                <c:formatCode>0%</c:formatCode>
                <c:ptCount val="3"/>
                <c:pt idx="0">
                  <c:v>0.44834624950395302</c:v>
                </c:pt>
                <c:pt idx="1">
                  <c:v>0.15051747423075301</c:v>
                </c:pt>
                <c:pt idx="2">
                  <c:v>0.23675310484363599</c:v>
                </c:pt>
              </c:numCache>
            </c:numRef>
          </c:val>
          <c:extLst>
            <c:ext xmlns:c16="http://schemas.microsoft.com/office/drawing/2014/chart" uri="{C3380CC4-5D6E-409C-BE32-E72D297353CC}">
              <c16:uniqueId val="{00000002-0EFB-4B51-9344-4D28A97A607C}"/>
            </c:ext>
          </c:extLst>
        </c:ser>
        <c:ser>
          <c:idx val="3"/>
          <c:order val="3"/>
          <c:tx>
            <c:strRef>
              <c:f>'ViolencesMéna_Prejudice&amp;Recours'!$A$53</c:f>
              <c:strCache>
                <c:ptCount val="1"/>
                <c:pt idx="0">
                  <c:v>Ne sait pas/Refus</c:v>
                </c:pt>
              </c:strCache>
            </c:strRef>
          </c:tx>
          <c:spPr>
            <a:solidFill>
              <a:schemeClr val="bg1">
                <a:lumMod val="85000"/>
              </a:schemeClr>
            </a:solidFill>
            <a:ln w="9525" cap="flat" cmpd="sng" algn="ctr">
              <a:noFill/>
              <a:round/>
            </a:ln>
            <a:effectLst/>
          </c:spPr>
          <c:invertIfNegative val="0"/>
          <c:cat>
            <c:strRef>
              <c:f>'ViolencesMéna_Prejudice&amp;Recours'!$B$49:$D$49</c:f>
              <c:strCache>
                <c:ptCount val="3"/>
                <c:pt idx="0">
                  <c:v>Victimes d'un incident unique*</c:v>
                </c:pt>
                <c:pt idx="1">
                  <c:v>Victimes d'incidents multiples*</c:v>
                </c:pt>
                <c:pt idx="2">
                  <c:v>Victimes de violences au sein du ménage</c:v>
                </c:pt>
              </c:strCache>
            </c:strRef>
          </c:cat>
          <c:val>
            <c:numRef>
              <c:f>'ViolencesMéna_Prejudice&amp;Recours'!$B$53:$D$53</c:f>
              <c:numCache>
                <c:formatCode>0%</c:formatCode>
                <c:ptCount val="3"/>
                <c:pt idx="0">
                  <c:v>1.2728640011825387E-3</c:v>
                </c:pt>
                <c:pt idx="1">
                  <c:v>2.8944806855870975E-2</c:v>
                </c:pt>
                <c:pt idx="2">
                  <c:v>2.0932151492697004E-2</c:v>
                </c:pt>
              </c:numCache>
            </c:numRef>
          </c:val>
          <c:extLst>
            <c:ext xmlns:c16="http://schemas.microsoft.com/office/drawing/2014/chart" uri="{C3380CC4-5D6E-409C-BE32-E72D297353CC}">
              <c16:uniqueId val="{00000003-0EFB-4B51-9344-4D28A97A607C}"/>
            </c:ext>
          </c:extLst>
        </c:ser>
        <c:dLbls>
          <c:showLegendKey val="0"/>
          <c:showVal val="0"/>
          <c:showCatName val="0"/>
          <c:showSerName val="0"/>
          <c:showPercent val="0"/>
          <c:showBubbleSize val="0"/>
        </c:dLbls>
        <c:gapWidth val="40"/>
        <c:overlap val="100"/>
        <c:axId val="251351424"/>
        <c:axId val="251351984"/>
      </c:barChart>
      <c:catAx>
        <c:axId val="251351424"/>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1351984"/>
        <c:crosses val="autoZero"/>
        <c:auto val="1"/>
        <c:lblAlgn val="ctr"/>
        <c:lblOffset val="100"/>
        <c:noMultiLvlLbl val="0"/>
      </c:catAx>
      <c:valAx>
        <c:axId val="251351984"/>
        <c:scaling>
          <c:orientation val="minMax"/>
          <c:max val="1"/>
          <c:min val="0"/>
        </c:scaling>
        <c:delete val="1"/>
        <c:axPos val="b"/>
        <c:numFmt formatCode="0%" sourceLinked="1"/>
        <c:majorTickMark val="none"/>
        <c:minorTickMark val="none"/>
        <c:tickLblPos val="nextTo"/>
        <c:crossAx val="251351424"/>
        <c:crosses val="autoZero"/>
        <c:crossBetween val="between"/>
        <c:majorUnit val="1"/>
      </c:valAx>
      <c:spPr>
        <a:noFill/>
        <a:ln w="25400">
          <a:noFill/>
        </a:ln>
        <a:effectLst/>
      </c:spPr>
    </c:plotArea>
    <c:legend>
      <c:legendPos val="b"/>
      <c:layout>
        <c:manualLayout>
          <c:xMode val="edge"/>
          <c:yMode val="edge"/>
          <c:x val="7.6140584467757857E-2"/>
          <c:y val="0.79176567807685794"/>
          <c:w val="0.92157663965473702"/>
          <c:h val="0.1669972308373348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387515690973413"/>
          <c:y val="8.1302677165354331E-2"/>
          <c:w val="0.5033739127188811"/>
          <c:h val="0.62148484551464267"/>
        </c:manualLayout>
      </c:layout>
      <c:barChart>
        <c:barDir val="bar"/>
        <c:grouping val="stacked"/>
        <c:varyColors val="0"/>
        <c:ser>
          <c:idx val="0"/>
          <c:order val="0"/>
          <c:tx>
            <c:strRef>
              <c:f>'ViolencesMéna_Prejudice&amp;Recours'!$A$57</c:f>
              <c:strCache>
                <c:ptCount val="1"/>
                <c:pt idx="0">
                  <c:v>Oui</c:v>
                </c:pt>
              </c:strCache>
            </c:strRef>
          </c:tx>
          <c:spPr>
            <a:solidFill>
              <a:schemeClr val="accent2">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'ViolencesMéna_Prejudice&amp;Recours'!$B$49:$D$49</c:f>
              <c:strCache>
                <c:ptCount val="3"/>
                <c:pt idx="0">
                  <c:v>Victimes d'un incident unique*</c:v>
                </c:pt>
                <c:pt idx="1">
                  <c:v>Victimes d'incidents multiples*</c:v>
                </c:pt>
                <c:pt idx="2">
                  <c:v>Victimes de violences au sein du ménage</c:v>
                </c:pt>
              </c:strCache>
            </c:strRef>
          </c:cat>
          <c:val>
            <c:numRef>
              <c:f>'ViolencesMéna_Prejudice&amp;Recours'!$B$57:$D$57</c:f>
              <c:numCache>
                <c:formatCode>0%</c:formatCode>
                <c:ptCount val="3"/>
                <c:pt idx="0">
                  <c:v>0.25619130330311102</c:v>
                </c:pt>
                <c:pt idx="1">
                  <c:v>0.50200282536269303</c:v>
                </c:pt>
                <c:pt idx="2">
                  <c:v>0.43082871569790498</c:v>
                </c:pt>
              </c:numCache>
            </c:numRef>
          </c:val>
          <c:extLst>
            <c:ext xmlns:c16="http://schemas.microsoft.com/office/drawing/2014/chart" uri="{C3380CC4-5D6E-409C-BE32-E72D297353CC}">
              <c16:uniqueId val="{00000000-7855-459E-9DB1-9FBB803557E9}"/>
            </c:ext>
          </c:extLst>
        </c:ser>
        <c:ser>
          <c:idx val="1"/>
          <c:order val="1"/>
          <c:tx>
            <c:strRef>
              <c:f>'ViolencesMéna_Prejudice&amp;Recours'!$A$58</c:f>
              <c:strCache>
                <c:ptCount val="1"/>
                <c:pt idx="0">
                  <c:v>Non</c:v>
                </c:pt>
              </c:strCache>
            </c:strRef>
          </c:tx>
          <c:spPr>
            <a:solidFill>
              <a:schemeClr val="bg2"/>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'ViolencesMéna_Prejudice&amp;Recours'!$B$49:$D$49</c:f>
              <c:strCache>
                <c:ptCount val="3"/>
                <c:pt idx="0">
                  <c:v>Victimes d'un incident unique*</c:v>
                </c:pt>
                <c:pt idx="1">
                  <c:v>Victimes d'incidents multiples*</c:v>
                </c:pt>
                <c:pt idx="2">
                  <c:v>Victimes de violences au sein du ménage</c:v>
                </c:pt>
              </c:strCache>
            </c:strRef>
          </c:cat>
          <c:val>
            <c:numRef>
              <c:f>'ViolencesMéna_Prejudice&amp;Recours'!$B$58:$D$58</c:f>
              <c:numCache>
                <c:formatCode>0%</c:formatCode>
                <c:ptCount val="3"/>
                <c:pt idx="0">
                  <c:v>0.74380869669688898</c:v>
                </c:pt>
                <c:pt idx="1">
                  <c:v>0.46846934877907798</c:v>
                </c:pt>
                <c:pt idx="2">
                  <c:v>0.54819334657061802</c:v>
                </c:pt>
              </c:numCache>
            </c:numRef>
          </c:val>
          <c:extLst>
            <c:ext xmlns:c16="http://schemas.microsoft.com/office/drawing/2014/chart" uri="{C3380CC4-5D6E-409C-BE32-E72D297353CC}">
              <c16:uniqueId val="{00000001-7855-459E-9DB1-9FBB803557E9}"/>
            </c:ext>
          </c:extLst>
        </c:ser>
        <c:ser>
          <c:idx val="2"/>
          <c:order val="2"/>
          <c:tx>
            <c:strRef>
              <c:f>'ViolencesMéna_Prejudice&amp;Recours'!$A$59</c:f>
              <c:strCache>
                <c:ptCount val="1"/>
                <c:pt idx="0">
                  <c:v>Ne sait pas/Refus</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invertIfNegative val="0"/>
          <c:cat>
            <c:strRef>
              <c:f>'ViolencesMéna_Prejudice&amp;Recours'!$B$49:$D$49</c:f>
              <c:strCache>
                <c:ptCount val="3"/>
                <c:pt idx="0">
                  <c:v>Victimes d'un incident unique*</c:v>
                </c:pt>
                <c:pt idx="1">
                  <c:v>Victimes d'incidents multiples*</c:v>
                </c:pt>
                <c:pt idx="2">
                  <c:v>Victimes de violences au sein du ménage</c:v>
                </c:pt>
              </c:strCache>
            </c:strRef>
          </c:cat>
          <c:val>
            <c:numRef>
              <c:f>'ViolencesMéna_Prejudice&amp;Recours'!$B$59:$D$59</c:f>
              <c:numCache>
                <c:formatCode>0%</c:formatCode>
                <c:ptCount val="3"/>
                <c:pt idx="0">
                  <c:v>0</c:v>
                </c:pt>
                <c:pt idx="1">
                  <c:v>2.9527825858228995E-2</c:v>
                </c:pt>
                <c:pt idx="2">
                  <c:v>2.0977937731477048E-2</c:v>
                </c:pt>
              </c:numCache>
            </c:numRef>
          </c:val>
          <c:extLst>
            <c:ext xmlns:c16="http://schemas.microsoft.com/office/drawing/2014/chart" uri="{C3380CC4-5D6E-409C-BE32-E72D297353CC}">
              <c16:uniqueId val="{00000002-7855-459E-9DB1-9FBB803557E9}"/>
            </c:ext>
          </c:extLst>
        </c:ser>
        <c:dLbls>
          <c:showLegendKey val="0"/>
          <c:showVal val="0"/>
          <c:showCatName val="0"/>
          <c:showSerName val="0"/>
          <c:showPercent val="0"/>
          <c:showBubbleSize val="0"/>
        </c:dLbls>
        <c:gapWidth val="40"/>
        <c:overlap val="100"/>
        <c:axId val="251355904"/>
        <c:axId val="251356464"/>
      </c:barChart>
      <c:catAx>
        <c:axId val="251355904"/>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1356464"/>
        <c:crosses val="autoZero"/>
        <c:auto val="1"/>
        <c:lblAlgn val="ctr"/>
        <c:lblOffset val="100"/>
        <c:noMultiLvlLbl val="0"/>
      </c:catAx>
      <c:valAx>
        <c:axId val="251356464"/>
        <c:scaling>
          <c:orientation val="minMax"/>
          <c:max val="1"/>
          <c:min val="0"/>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51355904"/>
        <c:crosses val="autoZero"/>
        <c:crossBetween val="between"/>
        <c:majorUnit val="1"/>
      </c:valAx>
      <c:spPr>
        <a:noFill/>
        <a:ln w="25400">
          <a:noFill/>
        </a:ln>
        <a:effectLst/>
      </c:spPr>
    </c:plotArea>
    <c:legend>
      <c:legendPos val="b"/>
      <c:layout>
        <c:manualLayout>
          <c:xMode val="edge"/>
          <c:yMode val="edge"/>
          <c:x val="0.34404169044086885"/>
          <c:y val="0.72533628608923884"/>
          <c:w val="0.59677888090075704"/>
          <c:h val="0.110760608048993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630906546776291E-2"/>
          <c:y val="6.8581408736547347E-2"/>
          <c:w val="0.42401963950089827"/>
          <c:h val="0.55224775341743992"/>
        </c:manualLayout>
      </c:layout>
      <c:barChart>
        <c:barDir val="col"/>
        <c:grouping val="percentStacked"/>
        <c:varyColors val="0"/>
        <c:ser>
          <c:idx val="0"/>
          <c:order val="0"/>
          <c:tx>
            <c:strRef>
              <c:f>'ViolencesMéna_Prejudice&amp;Recours'!$A$63</c:f>
              <c:strCache>
                <c:ptCount val="1"/>
                <c:pt idx="0">
                  <c:v>Dépôt de plainte</c:v>
                </c:pt>
              </c:strCache>
            </c:strRef>
          </c:tx>
          <c:spPr>
            <a:solidFill>
              <a:schemeClr val="accent2">
                <a:lumMod val="60000"/>
                <a:lumOff val="40000"/>
              </a:schemeClr>
            </a:solidFill>
            <a:ln w="9525" cap="flat" cmpd="sng" algn="ctr">
              <a:noFill/>
              <a:round/>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6E28-4836-AC0B-141D9BD473E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'ViolencesMéna_Prejudice&amp;Recours'!$B$62:$D$62</c:f>
              <c:strCache>
                <c:ptCount val="3"/>
                <c:pt idx="0">
                  <c:v>Victimes de violences au sein du ménage</c:v>
                </c:pt>
                <c:pt idx="1">
                  <c:v>Victimes d'incidents multiples*</c:v>
                </c:pt>
                <c:pt idx="2">
                  <c:v>Victimes d'un incident unique*</c:v>
                </c:pt>
              </c:strCache>
            </c:strRef>
          </c:cat>
          <c:val>
            <c:numRef>
              <c:f>'ViolencesMéna_Prejudice&amp;Recours'!$B$63:$D$63</c:f>
              <c:numCache>
                <c:formatCode>0%</c:formatCode>
                <c:ptCount val="3"/>
                <c:pt idx="0">
                  <c:v>0.112759821681059</c:v>
                </c:pt>
                <c:pt idx="1">
                  <c:v>0.12971666551487901</c:v>
                </c:pt>
                <c:pt idx="2">
                  <c:v>7.11532093957567E-2</c:v>
                </c:pt>
              </c:numCache>
            </c:numRef>
          </c:val>
          <c:extLst>
            <c:ext xmlns:c16="http://schemas.microsoft.com/office/drawing/2014/chart" uri="{C3380CC4-5D6E-409C-BE32-E72D297353CC}">
              <c16:uniqueId val="{00000001-6E28-4836-AC0B-141D9BD473ED}"/>
            </c:ext>
          </c:extLst>
        </c:ser>
        <c:ser>
          <c:idx val="1"/>
          <c:order val="1"/>
          <c:tx>
            <c:strRef>
              <c:f>'ViolencesMéna_Prejudice&amp;Recours'!$A$64</c:f>
              <c:strCache>
                <c:ptCount val="1"/>
                <c:pt idx="0">
                  <c:v>Dépôt d'une main courante</c:v>
                </c:pt>
              </c:strCache>
            </c:strRef>
          </c:tx>
          <c:spPr>
            <a:solidFill>
              <a:schemeClr val="accent2">
                <a:lumMod val="20000"/>
                <a:lumOff val="80000"/>
              </a:schemeClr>
            </a:solidFill>
            <a:ln w="9525" cap="flat" cmpd="sng" algn="ctr">
              <a:noFill/>
              <a:round/>
            </a:ln>
            <a:effectLst/>
          </c:spPr>
          <c:invertIfNegative val="0"/>
          <c:cat>
            <c:strRef>
              <c:f>'ViolencesMéna_Prejudice&amp;Recours'!$B$62:$D$62</c:f>
              <c:strCache>
                <c:ptCount val="3"/>
                <c:pt idx="0">
                  <c:v>Victimes de violences au sein du ménage</c:v>
                </c:pt>
                <c:pt idx="1">
                  <c:v>Victimes d'incidents multiples*</c:v>
                </c:pt>
                <c:pt idx="2">
                  <c:v>Victimes d'un incident unique*</c:v>
                </c:pt>
              </c:strCache>
            </c:strRef>
          </c:cat>
          <c:val>
            <c:numRef>
              <c:f>'ViolencesMéna_Prejudice&amp;Recours'!$B$64:$D$64</c:f>
              <c:numCache>
                <c:formatCode>0%</c:formatCode>
                <c:ptCount val="3"/>
                <c:pt idx="0">
                  <c:v>4.18219802110582E-2</c:v>
                </c:pt>
                <c:pt idx="1">
                  <c:v>5.3599337427269897E-2</c:v>
                </c:pt>
                <c:pt idx="2">
                  <c:v>1.29242142807099E-2</c:v>
                </c:pt>
              </c:numCache>
            </c:numRef>
          </c:val>
          <c:extLst>
            <c:ext xmlns:c16="http://schemas.microsoft.com/office/drawing/2014/chart" uri="{C3380CC4-5D6E-409C-BE32-E72D297353CC}">
              <c16:uniqueId val="{00000002-6E28-4836-AC0B-141D9BD473ED}"/>
            </c:ext>
          </c:extLst>
        </c:ser>
        <c:ser>
          <c:idx val="2"/>
          <c:order val="2"/>
          <c:tx>
            <c:strRef>
              <c:f>'ViolencesMéna_Prejudice&amp;Recours'!$A$65</c:f>
              <c:strCache>
                <c:ptCount val="1"/>
                <c:pt idx="0">
                  <c:v>Abandon de la démarche</c:v>
                </c:pt>
              </c:strCache>
            </c:strRef>
          </c:tx>
          <c:spPr>
            <a:solidFill>
              <a:schemeClr val="accent4">
                <a:lumMod val="20000"/>
                <a:lumOff val="80000"/>
              </a:schemeClr>
            </a:solidFill>
            <a:ln w="9525" cap="flat" cmpd="sng" algn="ctr">
              <a:noFill/>
              <a:round/>
            </a:ln>
            <a:effectLst/>
          </c:spPr>
          <c:invertIfNegative val="0"/>
          <c:cat>
            <c:strRef>
              <c:f>'ViolencesMéna_Prejudice&amp;Recours'!$B$62:$D$62</c:f>
              <c:strCache>
                <c:ptCount val="3"/>
                <c:pt idx="0">
                  <c:v>Victimes de violences au sein du ménage</c:v>
                </c:pt>
                <c:pt idx="1">
                  <c:v>Victimes d'incidents multiples*</c:v>
                </c:pt>
                <c:pt idx="2">
                  <c:v>Victimes d'un incident unique*</c:v>
                </c:pt>
              </c:strCache>
            </c:strRef>
          </c:cat>
          <c:val>
            <c:numRef>
              <c:f>'ViolencesMéna_Prejudice&amp;Recours'!$B$65:$D$65</c:f>
              <c:numCache>
                <c:formatCode>0%</c:formatCode>
                <c:ptCount val="3"/>
                <c:pt idx="0">
                  <c:v>9.6905071006730195E-3</c:v>
                </c:pt>
                <c:pt idx="1">
                  <c:v>5.5949145614393198E-3</c:v>
                </c:pt>
                <c:pt idx="2">
                  <c:v>1.9739717155646201E-2</c:v>
                </c:pt>
              </c:numCache>
            </c:numRef>
          </c:val>
          <c:extLst>
            <c:ext xmlns:c16="http://schemas.microsoft.com/office/drawing/2014/chart" uri="{C3380CC4-5D6E-409C-BE32-E72D297353CC}">
              <c16:uniqueId val="{00000003-6E28-4836-AC0B-141D9BD473ED}"/>
            </c:ext>
          </c:extLst>
        </c:ser>
        <c:ser>
          <c:idx val="3"/>
          <c:order val="3"/>
          <c:tx>
            <c:strRef>
              <c:f>'ViolencesMéna_Prejudice&amp;Recours'!$A$66</c:f>
              <c:strCache>
                <c:ptCount val="1"/>
                <c:pt idx="0">
                  <c:v>Pas de déplacement au commissariat ou à la gendarmerie</c:v>
                </c:pt>
              </c:strCache>
            </c:strRef>
          </c:tx>
          <c:spPr>
            <a:solidFill>
              <a:schemeClr val="bg2"/>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'ViolencesMéna_Prejudice&amp;Recours'!$B$62:$D$62</c:f>
              <c:strCache>
                <c:ptCount val="3"/>
                <c:pt idx="0">
                  <c:v>Victimes de violences au sein du ménage</c:v>
                </c:pt>
                <c:pt idx="1">
                  <c:v>Victimes d'incidents multiples*</c:v>
                </c:pt>
                <c:pt idx="2">
                  <c:v>Victimes d'un incident unique*</c:v>
                </c:pt>
              </c:strCache>
            </c:strRef>
          </c:cat>
          <c:val>
            <c:numRef>
              <c:f>'ViolencesMéna_Prejudice&amp;Recours'!$B$66:$D$66</c:f>
              <c:numCache>
                <c:formatCode>0%</c:formatCode>
                <c:ptCount val="3"/>
                <c:pt idx="0">
                  <c:v>0.83172594328976601</c:v>
                </c:pt>
                <c:pt idx="1">
                  <c:v>0.80653679855442595</c:v>
                </c:pt>
                <c:pt idx="2">
                  <c:v>0.89353190283408301</c:v>
                </c:pt>
              </c:numCache>
            </c:numRef>
          </c:val>
          <c:extLst>
            <c:ext xmlns:c16="http://schemas.microsoft.com/office/drawing/2014/chart" uri="{C3380CC4-5D6E-409C-BE32-E72D297353CC}">
              <c16:uniqueId val="{00000004-6E28-4836-AC0B-141D9BD473ED}"/>
            </c:ext>
          </c:extLst>
        </c:ser>
        <c:ser>
          <c:idx val="4"/>
          <c:order val="4"/>
          <c:tx>
            <c:strRef>
              <c:f>'ViolencesMéna_Prejudice&amp;Recours'!$A$67</c:f>
              <c:strCache>
                <c:ptCount val="1"/>
                <c:pt idx="0">
                  <c:v>Ne sait pas/Refus</c:v>
                </c:pt>
              </c:strCache>
            </c:strRef>
          </c:tx>
          <c:spPr>
            <a:solidFill>
              <a:schemeClr val="bg1">
                <a:lumMod val="65000"/>
              </a:schemeClr>
            </a:solidFill>
            <a:ln w="9525" cap="flat" cmpd="sng" algn="ctr">
              <a:noFill/>
              <a:round/>
            </a:ln>
            <a:effectLst/>
          </c:spPr>
          <c:invertIfNegative val="0"/>
          <c:cat>
            <c:strRef>
              <c:f>'ViolencesMéna_Prejudice&amp;Recours'!$B$62:$D$62</c:f>
              <c:strCache>
                <c:ptCount val="3"/>
                <c:pt idx="0">
                  <c:v>Victimes de violences au sein du ménage</c:v>
                </c:pt>
                <c:pt idx="1">
                  <c:v>Victimes d'incidents multiples*</c:v>
                </c:pt>
                <c:pt idx="2">
                  <c:v>Victimes d'un incident unique*</c:v>
                </c:pt>
              </c:strCache>
            </c:strRef>
          </c:cat>
          <c:val>
            <c:numRef>
              <c:f>'ViolencesMéna_Prejudice&amp;Recours'!$B$67:$D$67</c:f>
              <c:numCache>
                <c:formatCode>0%</c:formatCode>
                <c:ptCount val="3"/>
                <c:pt idx="0">
                  <c:v>4.001747717443771E-3</c:v>
                </c:pt>
                <c:pt idx="1">
                  <c:v>4.552283941985813E-3</c:v>
                </c:pt>
                <c:pt idx="2">
                  <c:v>2.6509563338041886E-3</c:v>
                </c:pt>
              </c:numCache>
            </c:numRef>
          </c:val>
          <c:extLst>
            <c:ext xmlns:c16="http://schemas.microsoft.com/office/drawing/2014/chart" uri="{C3380CC4-5D6E-409C-BE32-E72D297353CC}">
              <c16:uniqueId val="{00000005-6E28-4836-AC0B-141D9BD473ED}"/>
            </c:ext>
          </c:extLst>
        </c:ser>
        <c:dLbls>
          <c:showLegendKey val="0"/>
          <c:showVal val="0"/>
          <c:showCatName val="0"/>
          <c:showSerName val="0"/>
          <c:showPercent val="0"/>
          <c:showBubbleSize val="0"/>
        </c:dLbls>
        <c:gapWidth val="30"/>
        <c:overlap val="100"/>
        <c:axId val="251730320"/>
        <c:axId val="251730880"/>
      </c:barChart>
      <c:catAx>
        <c:axId val="251730320"/>
        <c:scaling>
          <c:orientation val="minMax"/>
        </c:scaling>
        <c:delete val="0"/>
        <c:axPos val="b"/>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1730880"/>
        <c:crosses val="autoZero"/>
        <c:auto val="1"/>
        <c:lblAlgn val="ctr"/>
        <c:lblOffset val="100"/>
        <c:noMultiLvlLbl val="0"/>
      </c:catAx>
      <c:valAx>
        <c:axId val="251730880"/>
        <c:scaling>
          <c:orientation val="minMax"/>
          <c:max val="1"/>
          <c:min val="0"/>
        </c:scaling>
        <c:delete val="1"/>
        <c:axPos val="l"/>
        <c:numFmt formatCode="0%" sourceLinked="1"/>
        <c:majorTickMark val="none"/>
        <c:minorTickMark val="none"/>
        <c:tickLblPos val="nextTo"/>
        <c:crossAx val="251730320"/>
        <c:crosses val="autoZero"/>
        <c:crossBetween val="between"/>
        <c:majorUnit val="1"/>
      </c:valAx>
      <c:spPr>
        <a:noFill/>
        <a:ln w="25400">
          <a:noFill/>
        </a:ln>
        <a:effectLst/>
      </c:spPr>
    </c:plotArea>
    <c:legend>
      <c:legendPos val="b"/>
      <c:layout>
        <c:manualLayout>
          <c:xMode val="edge"/>
          <c:yMode val="edge"/>
          <c:x val="0.48132111246346571"/>
          <c:y val="0.10664734072420054"/>
          <c:w val="0.51650016145458155"/>
          <c:h val="0.349916565068526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00157729689964"/>
          <c:y val="0.18574484843132413"/>
          <c:w val="0.36152692314885815"/>
          <c:h val="0.70722526318825008"/>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'ViolencesMéna_Prejudice&amp;Recours'!$A$72:$A$76</c:f>
              <c:strCache>
                <c:ptCount val="5"/>
                <c:pt idx="0">
                  <c:v>Appelé un service téléphonique gratuit d'aide aux victimes</c:v>
                </c:pt>
                <c:pt idx="1">
                  <c:v>Rencontré des membres d'une association d'aide aux victimes</c:v>
                </c:pt>
                <c:pt idx="2">
                  <c:v>Parlé de leur situation avec les services sociaux</c:v>
                </c:pt>
                <c:pt idx="3">
                  <c:v>Consulté un psychiatre, un psychologue</c:v>
                </c:pt>
                <c:pt idx="4">
                  <c:v>Été vues par un médecin</c:v>
                </c:pt>
              </c:strCache>
            </c:strRef>
          </c:cat>
          <c:val>
            <c:numRef>
              <c:f>'ViolencesMéna_Prejudice&amp;Recours'!$B$72:$B$76</c:f>
              <c:numCache>
                <c:formatCode>0%</c:formatCode>
                <c:ptCount val="5"/>
                <c:pt idx="0">
                  <c:v>5.5065202572707098E-2</c:v>
                </c:pt>
                <c:pt idx="1">
                  <c:v>6.1161969261228001E-2</c:v>
                </c:pt>
                <c:pt idx="2">
                  <c:v>0.14000000000000001</c:v>
                </c:pt>
                <c:pt idx="3">
                  <c:v>0.19</c:v>
                </c:pt>
                <c:pt idx="4">
                  <c:v>0.197393229193428</c:v>
                </c:pt>
              </c:numCache>
            </c:numRef>
          </c:val>
          <c:extLst>
            <c:ext xmlns:c16="http://schemas.microsoft.com/office/drawing/2014/chart" uri="{C3380CC4-5D6E-409C-BE32-E72D297353CC}">
              <c16:uniqueId val="{00000000-282C-4926-A3A8-F0310C5CF4F6}"/>
            </c:ext>
          </c:extLst>
        </c:ser>
        <c:dLbls>
          <c:showLegendKey val="0"/>
          <c:showVal val="0"/>
          <c:showCatName val="0"/>
          <c:showSerName val="0"/>
          <c:showPercent val="0"/>
          <c:showBubbleSize val="0"/>
        </c:dLbls>
        <c:gapWidth val="100"/>
        <c:axId val="251840976"/>
        <c:axId val="251840416"/>
      </c:barChart>
      <c:valAx>
        <c:axId val="251840416"/>
        <c:scaling>
          <c:orientation val="minMax"/>
          <c:max val="0.4"/>
        </c:scaling>
        <c:delete val="0"/>
        <c:axPos val="b"/>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51840976"/>
        <c:crosses val="autoZero"/>
        <c:crossBetween val="between"/>
        <c:majorUnit val="0.1"/>
        <c:minorUnit val="5.000000000000001E-2"/>
      </c:valAx>
      <c:catAx>
        <c:axId val="251840976"/>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1840416"/>
        <c:crosses val="autoZero"/>
        <c:auto val="1"/>
        <c:lblAlgn val="ctr"/>
        <c:lblOffset val="100"/>
        <c:noMultiLvlLbl val="0"/>
      </c:cat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4103650817065"/>
          <c:y val="0.23961896136891994"/>
          <c:w val="0.75943687134323712"/>
          <c:h val="0.39930407362961251"/>
        </c:manualLayout>
      </c:layout>
      <c:barChart>
        <c:barDir val="col"/>
        <c:grouping val="clustered"/>
        <c:varyColors val="0"/>
        <c:ser>
          <c:idx val="0"/>
          <c:order val="0"/>
          <c:tx>
            <c:strRef>
              <c:f>'ViolencesMéna_Prejudice&amp;Recours'!$A$79</c:f>
              <c:strCache>
                <c:ptCount val="1"/>
                <c:pt idx="0">
                  <c:v>au moins une démarche</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'ViolencesMéna_Prejudice&amp;Recours'!$B$78:$D$78</c:f>
              <c:strCache>
                <c:ptCount val="3"/>
                <c:pt idx="0">
                  <c:v>Victimes de violences au sein du ménage</c:v>
                </c:pt>
                <c:pt idx="1">
                  <c:v>Victimes d'incidents multiples*</c:v>
                </c:pt>
                <c:pt idx="2">
                  <c:v>Victimes d'un incident unique*</c:v>
                </c:pt>
              </c:strCache>
            </c:strRef>
          </c:cat>
          <c:val>
            <c:numRef>
              <c:f>'ViolencesMéna_Prejudice&amp;Recours'!$B$79:$D$79</c:f>
              <c:numCache>
                <c:formatCode>0%</c:formatCode>
                <c:ptCount val="3"/>
                <c:pt idx="0">
                  <c:v>0.37</c:v>
                </c:pt>
                <c:pt idx="1">
                  <c:v>0.44</c:v>
                </c:pt>
                <c:pt idx="2">
                  <c:v>0.2</c:v>
                </c:pt>
              </c:numCache>
            </c:numRef>
          </c:val>
          <c:extLst>
            <c:ext xmlns:c16="http://schemas.microsoft.com/office/drawing/2014/chart" uri="{C3380CC4-5D6E-409C-BE32-E72D297353CC}">
              <c16:uniqueId val="{00000000-A0B7-401C-B22F-083AEA1D793A}"/>
            </c:ext>
          </c:extLst>
        </c:ser>
        <c:dLbls>
          <c:showLegendKey val="0"/>
          <c:showVal val="0"/>
          <c:showCatName val="0"/>
          <c:showSerName val="0"/>
          <c:showPercent val="0"/>
          <c:showBubbleSize val="0"/>
        </c:dLbls>
        <c:gapWidth val="100"/>
        <c:overlap val="-24"/>
        <c:axId val="251843216"/>
        <c:axId val="251843776"/>
      </c:barChart>
      <c:catAx>
        <c:axId val="251843216"/>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1843776"/>
        <c:crosses val="autoZero"/>
        <c:auto val="1"/>
        <c:lblAlgn val="ctr"/>
        <c:lblOffset val="100"/>
        <c:noMultiLvlLbl val="0"/>
      </c:catAx>
      <c:valAx>
        <c:axId val="251843776"/>
        <c:scaling>
          <c:orientation val="minMax"/>
          <c:max val="0.65000000000000013"/>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51843216"/>
        <c:crosses val="autoZero"/>
        <c:crossBetween val="between"/>
        <c:majorUnit val="0.1"/>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090886106777332"/>
          <c:y val="0.11603884427531301"/>
          <c:w val="0.58135929372464801"/>
          <c:h val="0.82209089346266917"/>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ViolencesMénages_Profil!$B$45:$B$52</c:f>
              <c:strCache>
                <c:ptCount val="8"/>
                <c:pt idx="0">
                  <c:v>Région parisienne</c:v>
                </c:pt>
                <c:pt idx="1">
                  <c:v>Bassin parisien</c:v>
                </c:pt>
                <c:pt idx="2">
                  <c:v>Nord</c:v>
                </c:pt>
                <c:pt idx="3">
                  <c:v>Est</c:v>
                </c:pt>
                <c:pt idx="4">
                  <c:v>Ouest</c:v>
                </c:pt>
                <c:pt idx="5">
                  <c:v>Sud-Ouest</c:v>
                </c:pt>
                <c:pt idx="6">
                  <c:v>Centre-Est</c:v>
                </c:pt>
                <c:pt idx="7">
                  <c:v>Méditerranée</c:v>
                </c:pt>
              </c:strCache>
            </c:strRef>
          </c:cat>
          <c:val>
            <c:numRef>
              <c:f>ViolencesMénages_Profil!$C$45:$C$52</c:f>
              <c:numCache>
                <c:formatCode>0.0%</c:formatCode>
                <c:ptCount val="8"/>
                <c:pt idx="0">
                  <c:v>1.2143642582874E-2</c:v>
                </c:pt>
                <c:pt idx="1">
                  <c:v>6.2472656786740797E-3</c:v>
                </c:pt>
                <c:pt idx="2">
                  <c:v>9.4280947745377704E-3</c:v>
                </c:pt>
                <c:pt idx="3">
                  <c:v>7.1087898356235598E-3</c:v>
                </c:pt>
                <c:pt idx="4">
                  <c:v>7.1232642829616097E-3</c:v>
                </c:pt>
                <c:pt idx="5">
                  <c:v>8.7674049229748592E-3</c:v>
                </c:pt>
                <c:pt idx="6">
                  <c:v>7.3992340118312896E-3</c:v>
                </c:pt>
                <c:pt idx="7">
                  <c:v>9.184488076689E-3</c:v>
                </c:pt>
              </c:numCache>
            </c:numRef>
          </c:val>
          <c:extLst>
            <c:ext xmlns:c16="http://schemas.microsoft.com/office/drawing/2014/chart" uri="{C3380CC4-5D6E-409C-BE32-E72D297353CC}">
              <c16:uniqueId val="{00000000-26C7-4D06-A61D-F0AE6DC886E5}"/>
            </c:ext>
          </c:extLst>
        </c:ser>
        <c:dLbls>
          <c:showLegendKey val="0"/>
          <c:showVal val="0"/>
          <c:showCatName val="0"/>
          <c:showSerName val="0"/>
          <c:showPercent val="0"/>
          <c:showBubbleSize val="0"/>
        </c:dLbls>
        <c:gapWidth val="80"/>
        <c:axId val="251846016"/>
        <c:axId val="251846576"/>
      </c:barChart>
      <c:catAx>
        <c:axId val="251846016"/>
        <c:scaling>
          <c:orientation val="maxMin"/>
        </c:scaling>
        <c:delete val="0"/>
        <c:axPos val="l"/>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1846576"/>
        <c:crosses val="autoZero"/>
        <c:auto val="1"/>
        <c:lblAlgn val="ctr"/>
        <c:lblOffset val="100"/>
        <c:noMultiLvlLbl val="0"/>
      </c:catAx>
      <c:valAx>
        <c:axId val="251846576"/>
        <c:scaling>
          <c:orientation val="minMax"/>
          <c:max val="3.5000000000000003E-2"/>
          <c:min val="0"/>
        </c:scaling>
        <c:delete val="0"/>
        <c:axPos val="t"/>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51846016"/>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6780035062292233"/>
          <c:y val="0.2227686821428447"/>
          <c:w val="0.36289139164542328"/>
          <c:h val="0.66427072445543167"/>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4"/>
              <c:layout>
                <c:manualLayout>
                  <c:x val="-8.9341002919443458E-3"/>
                  <c:y val="1.5515293943619649E-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889-4F33-8F32-8A0E31341FB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ViolencesMénages_Profil!$B$54:$B$58</c:f>
              <c:strCache>
                <c:ptCount val="5"/>
                <c:pt idx="0">
                  <c:v>Communes rurales</c:v>
                </c:pt>
                <c:pt idx="1">
                  <c:v>moins de 20 000 hab.</c:v>
                </c:pt>
                <c:pt idx="2">
                  <c:v>20 000 - 100 000 hab.</c:v>
                </c:pt>
                <c:pt idx="3">
                  <c:v>100 000 hab. ou plus</c:v>
                </c:pt>
                <c:pt idx="4">
                  <c:v>Agglomération parisienne</c:v>
                </c:pt>
              </c:strCache>
            </c:strRef>
          </c:cat>
          <c:val>
            <c:numRef>
              <c:f>ViolencesMénages_Profil!$C$54:$C$58</c:f>
              <c:numCache>
                <c:formatCode>0.0%</c:formatCode>
                <c:ptCount val="5"/>
                <c:pt idx="0">
                  <c:v>6.4863644803898803E-3</c:v>
                </c:pt>
                <c:pt idx="1">
                  <c:v>7.0041365588515E-3</c:v>
                </c:pt>
                <c:pt idx="2">
                  <c:v>7.6898386173196798E-3</c:v>
                </c:pt>
                <c:pt idx="3">
                  <c:v>9.0352174456810996E-3</c:v>
                </c:pt>
                <c:pt idx="4">
                  <c:v>1.2611393699822299E-2</c:v>
                </c:pt>
              </c:numCache>
            </c:numRef>
          </c:val>
          <c:extLst>
            <c:ext xmlns:c16="http://schemas.microsoft.com/office/drawing/2014/chart" uri="{C3380CC4-5D6E-409C-BE32-E72D297353CC}">
              <c16:uniqueId val="{00000001-E889-4F33-8F32-8A0E31341FB5}"/>
            </c:ext>
          </c:extLst>
        </c:ser>
        <c:dLbls>
          <c:showLegendKey val="0"/>
          <c:showVal val="0"/>
          <c:showCatName val="0"/>
          <c:showSerName val="0"/>
          <c:showPercent val="0"/>
          <c:showBubbleSize val="0"/>
        </c:dLbls>
        <c:gapWidth val="90"/>
        <c:axId val="250419440"/>
        <c:axId val="250420000"/>
      </c:barChart>
      <c:catAx>
        <c:axId val="250419440"/>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0420000"/>
        <c:crosses val="autoZero"/>
        <c:auto val="1"/>
        <c:lblAlgn val="ctr"/>
        <c:lblOffset val="100"/>
        <c:noMultiLvlLbl val="0"/>
      </c:catAx>
      <c:valAx>
        <c:axId val="250420000"/>
        <c:scaling>
          <c:orientation val="minMax"/>
          <c:max val="3.5000000000000003E-2"/>
          <c:min val="0"/>
        </c:scaling>
        <c:delete val="0"/>
        <c:axPos val="t"/>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50419440"/>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43526847451262"/>
          <c:y val="0.21258729785133265"/>
          <c:w val="0.47562719330520153"/>
          <c:h val="0.6745551728280158"/>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ViolencesMénages_Profil!$B$68:$B$72</c:f>
              <c:strCache>
                <c:ptCount val="5"/>
                <c:pt idx="0">
                  <c:v>Personnes en emploi¹</c:v>
                </c:pt>
                <c:pt idx="1">
                  <c:v>Chômeurs</c:v>
                </c:pt>
                <c:pt idx="2">
                  <c:v>Retraités</c:v>
                </c:pt>
                <c:pt idx="3">
                  <c:v>Étudiants, élèves</c:v>
                </c:pt>
                <c:pt idx="4">
                  <c:v>Autres inactifs </c:v>
                </c:pt>
              </c:strCache>
            </c:strRef>
          </c:cat>
          <c:val>
            <c:numRef>
              <c:f>ViolencesMénages_Profil!$C$68:$C$72</c:f>
              <c:numCache>
                <c:formatCode>0.0%</c:formatCode>
                <c:ptCount val="5"/>
                <c:pt idx="0">
                  <c:v>9.2996436327189708E-3</c:v>
                </c:pt>
                <c:pt idx="1">
                  <c:v>1.28153169679299E-2</c:v>
                </c:pt>
                <c:pt idx="2">
                  <c:v>2.3972589923623101E-3</c:v>
                </c:pt>
                <c:pt idx="3">
                  <c:v>1.4222735192015201E-2</c:v>
                </c:pt>
                <c:pt idx="4">
                  <c:v>1.33518859732398E-2</c:v>
                </c:pt>
              </c:numCache>
            </c:numRef>
          </c:val>
          <c:extLst>
            <c:ext xmlns:c16="http://schemas.microsoft.com/office/drawing/2014/chart" uri="{C3380CC4-5D6E-409C-BE32-E72D297353CC}">
              <c16:uniqueId val="{00000000-AE3A-415B-85B2-766C3AD3B4C6}"/>
            </c:ext>
          </c:extLst>
        </c:ser>
        <c:dLbls>
          <c:showLegendKey val="0"/>
          <c:showVal val="0"/>
          <c:showCatName val="0"/>
          <c:showSerName val="0"/>
          <c:showPercent val="0"/>
          <c:showBubbleSize val="0"/>
        </c:dLbls>
        <c:gapWidth val="130"/>
        <c:axId val="250422240"/>
        <c:axId val="250422800"/>
      </c:barChart>
      <c:catAx>
        <c:axId val="250422240"/>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0422800"/>
        <c:crosses val="autoZero"/>
        <c:auto val="1"/>
        <c:lblAlgn val="ctr"/>
        <c:lblOffset val="100"/>
        <c:noMultiLvlLbl val="0"/>
      </c:catAx>
      <c:valAx>
        <c:axId val="250422800"/>
        <c:scaling>
          <c:orientation val="minMax"/>
          <c:max val="3.5000000000000003E-2"/>
          <c:min val="0"/>
        </c:scaling>
        <c:delete val="0"/>
        <c:axPos val="t"/>
        <c:numFmt formatCode="0.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50422240"/>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560923528626712E-2"/>
          <c:y val="0.12995357244160333"/>
          <c:w val="0.85228761659029906"/>
          <c:h val="0.58493443534830492"/>
        </c:manualLayout>
      </c:layout>
      <c:ofPieChart>
        <c:ofPieType val="bar"/>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2A02-47EC-906D-8C86AA74787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2A02-47EC-906D-8C86AA747874}"/>
              </c:ext>
            </c:extLst>
          </c:dPt>
          <c:dPt>
            <c:idx val="2"/>
            <c:bubble3D val="0"/>
            <c:spPr>
              <a:solidFill>
                <a:schemeClr val="accent2">
                  <a:lumMod val="20000"/>
                  <a:lumOff val="80000"/>
                </a:schemeClr>
              </a:solidFill>
              <a:ln w="9525" cap="flat" cmpd="sng" algn="ctr">
                <a:noFill/>
                <a:round/>
              </a:ln>
              <a:effectLst/>
            </c:spPr>
            <c:extLst>
              <c:ext xmlns:c16="http://schemas.microsoft.com/office/drawing/2014/chart" uri="{C3380CC4-5D6E-409C-BE32-E72D297353CC}">
                <c16:uniqueId val="{00000005-2A02-47EC-906D-8C86AA747874}"/>
              </c:ext>
            </c:extLst>
          </c:dPt>
          <c:dPt>
            <c:idx val="3"/>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7-2A02-47EC-906D-8C86AA747874}"/>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9-2A02-47EC-906D-8C86AA747874}"/>
              </c:ext>
            </c:extLst>
          </c:dPt>
          <c:dPt>
            <c:idx val="5"/>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B-2A02-47EC-906D-8C86AA747874}"/>
              </c:ext>
            </c:extLst>
          </c:dPt>
          <c:dPt>
            <c:idx val="6"/>
            <c:bubble3D val="0"/>
            <c:spPr>
              <a:solidFill>
                <a:schemeClr val="accent1">
                  <a:lumMod val="60000"/>
                  <a:lumOff val="40000"/>
                </a:schemeClr>
              </a:solidFill>
              <a:ln w="9525" cap="flat" cmpd="sng" algn="ctr">
                <a:noFill/>
                <a:round/>
              </a:ln>
              <a:effectLst/>
            </c:spPr>
            <c:extLst>
              <c:ext xmlns:c16="http://schemas.microsoft.com/office/drawing/2014/chart" uri="{C3380CC4-5D6E-409C-BE32-E72D297353CC}">
                <c16:uniqueId val="{0000000D-2A02-47EC-906D-8C86AA74787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dLblPos val="inEnd"/>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numRef>
              <c:f>ViolencesPhysiques_Contexte!$E$80:$E$82</c:f>
              <c:numCache>
                <c:formatCode>General</c:formatCode>
                <c:ptCount val="3"/>
              </c:numCache>
            </c:numRef>
          </c:cat>
          <c:val>
            <c:numRef>
              <c:f>ViolencesPhysiques_Contexte!$B$81:$B$83</c:f>
              <c:numCache>
                <c:formatCode>0</c:formatCode>
                <c:ptCount val="3"/>
                <c:pt idx="0">
                  <c:v>81.055134891281895</c:v>
                </c:pt>
                <c:pt idx="1">
                  <c:v>13.17338984105503</c:v>
                </c:pt>
                <c:pt idx="2">
                  <c:v>6.30152489178752</c:v>
                </c:pt>
              </c:numCache>
            </c:numRef>
          </c:val>
          <c:extLst>
            <c:ext xmlns:c16="http://schemas.microsoft.com/office/drawing/2014/chart" uri="{C3380CC4-5D6E-409C-BE32-E72D297353CC}">
              <c16:uniqueId val="{0000000E-2A02-47EC-906D-8C86AA747874}"/>
            </c:ext>
          </c:extLst>
        </c:ser>
        <c:dLbls>
          <c:showLegendKey val="0"/>
          <c:showVal val="0"/>
          <c:showCatName val="0"/>
          <c:showSerName val="0"/>
          <c:showPercent val="0"/>
          <c:showBubbleSize val="0"/>
          <c:showLeaderLines val="1"/>
        </c:dLbls>
        <c:gapWidth val="150"/>
        <c:splitType val="pos"/>
        <c:splitPos val="2"/>
        <c:secondPieSize val="75"/>
        <c:serLines>
          <c:spPr>
            <a:ln w="9525">
              <a:solidFill>
                <a:schemeClr val="tx1">
                  <a:lumMod val="35000"/>
                  <a:lumOff val="65000"/>
                </a:schemeClr>
              </a:solidFill>
              <a:prstDash val="dash"/>
            </a:ln>
            <a:effectLst/>
          </c:spPr>
        </c:serLines>
      </c:ofPieChart>
      <c:spPr>
        <a:noFill/>
        <a:ln>
          <a:noFill/>
        </a:ln>
        <a:effectLst/>
      </c:spPr>
    </c:plotArea>
    <c:legend>
      <c:legendPos val="b"/>
      <c:legendEntry>
        <c:idx val="2"/>
        <c:delete val="1"/>
      </c:legendEntry>
      <c:layout>
        <c:manualLayout>
          <c:xMode val="edge"/>
          <c:yMode val="edge"/>
          <c:x val="8.639855501933226E-2"/>
          <c:y val="0.66706963335199765"/>
          <c:w val="0.49426813173777007"/>
          <c:h val="0.107576618978446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529718595302169"/>
          <c:y val="0.34615673040869893"/>
          <c:w val="0.51020409515056675"/>
          <c:h val="0.43955088947214932"/>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ViolencesMénages_Profil!$B$59:$B$60</c:f>
              <c:strCache>
                <c:ptCount val="2"/>
                <c:pt idx="0">
                  <c:v>Hommes</c:v>
                </c:pt>
                <c:pt idx="1">
                  <c:v>Femmes</c:v>
                </c:pt>
              </c:strCache>
            </c:strRef>
          </c:cat>
          <c:val>
            <c:numRef>
              <c:f>ViolencesMénages_Profil!$C$59:$C$60</c:f>
              <c:numCache>
                <c:formatCode>0.0%</c:formatCode>
                <c:ptCount val="2"/>
                <c:pt idx="0">
                  <c:v>5.8605354519962599E-3</c:v>
                </c:pt>
                <c:pt idx="1">
                  <c:v>1.10743464776252E-2</c:v>
                </c:pt>
              </c:numCache>
            </c:numRef>
          </c:val>
          <c:extLst>
            <c:ext xmlns:c16="http://schemas.microsoft.com/office/drawing/2014/chart" uri="{C3380CC4-5D6E-409C-BE32-E72D297353CC}">
              <c16:uniqueId val="{00000000-00AC-4E62-BF2E-BE5C36FE549D}"/>
            </c:ext>
          </c:extLst>
        </c:ser>
        <c:dLbls>
          <c:showLegendKey val="0"/>
          <c:showVal val="0"/>
          <c:showCatName val="0"/>
          <c:showSerName val="0"/>
          <c:showPercent val="0"/>
          <c:showBubbleSize val="0"/>
        </c:dLbls>
        <c:gapWidth val="90"/>
        <c:axId val="250425040"/>
        <c:axId val="250425600"/>
      </c:barChart>
      <c:catAx>
        <c:axId val="250425040"/>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0425600"/>
        <c:crosses val="autoZero"/>
        <c:auto val="1"/>
        <c:lblAlgn val="ctr"/>
        <c:lblOffset val="100"/>
        <c:noMultiLvlLbl val="0"/>
      </c:catAx>
      <c:valAx>
        <c:axId val="250425600"/>
        <c:scaling>
          <c:orientation val="minMax"/>
          <c:max val="3.5000000000000003E-2"/>
          <c:min val="0"/>
        </c:scaling>
        <c:delete val="0"/>
        <c:axPos val="t"/>
        <c:minorGridlines>
          <c:spPr>
            <a:ln>
              <a:noFill/>
            </a:ln>
            <a:effectLst/>
          </c:spPr>
        </c:minorGridlines>
        <c:numFmt formatCode="0.0%" sourceLinked="0"/>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50425040"/>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531712017010532"/>
          <c:y val="0.29594497309570172"/>
          <c:w val="0.50059690099165155"/>
          <c:h val="0.53298660784331819"/>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ViolencesMénages_Profil!$B$79:$B$80</c:f>
              <c:strCache>
                <c:ptCount val="2"/>
                <c:pt idx="0">
                  <c:v>QPV</c:v>
                </c:pt>
                <c:pt idx="1">
                  <c:v>Hors QPV</c:v>
                </c:pt>
              </c:strCache>
            </c:strRef>
          </c:cat>
          <c:val>
            <c:numRef>
              <c:f>ViolencesMénages_Profil!$C$79:$C$80</c:f>
              <c:numCache>
                <c:formatCode>0.0%</c:formatCode>
                <c:ptCount val="2"/>
                <c:pt idx="0">
                  <c:v>1.15E-2</c:v>
                </c:pt>
                <c:pt idx="1">
                  <c:v>7.1999999999999998E-3</c:v>
                </c:pt>
              </c:numCache>
            </c:numRef>
          </c:val>
          <c:extLst>
            <c:ext xmlns:c16="http://schemas.microsoft.com/office/drawing/2014/chart" uri="{C3380CC4-5D6E-409C-BE32-E72D297353CC}">
              <c16:uniqueId val="{00000000-F461-4A9C-B0D6-32D8DDC581F8}"/>
            </c:ext>
          </c:extLst>
        </c:ser>
        <c:dLbls>
          <c:showLegendKey val="0"/>
          <c:showVal val="0"/>
          <c:showCatName val="0"/>
          <c:showSerName val="0"/>
          <c:showPercent val="0"/>
          <c:showBubbleSize val="0"/>
        </c:dLbls>
        <c:gapWidth val="120"/>
        <c:axId val="252930960"/>
        <c:axId val="252931520"/>
      </c:barChart>
      <c:catAx>
        <c:axId val="252930960"/>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2931520"/>
        <c:crosses val="autoZero"/>
        <c:auto val="1"/>
        <c:lblAlgn val="ctr"/>
        <c:lblOffset val="100"/>
        <c:noMultiLvlLbl val="0"/>
      </c:catAx>
      <c:valAx>
        <c:axId val="252931520"/>
        <c:scaling>
          <c:orientation val="minMax"/>
          <c:max val="3.5000000000000003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52930960"/>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110620873080591"/>
          <c:y val="0.18375156909734108"/>
          <c:w val="0.50375715181275715"/>
          <c:h val="0.68437719381462858"/>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0"/>
              <c:layout>
                <c:manualLayout>
                  <c:x val="-4.2735057115235583E-3"/>
                  <c:y val="5.7058085133984231E-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740-4B91-9B13-4A4E7C9C39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ViolencesMénages_Profil!$B$62:$B$66</c:f>
              <c:strCache>
                <c:ptCount val="5"/>
                <c:pt idx="0">
                  <c:v>18-29 ans</c:v>
                </c:pt>
                <c:pt idx="1">
                  <c:v>30-39 ans</c:v>
                </c:pt>
                <c:pt idx="2">
                  <c:v>40-49 ans</c:v>
                </c:pt>
                <c:pt idx="3">
                  <c:v>50-59 ans</c:v>
                </c:pt>
                <c:pt idx="4">
                  <c:v>60-75 ans</c:v>
                </c:pt>
              </c:strCache>
            </c:strRef>
          </c:cat>
          <c:val>
            <c:numRef>
              <c:f>ViolencesMénages_Profil!$C$62:$C$66</c:f>
              <c:numCache>
                <c:formatCode>0.0%</c:formatCode>
                <c:ptCount val="5"/>
                <c:pt idx="0">
                  <c:v>1.3692835074652699E-2</c:v>
                </c:pt>
                <c:pt idx="1">
                  <c:v>1.22143202936899E-2</c:v>
                </c:pt>
                <c:pt idx="2">
                  <c:v>9.6721189337805793E-3</c:v>
                </c:pt>
                <c:pt idx="3">
                  <c:v>5.1697379197592703E-3</c:v>
                </c:pt>
                <c:pt idx="4">
                  <c:v>2.7342572760931799E-3</c:v>
                </c:pt>
              </c:numCache>
            </c:numRef>
          </c:val>
          <c:extLst>
            <c:ext xmlns:c16="http://schemas.microsoft.com/office/drawing/2014/chart" uri="{C3380CC4-5D6E-409C-BE32-E72D297353CC}">
              <c16:uniqueId val="{00000001-A740-4B91-9B13-4A4E7C9C39DB}"/>
            </c:ext>
          </c:extLst>
        </c:ser>
        <c:dLbls>
          <c:showLegendKey val="0"/>
          <c:showVal val="0"/>
          <c:showCatName val="0"/>
          <c:showSerName val="0"/>
          <c:showPercent val="0"/>
          <c:showBubbleSize val="0"/>
        </c:dLbls>
        <c:gapWidth val="80"/>
        <c:axId val="252933760"/>
        <c:axId val="252934320"/>
      </c:barChart>
      <c:catAx>
        <c:axId val="252933760"/>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2934320"/>
        <c:crosses val="autoZero"/>
        <c:auto val="1"/>
        <c:lblAlgn val="ctr"/>
        <c:lblOffset val="100"/>
        <c:noMultiLvlLbl val="0"/>
      </c:catAx>
      <c:valAx>
        <c:axId val="252934320"/>
        <c:scaling>
          <c:orientation val="minMax"/>
          <c:max val="3.5000000000000003E-2"/>
          <c:min val="0"/>
        </c:scaling>
        <c:delete val="0"/>
        <c:axPos val="t"/>
        <c:numFmt formatCode="0.0%" sourceLinked="1"/>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52933760"/>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49128316438451"/>
          <c:y val="0.21624007842393195"/>
          <c:w val="0.46537532808398951"/>
          <c:h val="0.50878031812288516"/>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ViolencesMénages_Profil!$B$74:$B$77</c:f>
              <c:strCache>
                <c:ptCount val="4"/>
                <c:pt idx="0">
                  <c:v>Modeste</c:v>
                </c:pt>
                <c:pt idx="1">
                  <c:v>Médian inférieur</c:v>
                </c:pt>
                <c:pt idx="2">
                  <c:v>Médian supérieur</c:v>
                </c:pt>
                <c:pt idx="3">
                  <c:v>Aisé</c:v>
                </c:pt>
              </c:strCache>
            </c:strRef>
          </c:cat>
          <c:val>
            <c:numRef>
              <c:f>ViolencesMénages_Profil!$C$74:$C$77</c:f>
              <c:numCache>
                <c:formatCode>0.0%</c:formatCode>
                <c:ptCount val="4"/>
                <c:pt idx="0">
                  <c:v>1.1953713507213099E-2</c:v>
                </c:pt>
                <c:pt idx="1">
                  <c:v>8.2055829811673205E-3</c:v>
                </c:pt>
                <c:pt idx="2">
                  <c:v>7.26857879891792E-3</c:v>
                </c:pt>
                <c:pt idx="3">
                  <c:v>6.6710489746818298E-3</c:v>
                </c:pt>
              </c:numCache>
            </c:numRef>
          </c:val>
          <c:extLst>
            <c:ext xmlns:c16="http://schemas.microsoft.com/office/drawing/2014/chart" uri="{C3380CC4-5D6E-409C-BE32-E72D297353CC}">
              <c16:uniqueId val="{00000000-BA0C-4C97-B274-22AEC63FFFCF}"/>
            </c:ext>
          </c:extLst>
        </c:ser>
        <c:dLbls>
          <c:showLegendKey val="0"/>
          <c:showVal val="0"/>
          <c:showCatName val="0"/>
          <c:showSerName val="0"/>
          <c:showPercent val="0"/>
          <c:showBubbleSize val="0"/>
        </c:dLbls>
        <c:gapWidth val="90"/>
        <c:axId val="252936560"/>
        <c:axId val="253124368"/>
      </c:barChart>
      <c:catAx>
        <c:axId val="252936560"/>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3124368"/>
        <c:crosses val="autoZero"/>
        <c:auto val="1"/>
        <c:lblAlgn val="ctr"/>
        <c:lblOffset val="100"/>
        <c:noMultiLvlLbl val="0"/>
      </c:catAx>
      <c:valAx>
        <c:axId val="253124368"/>
        <c:scaling>
          <c:orientation val="minMax"/>
          <c:max val="3.5000000000000003E-2"/>
          <c:min val="0"/>
        </c:scaling>
        <c:delete val="0"/>
        <c:axPos val="t"/>
        <c:minorGridlines>
          <c:spPr>
            <a:ln>
              <a:noFill/>
            </a:ln>
            <a:effectLst/>
          </c:spPr>
        </c:minorGridlines>
        <c:numFmt formatCode="0.0%" sourceLinked="0"/>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52936560"/>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06921766384476"/>
          <c:y val="0.32900284158695037"/>
          <c:w val="0.44695705585511331"/>
          <c:h val="0.52547927376846482"/>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ViolencesMénages_Profil!$B$82:$B$84</c:f>
              <c:strCache>
                <c:ptCount val="3"/>
                <c:pt idx="0">
                  <c:v>Immigrés</c:v>
                </c:pt>
                <c:pt idx="1">
                  <c:v>Descendants d'immigré(s)</c:v>
                </c:pt>
                <c:pt idx="2">
                  <c:v>Ni immigrés, ni descendants</c:v>
                </c:pt>
              </c:strCache>
            </c:strRef>
          </c:cat>
          <c:val>
            <c:numRef>
              <c:f>ViolencesMénages_Profil!$C$82:$C$84</c:f>
              <c:numCache>
                <c:formatCode>0.0%</c:formatCode>
                <c:ptCount val="3"/>
                <c:pt idx="0">
                  <c:v>8.9999999999999993E-3</c:v>
                </c:pt>
                <c:pt idx="1">
                  <c:v>8.9999999999999993E-3</c:v>
                </c:pt>
                <c:pt idx="2">
                  <c:v>8.0000000000000002E-3</c:v>
                </c:pt>
              </c:numCache>
            </c:numRef>
          </c:val>
          <c:extLst>
            <c:ext xmlns:c16="http://schemas.microsoft.com/office/drawing/2014/chart" uri="{C3380CC4-5D6E-409C-BE32-E72D297353CC}">
              <c16:uniqueId val="{00000000-1791-4878-ABBF-CB4A845CA6FF}"/>
            </c:ext>
          </c:extLst>
        </c:ser>
        <c:dLbls>
          <c:showLegendKey val="0"/>
          <c:showVal val="0"/>
          <c:showCatName val="0"/>
          <c:showSerName val="0"/>
          <c:showPercent val="0"/>
          <c:showBubbleSize val="0"/>
        </c:dLbls>
        <c:gapWidth val="100"/>
        <c:axId val="253126608"/>
        <c:axId val="253127168"/>
      </c:barChart>
      <c:catAx>
        <c:axId val="253126608"/>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3127168"/>
        <c:crosses val="autoZero"/>
        <c:auto val="1"/>
        <c:lblAlgn val="ctr"/>
        <c:lblOffset val="100"/>
        <c:noMultiLvlLbl val="0"/>
      </c:catAx>
      <c:valAx>
        <c:axId val="253127168"/>
        <c:scaling>
          <c:orientation val="minMax"/>
          <c:max val="3.5000000000000003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53126608"/>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0517649579516832"/>
          <c:y val="0.15342741504544613"/>
          <c:w val="0.18729080293534736"/>
          <c:h val="0.75570355710849613"/>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ViolencesPhysiques_Contexte!$A$85:$A$88</c:f>
              <c:strCache>
                <c:ptCount val="4"/>
                <c:pt idx="0">
                  <c:v>Lancé un objet contre vous, giflé, mordu, tiré les cheveux, bouscoulé brutalement</c:v>
                </c:pt>
                <c:pt idx="1">
                  <c:v>Frappé avec les pieds ou les poings, infligé des brûlures, jeté au sol …</c:v>
                </c:pt>
                <c:pt idx="2">
                  <c:v>Tenté de vous étrangler, de porter atteinte à votre vie ou de vous tuer?</c:v>
                </c:pt>
                <c:pt idx="3">
                  <c:v>Autres formes de violences physiques</c:v>
                </c:pt>
              </c:strCache>
            </c:strRef>
          </c:cat>
          <c:val>
            <c:numRef>
              <c:f>ViolencesPhysiques_Contexte!$B$85:$B$88</c:f>
              <c:numCache>
                <c:formatCode>0%</c:formatCode>
                <c:ptCount val="4"/>
                <c:pt idx="0">
                  <c:v>0.42141378433486298</c:v>
                </c:pt>
                <c:pt idx="1">
                  <c:v>0.52217735330411896</c:v>
                </c:pt>
                <c:pt idx="2">
                  <c:v>0.141345750331902</c:v>
                </c:pt>
                <c:pt idx="3">
                  <c:v>0.15991157607686701</c:v>
                </c:pt>
              </c:numCache>
            </c:numRef>
          </c:val>
          <c:extLst>
            <c:ext xmlns:c16="http://schemas.microsoft.com/office/drawing/2014/chart" uri="{C3380CC4-5D6E-409C-BE32-E72D297353CC}">
              <c16:uniqueId val="{00000000-9309-4B90-B590-8FCA2C07BE26}"/>
            </c:ext>
          </c:extLst>
        </c:ser>
        <c:dLbls>
          <c:showLegendKey val="0"/>
          <c:showVal val="0"/>
          <c:showCatName val="0"/>
          <c:showSerName val="0"/>
          <c:showPercent val="0"/>
          <c:showBubbleSize val="0"/>
        </c:dLbls>
        <c:gapWidth val="130"/>
        <c:axId val="305689472"/>
        <c:axId val="305690032"/>
      </c:barChart>
      <c:catAx>
        <c:axId val="305689472"/>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305690032"/>
        <c:crosses val="autoZero"/>
        <c:auto val="1"/>
        <c:lblAlgn val="ctr"/>
        <c:lblOffset val="100"/>
        <c:noMultiLvlLbl val="0"/>
      </c:catAx>
      <c:valAx>
        <c:axId val="305690032"/>
        <c:scaling>
          <c:orientation val="minMax"/>
        </c:scaling>
        <c:delete val="0"/>
        <c:axPos val="t"/>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30568947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5.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8.xml><?xml version="1.0" encoding="utf-8"?>
<cs:chartStyle xmlns:cs="http://schemas.microsoft.com/office/drawing/2012/chartStyle" xmlns:a="http://schemas.openxmlformats.org/drawingml/2006/main" id="33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2.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3.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4.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5.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6.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7.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9.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0.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6.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7.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9.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4.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1.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2.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3.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74.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6.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7.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8.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9.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3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0.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5.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 Id="rId4" Type="http://schemas.openxmlformats.org/officeDocument/2006/relationships/chart" Target="../charts/chart34.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37.xml"/><Relationship Id="rId7" Type="http://schemas.openxmlformats.org/officeDocument/2006/relationships/chart" Target="../charts/chart41.xml"/><Relationship Id="rId2" Type="http://schemas.openxmlformats.org/officeDocument/2006/relationships/chart" Target="../charts/chart36.xml"/><Relationship Id="rId1" Type="http://schemas.openxmlformats.org/officeDocument/2006/relationships/chart" Target="../charts/chart35.xml"/><Relationship Id="rId6" Type="http://schemas.openxmlformats.org/officeDocument/2006/relationships/chart" Target="../charts/chart40.xml"/><Relationship Id="rId5" Type="http://schemas.openxmlformats.org/officeDocument/2006/relationships/chart" Target="../charts/chart39.xml"/><Relationship Id="rId4" Type="http://schemas.openxmlformats.org/officeDocument/2006/relationships/chart" Target="../charts/chart38.xml"/></Relationships>
</file>

<file path=xl/drawings/_rels/drawing18.xml.rels><?xml version="1.0" encoding="UTF-8" standalone="yes"?>
<Relationships xmlns="http://schemas.openxmlformats.org/package/2006/relationships"><Relationship Id="rId8" Type="http://schemas.openxmlformats.org/officeDocument/2006/relationships/chart" Target="../charts/chart49.xml"/><Relationship Id="rId3" Type="http://schemas.openxmlformats.org/officeDocument/2006/relationships/chart" Target="../charts/chart44.xml"/><Relationship Id="rId7" Type="http://schemas.openxmlformats.org/officeDocument/2006/relationships/chart" Target="../charts/chart48.xml"/><Relationship Id="rId2" Type="http://schemas.openxmlformats.org/officeDocument/2006/relationships/chart" Target="../charts/chart43.xml"/><Relationship Id="rId1" Type="http://schemas.openxmlformats.org/officeDocument/2006/relationships/chart" Target="../charts/chart42.xml"/><Relationship Id="rId6" Type="http://schemas.openxmlformats.org/officeDocument/2006/relationships/chart" Target="../charts/chart47.xml"/><Relationship Id="rId5" Type="http://schemas.openxmlformats.org/officeDocument/2006/relationships/chart" Target="../charts/chart46.xml"/><Relationship Id="rId4" Type="http://schemas.openxmlformats.org/officeDocument/2006/relationships/chart" Target="../charts/chart4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8" Type="http://schemas.openxmlformats.org/officeDocument/2006/relationships/chart" Target="../charts/chart57.xml"/><Relationship Id="rId3" Type="http://schemas.openxmlformats.org/officeDocument/2006/relationships/chart" Target="../charts/chart52.xml"/><Relationship Id="rId7" Type="http://schemas.openxmlformats.org/officeDocument/2006/relationships/chart" Target="../charts/chart56.xml"/><Relationship Id="rId2" Type="http://schemas.openxmlformats.org/officeDocument/2006/relationships/chart" Target="../charts/chart51.xml"/><Relationship Id="rId1" Type="http://schemas.openxmlformats.org/officeDocument/2006/relationships/chart" Target="../charts/chart50.xml"/><Relationship Id="rId6" Type="http://schemas.openxmlformats.org/officeDocument/2006/relationships/chart" Target="../charts/chart55.xml"/><Relationship Id="rId5" Type="http://schemas.openxmlformats.org/officeDocument/2006/relationships/chart" Target="../charts/chart54.xml"/><Relationship Id="rId4" Type="http://schemas.openxmlformats.org/officeDocument/2006/relationships/chart" Target="../charts/chart53.xml"/></Relationships>
</file>

<file path=xl/drawings/_rels/drawing28.xml.rels><?xml version="1.0" encoding="UTF-8" standalone="yes"?>
<Relationships xmlns="http://schemas.openxmlformats.org/package/2006/relationships"><Relationship Id="rId3" Type="http://schemas.openxmlformats.org/officeDocument/2006/relationships/chart" Target="../charts/chart60.xml"/><Relationship Id="rId2" Type="http://schemas.openxmlformats.org/officeDocument/2006/relationships/chart" Target="../charts/chart59.xml"/><Relationship Id="rId1" Type="http://schemas.openxmlformats.org/officeDocument/2006/relationships/chart" Target="../charts/chart58.xml"/><Relationship Id="rId5" Type="http://schemas.openxmlformats.org/officeDocument/2006/relationships/chart" Target="../charts/chart62.xml"/><Relationship Id="rId4" Type="http://schemas.openxmlformats.org/officeDocument/2006/relationships/chart" Target="../charts/chart6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 Id="rId9" Type="http://schemas.openxmlformats.org/officeDocument/2006/relationships/chart" Target="../charts/chart10.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65.xml"/><Relationship Id="rId2" Type="http://schemas.openxmlformats.org/officeDocument/2006/relationships/chart" Target="../charts/chart64.xml"/><Relationship Id="rId1" Type="http://schemas.openxmlformats.org/officeDocument/2006/relationships/chart" Target="../charts/chart63.xml"/><Relationship Id="rId5" Type="http://schemas.openxmlformats.org/officeDocument/2006/relationships/chart" Target="../charts/chart67.xml"/><Relationship Id="rId4" Type="http://schemas.openxmlformats.org/officeDocument/2006/relationships/chart" Target="../charts/chart66.xml"/></Relationships>
</file>

<file path=xl/drawings/_rels/drawing32.xml.rels><?xml version="1.0" encoding="UTF-8" standalone="yes"?>
<Relationships xmlns="http://schemas.openxmlformats.org/package/2006/relationships"><Relationship Id="rId3" Type="http://schemas.openxmlformats.org/officeDocument/2006/relationships/chart" Target="../charts/chart70.xml"/><Relationship Id="rId2" Type="http://schemas.openxmlformats.org/officeDocument/2006/relationships/chart" Target="../charts/chart69.xml"/><Relationship Id="rId1" Type="http://schemas.openxmlformats.org/officeDocument/2006/relationships/chart" Target="../charts/chart68.xml"/></Relationships>
</file>

<file path=xl/drawings/_rels/drawing33.xml.rels><?xml version="1.0" encoding="UTF-8" standalone="yes"?>
<Relationships xmlns="http://schemas.openxmlformats.org/package/2006/relationships"><Relationship Id="rId3" Type="http://schemas.openxmlformats.org/officeDocument/2006/relationships/chart" Target="../charts/chart73.xml"/><Relationship Id="rId2" Type="http://schemas.openxmlformats.org/officeDocument/2006/relationships/chart" Target="../charts/chart72.xml"/><Relationship Id="rId1" Type="http://schemas.openxmlformats.org/officeDocument/2006/relationships/chart" Target="../charts/chart71.xml"/><Relationship Id="rId6" Type="http://schemas.openxmlformats.org/officeDocument/2006/relationships/chart" Target="../charts/chart76.xml"/><Relationship Id="rId5" Type="http://schemas.openxmlformats.org/officeDocument/2006/relationships/chart" Target="../charts/chart75.xml"/><Relationship Id="rId4" Type="http://schemas.openxmlformats.org/officeDocument/2006/relationships/chart" Target="../charts/chart74.xml"/></Relationships>
</file>

<file path=xl/drawings/_rels/drawing35.xml.rels><?xml version="1.0" encoding="UTF-8" standalone="yes"?>
<Relationships xmlns="http://schemas.openxmlformats.org/package/2006/relationships"><Relationship Id="rId8" Type="http://schemas.openxmlformats.org/officeDocument/2006/relationships/chart" Target="../charts/chart84.xml"/><Relationship Id="rId3" Type="http://schemas.openxmlformats.org/officeDocument/2006/relationships/chart" Target="../charts/chart79.xml"/><Relationship Id="rId7" Type="http://schemas.openxmlformats.org/officeDocument/2006/relationships/chart" Target="../charts/chart83.xml"/><Relationship Id="rId2" Type="http://schemas.openxmlformats.org/officeDocument/2006/relationships/chart" Target="../charts/chart78.xml"/><Relationship Id="rId1" Type="http://schemas.openxmlformats.org/officeDocument/2006/relationships/chart" Target="../charts/chart77.xml"/><Relationship Id="rId6" Type="http://schemas.openxmlformats.org/officeDocument/2006/relationships/chart" Target="../charts/chart82.xml"/><Relationship Id="rId5" Type="http://schemas.openxmlformats.org/officeDocument/2006/relationships/chart" Target="../charts/chart81.xml"/><Relationship Id="rId4" Type="http://schemas.openxmlformats.org/officeDocument/2006/relationships/chart" Target="../charts/chart8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22.xml"/><Relationship Id="rId5" Type="http://schemas.openxmlformats.org/officeDocument/2006/relationships/chart" Target="../charts/chart21.xml"/><Relationship Id="rId4" Type="http://schemas.openxmlformats.org/officeDocument/2006/relationships/chart" Target="../charts/chart20.xml"/></Relationships>
</file>

<file path=xl/drawings/_rels/drawing7.xml.rels><?xml version="1.0" encoding="UTF-8" standalone="yes"?>
<Relationships xmlns="http://schemas.openxmlformats.org/package/2006/relationships"><Relationship Id="rId8" Type="http://schemas.openxmlformats.org/officeDocument/2006/relationships/chart" Target="../charts/chart30.xml"/><Relationship Id="rId3" Type="http://schemas.openxmlformats.org/officeDocument/2006/relationships/chart" Target="../charts/chart25.xml"/><Relationship Id="rId7" Type="http://schemas.openxmlformats.org/officeDocument/2006/relationships/chart" Target="../charts/chart29.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5" Type="http://schemas.openxmlformats.org/officeDocument/2006/relationships/chart" Target="../charts/chart27.xml"/><Relationship Id="rId4"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xdr:from>
      <xdr:col>0</xdr:col>
      <xdr:colOff>9525</xdr:colOff>
      <xdr:row>34</xdr:row>
      <xdr:rowOff>76200</xdr:rowOff>
    </xdr:from>
    <xdr:to>
      <xdr:col>0</xdr:col>
      <xdr:colOff>514350</xdr:colOff>
      <xdr:row>34</xdr:row>
      <xdr:rowOff>76200</xdr:rowOff>
    </xdr:to>
    <xdr:cxnSp macro="">
      <xdr:nvCxnSpPr>
        <xdr:cNvPr id="3" name="Connecteur droit 2"/>
        <xdr:cNvCxnSpPr/>
      </xdr:nvCxnSpPr>
      <xdr:spPr>
        <a:xfrm>
          <a:off x="9525" y="6810375"/>
          <a:ext cx="504825" cy="0"/>
        </a:xfrm>
        <a:prstGeom prst="line">
          <a:avLst/>
        </a:prstGeom>
        <a:ln w="1905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c:userShapes xmlns:c="http://schemas.openxmlformats.org/drawingml/2006/chart">
  <cdr:relSizeAnchor xmlns:cdr="http://schemas.openxmlformats.org/drawingml/2006/chartDrawing">
    <cdr:from>
      <cdr:x>0.07911</cdr:x>
      <cdr:y>0.11736</cdr:y>
    </cdr:from>
    <cdr:to>
      <cdr:x>0.66527</cdr:x>
      <cdr:y>0.30159</cdr:y>
    </cdr:to>
    <cdr:sp macro="" textlink="">
      <cdr:nvSpPr>
        <cdr:cNvPr id="2" name="ZoneTexte 1"/>
        <cdr:cNvSpPr txBox="1"/>
      </cdr:nvSpPr>
      <cdr:spPr>
        <a:xfrm xmlns:a="http://schemas.openxmlformats.org/drawingml/2006/main">
          <a:off x="238125" y="140846"/>
          <a:ext cx="1764283" cy="221103"/>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Sexe</a:t>
          </a:r>
          <a:endParaRPr lang="fr-FR" sz="900" b="1" baseline="300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0.05484</cdr:x>
      <cdr:y>0.01783</cdr:y>
    </cdr:from>
    <cdr:to>
      <cdr:x>0.75496</cdr:x>
      <cdr:y>0.25275</cdr:y>
    </cdr:to>
    <cdr:sp macro="" textlink="">
      <cdr:nvSpPr>
        <cdr:cNvPr id="2" name="ZoneTexte 1"/>
        <cdr:cNvSpPr txBox="1"/>
      </cdr:nvSpPr>
      <cdr:spPr>
        <a:xfrm xmlns:a="http://schemas.openxmlformats.org/drawingml/2006/main">
          <a:off x="161926" y="15455"/>
          <a:ext cx="2067284" cy="20362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Quartiers prioritaires de la ville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(QPV)</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0.05109</cdr:x>
      <cdr:y>0.01087</cdr:y>
    </cdr:from>
    <cdr:to>
      <cdr:x>0.85902</cdr:x>
      <cdr:y>0.16733</cdr:y>
    </cdr:to>
    <cdr:sp macro="" textlink="">
      <cdr:nvSpPr>
        <cdr:cNvPr id="2" name="ZoneTexte 1"/>
        <cdr:cNvSpPr txBox="1"/>
      </cdr:nvSpPr>
      <cdr:spPr>
        <a:xfrm xmlns:a="http://schemas.openxmlformats.org/drawingml/2006/main">
          <a:off x="148425" y="19050"/>
          <a:ext cx="2347136" cy="274212"/>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Âge </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0.22442</cdr:x>
      <cdr:y>0.04217</cdr:y>
    </cdr:from>
    <cdr:to>
      <cdr:x>0.81058</cdr:x>
      <cdr:y>0.17956</cdr:y>
    </cdr:to>
    <cdr:sp macro="" textlink="">
      <cdr:nvSpPr>
        <cdr:cNvPr id="2" name="ZoneTexte 1"/>
        <cdr:cNvSpPr txBox="1"/>
      </cdr:nvSpPr>
      <cdr:spPr>
        <a:xfrm xmlns:a="http://schemas.openxmlformats.org/drawingml/2006/main">
          <a:off x="728922" y="66675"/>
          <a:ext cx="1903862" cy="217234"/>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Niveau de vie </a:t>
          </a:r>
          <a:endParaRPr lang="fr-FR" sz="900" b="1" baseline="300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0.23503</cdr:x>
      <cdr:y>0.11701</cdr:y>
    </cdr:from>
    <cdr:to>
      <cdr:x>0.79807</cdr:x>
      <cdr:y>0.35428</cdr:y>
    </cdr:to>
    <cdr:sp macro="" textlink="">
      <cdr:nvSpPr>
        <cdr:cNvPr id="2" name="ZoneTexte 1"/>
        <cdr:cNvSpPr txBox="1"/>
      </cdr:nvSpPr>
      <cdr:spPr>
        <a:xfrm xmlns:a="http://schemas.openxmlformats.org/drawingml/2006/main">
          <a:off x="779045" y="134853"/>
          <a:ext cx="1866309" cy="27346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Lien à la migration</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11</xdr:row>
      <xdr:rowOff>91888</xdr:rowOff>
    </xdr:from>
    <xdr:to>
      <xdr:col>0</xdr:col>
      <xdr:colOff>504825</xdr:colOff>
      <xdr:row>11</xdr:row>
      <xdr:rowOff>91888</xdr:rowOff>
    </xdr:to>
    <xdr:cxnSp macro="">
      <xdr:nvCxnSpPr>
        <xdr:cNvPr id="2" name="Connecteur droit 1"/>
        <xdr:cNvCxnSpPr/>
      </xdr:nvCxnSpPr>
      <xdr:spPr>
        <a:xfrm>
          <a:off x="0" y="2196913"/>
          <a:ext cx="504825" cy="0"/>
        </a:xfrm>
        <a:prstGeom prst="line">
          <a:avLst/>
        </a:prstGeom>
        <a:ln w="1905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18</xdr:row>
      <xdr:rowOff>182096</xdr:rowOff>
    </xdr:from>
    <xdr:to>
      <xdr:col>0</xdr:col>
      <xdr:colOff>2714625</xdr:colOff>
      <xdr:row>27</xdr:row>
      <xdr:rowOff>105895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73398</xdr:colOff>
      <xdr:row>18</xdr:row>
      <xdr:rowOff>125506</xdr:rowOff>
    </xdr:from>
    <xdr:ext cx="1199752" cy="224998"/>
    <xdr:sp macro="" textlink="">
      <xdr:nvSpPr>
        <xdr:cNvPr id="4" name="ZoneTexte 3"/>
        <xdr:cNvSpPr txBox="1"/>
      </xdr:nvSpPr>
      <xdr:spPr>
        <a:xfrm>
          <a:off x="73398" y="4268881"/>
          <a:ext cx="1199752"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Nombre d'auteurs </a:t>
          </a:r>
        </a:p>
      </xdr:txBody>
    </xdr:sp>
    <xdr:clientData/>
  </xdr:oneCellAnchor>
  <xdr:oneCellAnchor>
    <xdr:from>
      <xdr:col>0</xdr:col>
      <xdr:colOff>2348752</xdr:colOff>
      <xdr:row>26</xdr:row>
      <xdr:rowOff>7845</xdr:rowOff>
    </xdr:from>
    <xdr:ext cx="1332673" cy="224998"/>
    <xdr:sp macro="" textlink="">
      <xdr:nvSpPr>
        <xdr:cNvPr id="5" name="ZoneTexte 4"/>
        <xdr:cNvSpPr txBox="1"/>
      </xdr:nvSpPr>
      <xdr:spPr>
        <a:xfrm>
          <a:off x="2348752" y="5656170"/>
          <a:ext cx="1332673"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Lien victime / auteur</a:t>
          </a:r>
        </a:p>
      </xdr:txBody>
    </xdr:sp>
    <xdr:clientData/>
  </xdr:oneCellAnchor>
  <xdr:twoCellAnchor>
    <xdr:from>
      <xdr:col>0</xdr:col>
      <xdr:colOff>2700618</xdr:colOff>
      <xdr:row>17</xdr:row>
      <xdr:rowOff>145677</xdr:rowOff>
    </xdr:from>
    <xdr:to>
      <xdr:col>5</xdr:col>
      <xdr:colOff>256054</xdr:colOff>
      <xdr:row>27</xdr:row>
      <xdr:rowOff>141755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xdr:col>
      <xdr:colOff>76199</xdr:colOff>
      <xdr:row>18</xdr:row>
      <xdr:rowOff>18487</xdr:rowOff>
    </xdr:from>
    <xdr:ext cx="1657351" cy="357662"/>
    <xdr:sp macro="" textlink="">
      <xdr:nvSpPr>
        <xdr:cNvPr id="7" name="ZoneTexte 6"/>
        <xdr:cNvSpPr txBox="1"/>
      </xdr:nvSpPr>
      <xdr:spPr>
        <a:xfrm>
          <a:off x="4533899" y="4161862"/>
          <a:ext cx="1657351" cy="357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Auteur</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a:t>
          </a:r>
          <a:r>
            <a:rPr lang="fr-FR" sz="900" b="1">
              <a:solidFill>
                <a:schemeClr val="tx1">
                  <a:lumMod val="65000"/>
                  <a:lumOff val="35000"/>
                </a:schemeClr>
              </a:solidFill>
              <a:latin typeface="Albany AMT" panose="020B0604020202020204" pitchFamily="34" charset="0"/>
              <a:cs typeface="Albany AMT" panose="020B0604020202020204" pitchFamily="34" charset="0"/>
            </a:rPr>
            <a:t>sous emprise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d'alcool ou de drogue </a:t>
          </a:r>
        </a:p>
      </xdr:txBody>
    </xdr:sp>
    <xdr:clientData/>
  </xdr:oneCellAnchor>
  <xdr:oneCellAnchor>
    <xdr:from>
      <xdr:col>0</xdr:col>
      <xdr:colOff>1981200</xdr:colOff>
      <xdr:row>18</xdr:row>
      <xdr:rowOff>76200</xdr:rowOff>
    </xdr:from>
    <xdr:ext cx="2057401" cy="224998"/>
    <xdr:sp macro="" textlink="">
      <xdr:nvSpPr>
        <xdr:cNvPr id="8" name="ZoneTexte 7"/>
        <xdr:cNvSpPr txBox="1"/>
      </xdr:nvSpPr>
      <xdr:spPr>
        <a:xfrm>
          <a:off x="1981200" y="4219575"/>
          <a:ext cx="2057401"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Sexe des auteurs</a:t>
          </a:r>
        </a:p>
      </xdr:txBody>
    </xdr:sp>
    <xdr:clientData/>
  </xdr:oneCellAnchor>
  <xdr:twoCellAnchor>
    <xdr:from>
      <xdr:col>0</xdr:col>
      <xdr:colOff>1724025</xdr:colOff>
      <xdr:row>17</xdr:row>
      <xdr:rowOff>123825</xdr:rowOff>
    </xdr:from>
    <xdr:to>
      <xdr:col>2</xdr:col>
      <xdr:colOff>295275</xdr:colOff>
      <xdr:row>27</xdr:row>
      <xdr:rowOff>85725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533400</xdr:colOff>
      <xdr:row>26</xdr:row>
      <xdr:rowOff>47625</xdr:rowOff>
    </xdr:from>
    <xdr:to>
      <xdr:col>4</xdr:col>
      <xdr:colOff>238125</xdr:colOff>
      <xdr:row>37</xdr:row>
      <xdr:rowOff>123825</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0.42472</cdr:x>
      <cdr:y>0.19701</cdr:y>
    </cdr:from>
    <cdr:to>
      <cdr:x>0.97496</cdr:x>
      <cdr:y>0.35443</cdr:y>
    </cdr:to>
    <cdr:sp macro="" textlink="">
      <cdr:nvSpPr>
        <cdr:cNvPr id="2" name="ZoneTexte 1"/>
        <cdr:cNvSpPr txBox="1"/>
      </cdr:nvSpPr>
      <cdr:spPr>
        <a:xfrm xmlns:a="http://schemas.openxmlformats.org/drawingml/2006/main">
          <a:off x="2261411" y="444726"/>
          <a:ext cx="2929739" cy="3553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a:solidFill>
                <a:schemeClr val="tx1">
                  <a:lumMod val="65000"/>
                  <a:lumOff val="35000"/>
                </a:schemeClr>
              </a:solidFill>
              <a:latin typeface="Albany AMT" panose="020B0604020202020204" pitchFamily="34" charset="0"/>
              <a:cs typeface="Albany AMT" panose="020B0604020202020204" pitchFamily="34" charset="0"/>
            </a:rPr>
            <a:t>Au moins un auteur connu personnellement</a:t>
          </a:r>
        </a:p>
        <a:p xmlns:a="http://schemas.openxmlformats.org/drawingml/2006/main">
          <a:r>
            <a:rPr lang="fr-FR" sz="900" i="1" baseline="0">
              <a:solidFill>
                <a:schemeClr val="tx1">
                  <a:lumMod val="65000"/>
                  <a:lumOff val="35000"/>
                </a:schemeClr>
              </a:solidFill>
              <a:latin typeface="Albany AMT" panose="020B0604020202020204" pitchFamily="34" charset="0"/>
              <a:cs typeface="Albany AMT" panose="020B0604020202020204" pitchFamily="34" charset="0"/>
            </a:rPr>
            <a:t>        dont : ex-conjoint* 17%, amis 15%</a:t>
          </a:r>
          <a:endParaRPr lang="fr-FR" sz="900" i="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dr:relSizeAnchor xmlns:cdr="http://schemas.openxmlformats.org/drawingml/2006/chartDrawing">
    <cdr:from>
      <cdr:x>0.42342</cdr:x>
      <cdr:y>0.38971</cdr:y>
    </cdr:from>
    <cdr:to>
      <cdr:x>1</cdr:x>
      <cdr:y>0.48945</cdr:y>
    </cdr:to>
    <cdr:sp macro="" textlink="">
      <cdr:nvSpPr>
        <cdr:cNvPr id="3" name="ZoneTexte 1"/>
        <cdr:cNvSpPr txBox="1"/>
      </cdr:nvSpPr>
      <cdr:spPr>
        <a:xfrm xmlns:a="http://schemas.openxmlformats.org/drawingml/2006/main">
          <a:off x="2254489" y="879730"/>
          <a:ext cx="3069986" cy="22517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solidFill>
                <a:schemeClr val="tx1">
                  <a:lumMod val="65000"/>
                  <a:lumOff val="35000"/>
                </a:schemeClr>
              </a:solidFill>
              <a:latin typeface="Albany AMT" panose="020B0604020202020204" pitchFamily="34" charset="0"/>
              <a:cs typeface="Albany AMT" panose="020B0604020202020204" pitchFamily="34" charset="0"/>
            </a:rPr>
            <a:t>Auteur(s)</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connu(s) de vue seulement</a:t>
          </a:r>
        </a:p>
      </cdr:txBody>
    </cdr:sp>
  </cdr:relSizeAnchor>
</c:userShapes>
</file>

<file path=xl/drawings/drawing17.xml><?xml version="1.0" encoding="utf-8"?>
<xdr:wsDr xmlns:xdr="http://schemas.openxmlformats.org/drawingml/2006/spreadsheetDrawing" xmlns:a="http://schemas.openxmlformats.org/drawingml/2006/main">
  <xdr:twoCellAnchor>
    <xdr:from>
      <xdr:col>2</xdr:col>
      <xdr:colOff>333375</xdr:colOff>
      <xdr:row>18</xdr:row>
      <xdr:rowOff>133350</xdr:rowOff>
    </xdr:from>
    <xdr:to>
      <xdr:col>4</xdr:col>
      <xdr:colOff>590550</xdr:colOff>
      <xdr:row>29</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428625</xdr:rowOff>
    </xdr:from>
    <xdr:to>
      <xdr:col>5</xdr:col>
      <xdr:colOff>428625</xdr:colOff>
      <xdr:row>28</xdr:row>
      <xdr:rowOff>142875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676274</xdr:colOff>
      <xdr:row>17</xdr:row>
      <xdr:rowOff>495301</xdr:rowOff>
    </xdr:from>
    <xdr:to>
      <xdr:col>7</xdr:col>
      <xdr:colOff>590550</xdr:colOff>
      <xdr:row>27</xdr:row>
      <xdr:rowOff>123825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7</xdr:row>
      <xdr:rowOff>123824</xdr:rowOff>
    </xdr:from>
    <xdr:ext cx="2886074" cy="224998"/>
    <xdr:sp macro="" textlink="">
      <xdr:nvSpPr>
        <xdr:cNvPr id="5" name="ZoneTexte 4"/>
        <xdr:cNvSpPr txBox="1"/>
      </xdr:nvSpPr>
      <xdr:spPr>
        <a:xfrm>
          <a:off x="0" y="1990724"/>
          <a:ext cx="2886074"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Présence d'une arme ou d'un objet dangereux</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0</xdr:col>
      <xdr:colOff>142875</xdr:colOff>
      <xdr:row>8</xdr:row>
      <xdr:rowOff>85726</xdr:rowOff>
    </xdr:from>
    <xdr:to>
      <xdr:col>3</xdr:col>
      <xdr:colOff>285750</xdr:colOff>
      <xdr:row>15</xdr:row>
      <xdr:rowOff>47625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4</xdr:col>
      <xdr:colOff>9525</xdr:colOff>
      <xdr:row>7</xdr:row>
      <xdr:rowOff>133350</xdr:rowOff>
    </xdr:from>
    <xdr:ext cx="2924175" cy="357662"/>
    <xdr:sp macro="" textlink="">
      <xdr:nvSpPr>
        <xdr:cNvPr id="7" name="ZoneTexte 6"/>
        <xdr:cNvSpPr txBox="1"/>
      </xdr:nvSpPr>
      <xdr:spPr>
        <a:xfrm>
          <a:off x="3019425" y="2000250"/>
          <a:ext cx="2924175" cy="357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i="0" baseline="0">
              <a:solidFill>
                <a:schemeClr val="tx1">
                  <a:lumMod val="65000"/>
                  <a:lumOff val="35000"/>
                </a:schemeClr>
              </a:solidFill>
              <a:latin typeface="Albany AMT" panose="020B0604020202020204" pitchFamily="34" charset="0"/>
              <a:cs typeface="Albany AMT" panose="020B0604020202020204" pitchFamily="34" charset="0"/>
            </a:rPr>
            <a:t>Recours à la violence physique (coups, gifles, étranglement, etc.) pendant les faits</a:t>
          </a:r>
          <a:endParaRPr lang="fr-FR" sz="900" b="0" i="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0</xdr:col>
      <xdr:colOff>0</xdr:colOff>
      <xdr:row>3</xdr:row>
      <xdr:rowOff>28575</xdr:rowOff>
    </xdr:from>
    <xdr:to>
      <xdr:col>6</xdr:col>
      <xdr:colOff>47624</xdr:colOff>
      <xdr:row>8</xdr:row>
      <xdr:rowOff>85725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0</xdr:col>
      <xdr:colOff>0</xdr:colOff>
      <xdr:row>2</xdr:row>
      <xdr:rowOff>95250</xdr:rowOff>
    </xdr:from>
    <xdr:ext cx="2466975" cy="224998"/>
    <xdr:sp macro="" textlink="">
      <xdr:nvSpPr>
        <xdr:cNvPr id="9" name="ZoneTexte 8"/>
        <xdr:cNvSpPr txBox="1"/>
      </xdr:nvSpPr>
      <xdr:spPr>
        <a:xfrm>
          <a:off x="0" y="571500"/>
          <a:ext cx="2466975"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i="0">
              <a:solidFill>
                <a:schemeClr val="tx1">
                  <a:lumMod val="65000"/>
                  <a:lumOff val="35000"/>
                </a:schemeClr>
              </a:solidFill>
              <a:latin typeface="Albany AMT" panose="020B0604020202020204" pitchFamily="34" charset="0"/>
              <a:cs typeface="Albany AMT" panose="020B0604020202020204" pitchFamily="34" charset="0"/>
            </a:rPr>
            <a:t>Nature des violences sexuelles subies</a:t>
          </a:r>
          <a:endParaRPr lang="fr-FR" sz="900" b="0" i="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3</xdr:col>
      <xdr:colOff>704850</xdr:colOff>
      <xdr:row>2</xdr:row>
      <xdr:rowOff>142875</xdr:rowOff>
    </xdr:from>
    <xdr:to>
      <xdr:col>9</xdr:col>
      <xdr:colOff>742949</xdr:colOff>
      <xdr:row>8</xdr:row>
      <xdr:rowOff>47625</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4</xdr:col>
      <xdr:colOff>333376</xdr:colOff>
      <xdr:row>2</xdr:row>
      <xdr:rowOff>57150</xdr:rowOff>
    </xdr:from>
    <xdr:ext cx="2419350" cy="357662"/>
    <xdr:sp macro="" textlink="">
      <xdr:nvSpPr>
        <xdr:cNvPr id="11" name="ZoneTexte 10"/>
        <xdr:cNvSpPr txBox="1"/>
      </xdr:nvSpPr>
      <xdr:spPr>
        <a:xfrm>
          <a:off x="3343276" y="533400"/>
          <a:ext cx="2419350" cy="357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i="0">
              <a:solidFill>
                <a:schemeClr val="tx1">
                  <a:lumMod val="65000"/>
                  <a:lumOff val="35000"/>
                </a:schemeClr>
              </a:solidFill>
              <a:latin typeface="Albany AMT" panose="020B0604020202020204" pitchFamily="34" charset="0"/>
              <a:cs typeface="Albany AMT" panose="020B0604020202020204" pitchFamily="34" charset="0"/>
            </a:rPr>
            <a:t>Nombre</a:t>
          </a:r>
          <a:r>
            <a:rPr lang="fr-FR" sz="900" b="1" i="0" baseline="0">
              <a:solidFill>
                <a:schemeClr val="tx1">
                  <a:lumMod val="65000"/>
                  <a:lumOff val="35000"/>
                </a:schemeClr>
              </a:solidFill>
              <a:latin typeface="Albany AMT" panose="020B0604020202020204" pitchFamily="34" charset="0"/>
              <a:cs typeface="Albany AMT" panose="020B0604020202020204" pitchFamily="34" charset="0"/>
            </a:rPr>
            <a:t> d'actes de violences sexuelles subis au cours des 2 dernières années</a:t>
          </a:r>
          <a:endParaRPr lang="fr-FR" sz="900" b="0" i="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4</xdr:col>
      <xdr:colOff>600075</xdr:colOff>
      <xdr:row>8</xdr:row>
      <xdr:rowOff>19050</xdr:rowOff>
    </xdr:from>
    <xdr:to>
      <xdr:col>7</xdr:col>
      <xdr:colOff>600075</xdr:colOff>
      <xdr:row>15</xdr:row>
      <xdr:rowOff>114300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3</xdr:col>
      <xdr:colOff>742950</xdr:colOff>
      <xdr:row>2</xdr:row>
      <xdr:rowOff>85724</xdr:rowOff>
    </xdr:from>
    <xdr:to>
      <xdr:col>8</xdr:col>
      <xdr:colOff>28576</xdr:colOff>
      <xdr:row>5</xdr:row>
      <xdr:rowOff>123825</xdr:rowOff>
    </xdr:to>
    <xdr:sp macro="" textlink="">
      <xdr:nvSpPr>
        <xdr:cNvPr id="2" name="ZoneTexte 1"/>
        <xdr:cNvSpPr txBox="1"/>
      </xdr:nvSpPr>
      <xdr:spPr>
        <a:xfrm>
          <a:off x="3086100" y="447674"/>
          <a:ext cx="3095626" cy="609601"/>
        </a:xfrm>
        <a:prstGeom prst="rect">
          <a:avLst/>
        </a:prstGeom>
        <a:noFill/>
      </xdr:spPr>
      <xdr:txBody>
        <a:bodyPr wrap="square"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fr-FR" sz="900" b="1" i="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Cette agression a-t-elle entraîné des conséquences, des perturbations dans votre vie quotidienne et notamment dans vos études ou votre travail ? </a:t>
          </a:r>
        </a:p>
        <a:p>
          <a:pPr algn="ctr"/>
          <a:endParaRPr lang="fr-FR" sz="90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twoCellAnchor>
  <xdr:twoCellAnchor>
    <xdr:from>
      <xdr:col>0</xdr:col>
      <xdr:colOff>0</xdr:colOff>
      <xdr:row>2</xdr:row>
      <xdr:rowOff>95250</xdr:rowOff>
    </xdr:from>
    <xdr:to>
      <xdr:col>3</xdr:col>
      <xdr:colOff>695324</xdr:colOff>
      <xdr:row>5</xdr:row>
      <xdr:rowOff>47625</xdr:rowOff>
    </xdr:to>
    <xdr:sp macro="" textlink="">
      <xdr:nvSpPr>
        <xdr:cNvPr id="3" name="ZoneTexte 1"/>
        <xdr:cNvSpPr txBox="1"/>
      </xdr:nvSpPr>
      <xdr:spPr>
        <a:xfrm>
          <a:off x="0" y="457200"/>
          <a:ext cx="3038474" cy="523875"/>
        </a:xfrm>
        <a:prstGeom prst="rect">
          <a:avLst/>
        </a:prstGeom>
        <a:noFill/>
      </xdr:spPr>
      <xdr:txBody>
        <a:bodyPr wrap="square"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fr-FR" sz="900" b="1" i="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 Comment qualifieriez-vous les dommages psychologiques causés par cette agression</a:t>
          </a:r>
          <a:r>
            <a:rPr lang="fr-FR" sz="900" b="0" i="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 </a:t>
          </a:r>
          <a:r>
            <a:rPr lang="fr-FR" sz="900" b="1" i="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 »</a:t>
          </a:r>
          <a:endParaRPr lang="fr-FR" sz="90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twoCellAnchor>
  <xdr:twoCellAnchor>
    <xdr:from>
      <xdr:col>3</xdr:col>
      <xdr:colOff>752475</xdr:colOff>
      <xdr:row>4</xdr:row>
      <xdr:rowOff>85725</xdr:rowOff>
    </xdr:from>
    <xdr:to>
      <xdr:col>8</xdr:col>
      <xdr:colOff>238125</xdr:colOff>
      <xdr:row>15</xdr:row>
      <xdr:rowOff>133351</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333375</xdr:colOff>
      <xdr:row>27</xdr:row>
      <xdr:rowOff>133350</xdr:rowOff>
    </xdr:from>
    <xdr:to>
      <xdr:col>4</xdr:col>
      <xdr:colOff>0</xdr:colOff>
      <xdr:row>35</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28</xdr:row>
      <xdr:rowOff>61912</xdr:rowOff>
    </xdr:from>
    <xdr:to>
      <xdr:col>6</xdr:col>
      <xdr:colOff>152400</xdr:colOff>
      <xdr:row>35</xdr:row>
      <xdr:rowOff>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26</xdr:row>
      <xdr:rowOff>0</xdr:rowOff>
    </xdr:from>
    <xdr:to>
      <xdr:col>7</xdr:col>
      <xdr:colOff>771525</xdr:colOff>
      <xdr:row>37</xdr:row>
      <xdr:rowOff>142875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209550</xdr:colOff>
      <xdr:row>4</xdr:row>
      <xdr:rowOff>171450</xdr:rowOff>
    </xdr:from>
    <xdr:to>
      <xdr:col>16</xdr:col>
      <xdr:colOff>142875</xdr:colOff>
      <xdr:row>14</xdr:row>
      <xdr:rowOff>38100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4</xdr:row>
      <xdr:rowOff>85725</xdr:rowOff>
    </xdr:from>
    <xdr:to>
      <xdr:col>4</xdr:col>
      <xdr:colOff>57150</xdr:colOff>
      <xdr:row>16</xdr:row>
      <xdr:rowOff>161925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14</xdr:row>
      <xdr:rowOff>161925</xdr:rowOff>
    </xdr:from>
    <xdr:to>
      <xdr:col>5</xdr:col>
      <xdr:colOff>238125</xdr:colOff>
      <xdr:row>25</xdr:row>
      <xdr:rowOff>228599</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85725</xdr:colOff>
      <xdr:row>16</xdr:row>
      <xdr:rowOff>57150</xdr:rowOff>
    </xdr:from>
    <xdr:to>
      <xdr:col>7</xdr:col>
      <xdr:colOff>523875</xdr:colOff>
      <xdr:row>18</xdr:row>
      <xdr:rowOff>171450</xdr:rowOff>
    </xdr:to>
    <xdr:sp macro="" textlink="">
      <xdr:nvSpPr>
        <xdr:cNvPr id="11" name="ZoneTexte 1"/>
        <xdr:cNvSpPr txBox="1"/>
      </xdr:nvSpPr>
      <xdr:spPr>
        <a:xfrm>
          <a:off x="3190875" y="3095625"/>
          <a:ext cx="2695575" cy="4953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 Proportion de victimes ayant</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effectué au moins une démarche </a:t>
          </a:r>
        </a:p>
        <a:p>
          <a:pPr algn="ctr"/>
          <a:r>
            <a:rPr lang="fr-FR" sz="900" b="0" baseline="0">
              <a:solidFill>
                <a:schemeClr val="tx1">
                  <a:lumMod val="65000"/>
                  <a:lumOff val="35000"/>
                </a:schemeClr>
              </a:solidFill>
              <a:latin typeface="Albany AMT" panose="020B0604020202020204" pitchFamily="34" charset="0"/>
              <a:cs typeface="Albany AMT" panose="020B0604020202020204" pitchFamily="34" charset="0"/>
            </a:rPr>
            <a:t>(parmi les 5 listées dans la figure de gauche)</a:t>
          </a:r>
          <a:endParaRPr lang="fr-FR" sz="900" b="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twoCellAnchor>
  <xdr:twoCellAnchor>
    <xdr:from>
      <xdr:col>3</xdr:col>
      <xdr:colOff>371475</xdr:colOff>
      <xdr:row>16</xdr:row>
      <xdr:rowOff>9525</xdr:rowOff>
    </xdr:from>
    <xdr:to>
      <xdr:col>7</xdr:col>
      <xdr:colOff>761999</xdr:colOff>
      <xdr:row>25</xdr:row>
      <xdr:rowOff>133349</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0.04292</cdr:y>
    </cdr:from>
    <cdr:to>
      <cdr:x>0.74109</cdr:x>
      <cdr:y>0.23176</cdr:y>
    </cdr:to>
    <cdr:sp macro="" textlink="">
      <cdr:nvSpPr>
        <cdr:cNvPr id="2" name="ZoneTexte 1"/>
        <cdr:cNvSpPr txBox="1"/>
      </cdr:nvSpPr>
      <cdr:spPr>
        <a:xfrm xmlns:a="http://schemas.openxmlformats.org/drawingml/2006/main">
          <a:off x="0" y="95250"/>
          <a:ext cx="2971800" cy="419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Proportion</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de victimes de violences sexuelles ayant après l'agression...</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21</xdr:row>
      <xdr:rowOff>47625</xdr:rowOff>
    </xdr:from>
    <xdr:to>
      <xdr:col>6</xdr:col>
      <xdr:colOff>647699</xdr:colOff>
      <xdr:row>36</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17</xdr:row>
      <xdr:rowOff>57150</xdr:rowOff>
    </xdr:from>
    <xdr:to>
      <xdr:col>0</xdr:col>
      <xdr:colOff>533400</xdr:colOff>
      <xdr:row>17</xdr:row>
      <xdr:rowOff>57150</xdr:rowOff>
    </xdr:to>
    <xdr:cxnSp macro="">
      <xdr:nvCxnSpPr>
        <xdr:cNvPr id="3" name="Connecteur droit 2"/>
        <xdr:cNvCxnSpPr/>
      </xdr:nvCxnSpPr>
      <xdr:spPr>
        <a:xfrm>
          <a:off x="28575" y="3238500"/>
          <a:ext cx="504825" cy="0"/>
        </a:xfrm>
        <a:prstGeom prst="line">
          <a:avLst/>
        </a:prstGeom>
        <a:ln w="1905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352422</xdr:colOff>
      <xdr:row>3</xdr:row>
      <xdr:rowOff>9523</xdr:rowOff>
    </xdr:from>
    <xdr:to>
      <xdr:col>4</xdr:col>
      <xdr:colOff>152399</xdr:colOff>
      <xdr:row>15</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552451</xdr:colOff>
      <xdr:row>2</xdr:row>
      <xdr:rowOff>104774</xdr:rowOff>
    </xdr:from>
    <xdr:to>
      <xdr:col>8</xdr:col>
      <xdr:colOff>180975</xdr:colOff>
      <xdr:row>11</xdr:row>
      <xdr:rowOff>114300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15</xdr:row>
      <xdr:rowOff>504826</xdr:rowOff>
    </xdr:from>
    <xdr:to>
      <xdr:col>4</xdr:col>
      <xdr:colOff>95251</xdr:colOff>
      <xdr:row>26</xdr:row>
      <xdr:rowOff>123825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xdr:colOff>
      <xdr:row>2</xdr:row>
      <xdr:rowOff>152400</xdr:rowOff>
    </xdr:from>
    <xdr:to>
      <xdr:col>4</xdr:col>
      <xdr:colOff>209550</xdr:colOff>
      <xdr:row>4</xdr:row>
      <xdr:rowOff>9527</xdr:rowOff>
    </xdr:to>
    <xdr:sp macro="" textlink="">
      <xdr:nvSpPr>
        <xdr:cNvPr id="5" name="ZoneTexte 1"/>
        <xdr:cNvSpPr txBox="1"/>
      </xdr:nvSpPr>
      <xdr:spPr>
        <a:xfrm>
          <a:off x="19050" y="714375"/>
          <a:ext cx="3257550" cy="238127"/>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Zone d'étude et d'aménagement</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du territoire (ZEAT)</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twoCellAnchor>
  <xdr:twoCellAnchor>
    <xdr:from>
      <xdr:col>4</xdr:col>
      <xdr:colOff>266700</xdr:colOff>
      <xdr:row>16</xdr:row>
      <xdr:rowOff>9525</xdr:rowOff>
    </xdr:from>
    <xdr:to>
      <xdr:col>8</xdr:col>
      <xdr:colOff>238125</xdr:colOff>
      <xdr:row>21</xdr:row>
      <xdr:rowOff>152400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142875</xdr:colOff>
      <xdr:row>10</xdr:row>
      <xdr:rowOff>180975</xdr:rowOff>
    </xdr:from>
    <xdr:to>
      <xdr:col>8</xdr:col>
      <xdr:colOff>47626</xdr:colOff>
      <xdr:row>15</xdr:row>
      <xdr:rowOff>95251</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95250</xdr:colOff>
      <xdr:row>20</xdr:row>
      <xdr:rowOff>152400</xdr:rowOff>
    </xdr:from>
    <xdr:to>
      <xdr:col>8</xdr:col>
      <xdr:colOff>19049</xdr:colOff>
      <xdr:row>29</xdr:row>
      <xdr:rowOff>19050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47625</xdr:colOff>
      <xdr:row>26</xdr:row>
      <xdr:rowOff>28576</xdr:rowOff>
    </xdr:from>
    <xdr:to>
      <xdr:col>4</xdr:col>
      <xdr:colOff>228600</xdr:colOff>
      <xdr:row>34</xdr:row>
      <xdr:rowOff>85726</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390525</xdr:colOff>
      <xdr:row>27</xdr:row>
      <xdr:rowOff>142875</xdr:rowOff>
    </xdr:from>
    <xdr:to>
      <xdr:col>8</xdr:col>
      <xdr:colOff>209551</xdr:colOff>
      <xdr:row>33</xdr:row>
      <xdr:rowOff>152400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0.38703</cdr:x>
      <cdr:y>0.04423</cdr:y>
    </cdr:from>
    <cdr:to>
      <cdr:x>0.78047</cdr:x>
      <cdr:y>0.15845</cdr:y>
    </cdr:to>
    <cdr:sp macro="" textlink="">
      <cdr:nvSpPr>
        <cdr:cNvPr id="3" name="ZoneTexte 1"/>
        <cdr:cNvSpPr txBox="1"/>
      </cdr:nvSpPr>
      <cdr:spPr>
        <a:xfrm xmlns:a="http://schemas.openxmlformats.org/drawingml/2006/main">
          <a:off x="1625739" y="85529"/>
          <a:ext cx="1652654" cy="220853"/>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Taille de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l'agglomération</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22.xml><?xml version="1.0" encoding="utf-8"?>
<c:userShapes xmlns:c="http://schemas.openxmlformats.org/drawingml/2006/chart">
  <cdr:relSizeAnchor xmlns:cdr="http://schemas.openxmlformats.org/drawingml/2006/chartDrawing">
    <cdr:from>
      <cdr:x>0.08082</cdr:x>
      <cdr:y>0.08671</cdr:y>
    </cdr:from>
    <cdr:to>
      <cdr:x>0.84147</cdr:x>
      <cdr:y>0.19535</cdr:y>
    </cdr:to>
    <cdr:sp macro="" textlink="">
      <cdr:nvSpPr>
        <cdr:cNvPr id="2" name="ZoneTexte 1"/>
        <cdr:cNvSpPr txBox="1"/>
      </cdr:nvSpPr>
      <cdr:spPr>
        <a:xfrm xmlns:a="http://schemas.openxmlformats.org/drawingml/2006/main">
          <a:off x="255589" y="177565"/>
          <a:ext cx="2405404" cy="22248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Statut d'activité</a:t>
          </a:r>
        </a:p>
      </cdr:txBody>
    </cdr:sp>
  </cdr:relSizeAnchor>
</c:userShapes>
</file>

<file path=xl/drawings/drawing23.xml><?xml version="1.0" encoding="utf-8"?>
<c:userShapes xmlns:c="http://schemas.openxmlformats.org/drawingml/2006/chart">
  <cdr:relSizeAnchor xmlns:cdr="http://schemas.openxmlformats.org/drawingml/2006/chartDrawing">
    <cdr:from>
      <cdr:x>0.07911</cdr:x>
      <cdr:y>0.11736</cdr:y>
    </cdr:from>
    <cdr:to>
      <cdr:x>0.66527</cdr:x>
      <cdr:y>0.30159</cdr:y>
    </cdr:to>
    <cdr:sp macro="" textlink="">
      <cdr:nvSpPr>
        <cdr:cNvPr id="2" name="ZoneTexte 1"/>
        <cdr:cNvSpPr txBox="1"/>
      </cdr:nvSpPr>
      <cdr:spPr>
        <a:xfrm xmlns:a="http://schemas.openxmlformats.org/drawingml/2006/main">
          <a:off x="238125" y="140846"/>
          <a:ext cx="1764283" cy="221103"/>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Sexe</a:t>
          </a:r>
          <a:endParaRPr lang="fr-FR" sz="900" b="1" baseline="300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24.xml><?xml version="1.0" encoding="utf-8"?>
<c:userShapes xmlns:c="http://schemas.openxmlformats.org/drawingml/2006/chart">
  <cdr:relSizeAnchor xmlns:cdr="http://schemas.openxmlformats.org/drawingml/2006/chartDrawing">
    <cdr:from>
      <cdr:x>0.19192</cdr:x>
      <cdr:y>0.01783</cdr:y>
    </cdr:from>
    <cdr:to>
      <cdr:x>0.93548</cdr:x>
      <cdr:y>0.23077</cdr:y>
    </cdr:to>
    <cdr:sp macro="" textlink="">
      <cdr:nvSpPr>
        <cdr:cNvPr id="2" name="ZoneTexte 1"/>
        <cdr:cNvSpPr txBox="1"/>
      </cdr:nvSpPr>
      <cdr:spPr>
        <a:xfrm xmlns:a="http://schemas.openxmlformats.org/drawingml/2006/main">
          <a:off x="566692" y="15455"/>
          <a:ext cx="2195558" cy="18457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Quartiers prioritaires</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de la ville(QPV)*</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25.xml><?xml version="1.0" encoding="utf-8"?>
<c:userShapes xmlns:c="http://schemas.openxmlformats.org/drawingml/2006/chart">
  <cdr:relSizeAnchor xmlns:cdr="http://schemas.openxmlformats.org/drawingml/2006/chartDrawing">
    <cdr:from>
      <cdr:x>0.05109</cdr:x>
      <cdr:y>0.01087</cdr:y>
    </cdr:from>
    <cdr:to>
      <cdr:x>0.85902</cdr:x>
      <cdr:y>0.16733</cdr:y>
    </cdr:to>
    <cdr:sp macro="" textlink="">
      <cdr:nvSpPr>
        <cdr:cNvPr id="2" name="ZoneTexte 1"/>
        <cdr:cNvSpPr txBox="1"/>
      </cdr:nvSpPr>
      <cdr:spPr>
        <a:xfrm xmlns:a="http://schemas.openxmlformats.org/drawingml/2006/main">
          <a:off x="148425" y="19050"/>
          <a:ext cx="2347136" cy="274212"/>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Âge </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26.xml><?xml version="1.0" encoding="utf-8"?>
<c:userShapes xmlns:c="http://schemas.openxmlformats.org/drawingml/2006/chart">
  <cdr:relSizeAnchor xmlns:cdr="http://schemas.openxmlformats.org/drawingml/2006/chartDrawing">
    <cdr:from>
      <cdr:x>0.22442</cdr:x>
      <cdr:y>0.04217</cdr:y>
    </cdr:from>
    <cdr:to>
      <cdr:x>0.81058</cdr:x>
      <cdr:y>0.17956</cdr:y>
    </cdr:to>
    <cdr:sp macro="" textlink="">
      <cdr:nvSpPr>
        <cdr:cNvPr id="2" name="ZoneTexte 1"/>
        <cdr:cNvSpPr txBox="1"/>
      </cdr:nvSpPr>
      <cdr:spPr>
        <a:xfrm xmlns:a="http://schemas.openxmlformats.org/drawingml/2006/main">
          <a:off x="728922" y="66675"/>
          <a:ext cx="1903862" cy="217234"/>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Niveau de vie </a:t>
          </a:r>
          <a:endParaRPr lang="fr-FR" sz="900" b="1" baseline="300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27.xml><?xml version="1.0" encoding="utf-8"?>
<c:userShapes xmlns:c="http://schemas.openxmlformats.org/drawingml/2006/chart">
  <cdr:relSizeAnchor xmlns:cdr="http://schemas.openxmlformats.org/drawingml/2006/chartDrawing">
    <cdr:from>
      <cdr:x>0.23503</cdr:x>
      <cdr:y>0.11701</cdr:y>
    </cdr:from>
    <cdr:to>
      <cdr:x>0.79807</cdr:x>
      <cdr:y>0.35428</cdr:y>
    </cdr:to>
    <cdr:sp macro="" textlink="">
      <cdr:nvSpPr>
        <cdr:cNvPr id="2" name="ZoneTexte 1"/>
        <cdr:cNvSpPr txBox="1"/>
      </cdr:nvSpPr>
      <cdr:spPr>
        <a:xfrm xmlns:a="http://schemas.openxmlformats.org/drawingml/2006/main">
          <a:off x="779045" y="134853"/>
          <a:ext cx="1866309" cy="27346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Lien à la migration**</a:t>
          </a: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0</xdr:colOff>
      <xdr:row>12</xdr:row>
      <xdr:rowOff>91888</xdr:rowOff>
    </xdr:from>
    <xdr:to>
      <xdr:col>0</xdr:col>
      <xdr:colOff>504825</xdr:colOff>
      <xdr:row>12</xdr:row>
      <xdr:rowOff>91888</xdr:rowOff>
    </xdr:to>
    <xdr:cxnSp macro="">
      <xdr:nvCxnSpPr>
        <xdr:cNvPr id="2" name="Connecteur droit 1"/>
        <xdr:cNvCxnSpPr/>
      </xdr:nvCxnSpPr>
      <xdr:spPr>
        <a:xfrm>
          <a:off x="0" y="2387413"/>
          <a:ext cx="504825" cy="0"/>
        </a:xfrm>
        <a:prstGeom prst="line">
          <a:avLst/>
        </a:prstGeom>
        <a:ln w="1905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27</xdr:row>
      <xdr:rowOff>123825</xdr:rowOff>
    </xdr:from>
    <xdr:to>
      <xdr:col>2</xdr:col>
      <xdr:colOff>47625</xdr:colOff>
      <xdr:row>37</xdr:row>
      <xdr:rowOff>276225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2647950</xdr:colOff>
      <xdr:row>28</xdr:row>
      <xdr:rowOff>142875</xdr:rowOff>
    </xdr:from>
    <xdr:to>
      <xdr:col>4</xdr:col>
      <xdr:colOff>676275</xdr:colOff>
      <xdr:row>38</xdr:row>
      <xdr:rowOff>9524</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3248025</xdr:colOff>
      <xdr:row>27</xdr:row>
      <xdr:rowOff>171450</xdr:rowOff>
    </xdr:from>
    <xdr:to>
      <xdr:col>4</xdr:col>
      <xdr:colOff>323850</xdr:colOff>
      <xdr:row>30</xdr:row>
      <xdr:rowOff>95250</xdr:rowOff>
    </xdr:to>
    <xdr:sp macro="" textlink="">
      <xdr:nvSpPr>
        <xdr:cNvPr id="5" name="ZoneTexte 1"/>
        <xdr:cNvSpPr txBox="1"/>
      </xdr:nvSpPr>
      <xdr:spPr>
        <a:xfrm>
          <a:off x="3248025" y="6134100"/>
          <a:ext cx="2695575" cy="4953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 Proportion de victimes ayant</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effectué au moins une démarche </a:t>
          </a:r>
        </a:p>
        <a:p>
          <a:pPr algn="ctr"/>
          <a:r>
            <a:rPr lang="fr-FR" sz="900" b="0" baseline="0">
              <a:solidFill>
                <a:schemeClr val="tx1">
                  <a:lumMod val="65000"/>
                  <a:lumOff val="35000"/>
                </a:schemeClr>
              </a:solidFill>
              <a:latin typeface="Albany AMT" panose="020B0604020202020204" pitchFamily="34" charset="0"/>
              <a:cs typeface="Albany AMT" panose="020B0604020202020204" pitchFamily="34" charset="0"/>
            </a:rPr>
            <a:t>(parmi les 5 listées dans la figure de gauche)</a:t>
          </a:r>
          <a:endParaRPr lang="fr-FR" sz="900" b="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twoCellAnchor>
  <xdr:oneCellAnchor>
    <xdr:from>
      <xdr:col>0</xdr:col>
      <xdr:colOff>95250</xdr:colOff>
      <xdr:row>18</xdr:row>
      <xdr:rowOff>104775</xdr:rowOff>
    </xdr:from>
    <xdr:ext cx="1199752" cy="224998"/>
    <xdr:sp macro="" textlink="">
      <xdr:nvSpPr>
        <xdr:cNvPr id="6" name="ZoneTexte 5"/>
        <xdr:cNvSpPr txBox="1"/>
      </xdr:nvSpPr>
      <xdr:spPr>
        <a:xfrm>
          <a:off x="95250" y="4381500"/>
          <a:ext cx="1199752"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Nombre d'auteurs </a:t>
          </a:r>
        </a:p>
      </xdr:txBody>
    </xdr:sp>
    <xdr:clientData/>
  </xdr:oneCellAnchor>
  <xdr:twoCellAnchor>
    <xdr:from>
      <xdr:col>0</xdr:col>
      <xdr:colOff>0</xdr:colOff>
      <xdr:row>18</xdr:row>
      <xdr:rowOff>114300</xdr:rowOff>
    </xdr:from>
    <xdr:to>
      <xdr:col>0</xdr:col>
      <xdr:colOff>2714625</xdr:colOff>
      <xdr:row>27</xdr:row>
      <xdr:rowOff>38099</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2438400</xdr:colOff>
      <xdr:row>18</xdr:row>
      <xdr:rowOff>57150</xdr:rowOff>
    </xdr:from>
    <xdr:ext cx="1332673" cy="224998"/>
    <xdr:sp macro="" textlink="">
      <xdr:nvSpPr>
        <xdr:cNvPr id="8" name="ZoneTexte 7"/>
        <xdr:cNvSpPr txBox="1"/>
      </xdr:nvSpPr>
      <xdr:spPr>
        <a:xfrm>
          <a:off x="2438400" y="4333875"/>
          <a:ext cx="1332673"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Lien victime / auteur</a:t>
          </a:r>
        </a:p>
      </xdr:txBody>
    </xdr:sp>
    <xdr:clientData/>
  </xdr:oneCellAnchor>
  <xdr:twoCellAnchor>
    <xdr:from>
      <xdr:col>0</xdr:col>
      <xdr:colOff>2076450</xdr:colOff>
      <xdr:row>18</xdr:row>
      <xdr:rowOff>171450</xdr:rowOff>
    </xdr:from>
    <xdr:to>
      <xdr:col>2</xdr:col>
      <xdr:colOff>333375</xdr:colOff>
      <xdr:row>27</xdr:row>
      <xdr:rowOff>95249</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2</xdr:col>
      <xdr:colOff>104775</xdr:colOff>
      <xdr:row>18</xdr:row>
      <xdr:rowOff>66675</xdr:rowOff>
    </xdr:from>
    <xdr:ext cx="1657351" cy="357662"/>
    <xdr:sp macro="" textlink="">
      <xdr:nvSpPr>
        <xdr:cNvPr id="10" name="ZoneTexte 9"/>
        <xdr:cNvSpPr txBox="1"/>
      </xdr:nvSpPr>
      <xdr:spPr>
        <a:xfrm>
          <a:off x="4562475" y="4343400"/>
          <a:ext cx="1657351" cy="357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Auteur</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a:t>
          </a:r>
          <a:r>
            <a:rPr lang="fr-FR" sz="900" b="1">
              <a:solidFill>
                <a:schemeClr val="tx1">
                  <a:lumMod val="65000"/>
                  <a:lumOff val="35000"/>
                </a:schemeClr>
              </a:solidFill>
              <a:latin typeface="Albany AMT" panose="020B0604020202020204" pitchFamily="34" charset="0"/>
              <a:cs typeface="Albany AMT" panose="020B0604020202020204" pitchFamily="34" charset="0"/>
            </a:rPr>
            <a:t>sous emprise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d'alcool ou de drogue </a:t>
          </a:r>
        </a:p>
      </xdr:txBody>
    </xdr:sp>
    <xdr:clientData/>
  </xdr:oneCellAnchor>
  <xdr:twoCellAnchor>
    <xdr:from>
      <xdr:col>2</xdr:col>
      <xdr:colOff>123825</xdr:colOff>
      <xdr:row>18</xdr:row>
      <xdr:rowOff>152400</xdr:rowOff>
    </xdr:from>
    <xdr:to>
      <xdr:col>5</xdr:col>
      <xdr:colOff>117661</xdr:colOff>
      <xdr:row>26</xdr:row>
      <xdr:rowOff>85725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0.00211</cdr:x>
      <cdr:y>0.01036</cdr:y>
    </cdr:from>
    <cdr:to>
      <cdr:x>0.68076</cdr:x>
      <cdr:y>0.1992</cdr:y>
    </cdr:to>
    <cdr:sp macro="" textlink="">
      <cdr:nvSpPr>
        <cdr:cNvPr id="2" name="ZoneTexte 1"/>
        <cdr:cNvSpPr txBox="1"/>
      </cdr:nvSpPr>
      <cdr:spPr>
        <a:xfrm xmlns:a="http://schemas.openxmlformats.org/drawingml/2006/main">
          <a:off x="9525" y="21220"/>
          <a:ext cx="3057525" cy="3867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Proportion</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de victimes d'un viol ou d'une tentative de viol ayant après l'agression...</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333375</xdr:colOff>
      <xdr:row>20</xdr:row>
      <xdr:rowOff>133350</xdr:rowOff>
    </xdr:from>
    <xdr:to>
      <xdr:col>4</xdr:col>
      <xdr:colOff>590550</xdr:colOff>
      <xdr:row>32</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xdr:row>
      <xdr:rowOff>142875</xdr:rowOff>
    </xdr:from>
    <xdr:to>
      <xdr:col>5</xdr:col>
      <xdr:colOff>161925</xdr:colOff>
      <xdr:row>29</xdr:row>
      <xdr:rowOff>285750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542924</xdr:colOff>
      <xdr:row>29</xdr:row>
      <xdr:rowOff>228601</xdr:rowOff>
    </xdr:from>
    <xdr:to>
      <xdr:col>7</xdr:col>
      <xdr:colOff>647699</xdr:colOff>
      <xdr:row>36</xdr:row>
      <xdr:rowOff>9526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30</xdr:row>
      <xdr:rowOff>0</xdr:rowOff>
    </xdr:from>
    <xdr:to>
      <xdr:col>4</xdr:col>
      <xdr:colOff>104774</xdr:colOff>
      <xdr:row>36</xdr:row>
      <xdr:rowOff>104775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590548</xdr:colOff>
      <xdr:row>20</xdr:row>
      <xdr:rowOff>9526</xdr:rowOff>
    </xdr:from>
    <xdr:to>
      <xdr:col>8</xdr:col>
      <xdr:colOff>85724</xdr:colOff>
      <xdr:row>28</xdr:row>
      <xdr:rowOff>19050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352425</xdr:colOff>
      <xdr:row>8</xdr:row>
      <xdr:rowOff>114300</xdr:rowOff>
    </xdr:from>
    <xdr:to>
      <xdr:col>8</xdr:col>
      <xdr:colOff>666750</xdr:colOff>
      <xdr:row>19</xdr:row>
      <xdr:rowOff>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0</xdr:col>
      <xdr:colOff>9525</xdr:colOff>
      <xdr:row>9</xdr:row>
      <xdr:rowOff>114299</xdr:rowOff>
    </xdr:from>
    <xdr:ext cx="2886074" cy="224998"/>
    <xdr:sp macro="" textlink="">
      <xdr:nvSpPr>
        <xdr:cNvPr id="8" name="ZoneTexte 7"/>
        <xdr:cNvSpPr txBox="1"/>
      </xdr:nvSpPr>
      <xdr:spPr>
        <a:xfrm>
          <a:off x="9525" y="2371724"/>
          <a:ext cx="2886074"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Présence d'une arme ou d'un objet dangereux</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0</xdr:col>
      <xdr:colOff>0</xdr:colOff>
      <xdr:row>10</xdr:row>
      <xdr:rowOff>9526</xdr:rowOff>
    </xdr:from>
    <xdr:to>
      <xdr:col>2</xdr:col>
      <xdr:colOff>266700</xdr:colOff>
      <xdr:row>20</xdr:row>
      <xdr:rowOff>95250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oneCellAnchor>
    <xdr:from>
      <xdr:col>2</xdr:col>
      <xdr:colOff>209551</xdr:colOff>
      <xdr:row>15</xdr:row>
      <xdr:rowOff>38100</xdr:rowOff>
    </xdr:from>
    <xdr:ext cx="1219199" cy="622991"/>
    <xdr:sp macro="" textlink="">
      <xdr:nvSpPr>
        <xdr:cNvPr id="10" name="ZoneTexte 9"/>
        <xdr:cNvSpPr txBox="1"/>
      </xdr:nvSpPr>
      <xdr:spPr>
        <a:xfrm>
          <a:off x="1809751" y="3381375"/>
          <a:ext cx="1219199" cy="6229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900" baseline="0">
              <a:solidFill>
                <a:schemeClr val="tx1">
                  <a:lumMod val="65000"/>
                  <a:lumOff val="35000"/>
                </a:schemeClr>
              </a:solidFill>
              <a:latin typeface="Albany AMT" panose="020B0604020202020204" pitchFamily="34" charset="0"/>
              <a:cs typeface="Albany AMT" panose="020B0604020202020204" pitchFamily="34" charset="0"/>
            </a:rPr>
            <a:t>un objet dangereux utilisé comme une arme (tesson de bouteille, bâton,...)</a:t>
          </a:r>
          <a:endParaRPr lang="fr-FR" sz="90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2</xdr:col>
      <xdr:colOff>123825</xdr:colOff>
      <xdr:row>15</xdr:row>
      <xdr:rowOff>123825</xdr:rowOff>
    </xdr:from>
    <xdr:to>
      <xdr:col>2</xdr:col>
      <xdr:colOff>238125</xdr:colOff>
      <xdr:row>16</xdr:row>
      <xdr:rowOff>0</xdr:rowOff>
    </xdr:to>
    <xdr:cxnSp macro="">
      <xdr:nvCxnSpPr>
        <xdr:cNvPr id="11" name="Connecteur droit 10"/>
        <xdr:cNvCxnSpPr/>
      </xdr:nvCxnSpPr>
      <xdr:spPr>
        <a:xfrm>
          <a:off x="1724025" y="3467100"/>
          <a:ext cx="114300" cy="66675"/>
        </a:xfrm>
        <a:prstGeom prst="line">
          <a:avLst/>
        </a:prstGeom>
        <a:ln>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180976</xdr:colOff>
      <xdr:row>9</xdr:row>
      <xdr:rowOff>123824</xdr:rowOff>
    </xdr:from>
    <xdr:ext cx="2628900" cy="561976"/>
    <xdr:sp macro="" textlink="">
      <xdr:nvSpPr>
        <xdr:cNvPr id="12" name="ZoneTexte 11"/>
        <xdr:cNvSpPr txBox="1"/>
      </xdr:nvSpPr>
      <xdr:spPr>
        <a:xfrm>
          <a:off x="3286126" y="2381249"/>
          <a:ext cx="2628900" cy="561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Circonstances dans lesquelles les violences physiques se sont déroulées</a:t>
          </a:r>
          <a:r>
            <a:rPr lang="fr-FR" sz="900" b="1">
              <a:solidFill>
                <a:schemeClr val="tx1">
                  <a:lumMod val="65000"/>
                  <a:lumOff val="35000"/>
                </a:schemeClr>
              </a:solidFill>
              <a:effectLst/>
              <a:latin typeface="Albany AMT" panose="020B0604020202020204" pitchFamily="34" charset="0"/>
              <a:ea typeface="+mn-ea"/>
              <a:cs typeface="Albany AMT" panose="020B0604020202020204" pitchFamily="34" charset="0"/>
            </a:rPr>
            <a:t> </a:t>
          </a:r>
        </a:p>
        <a:p>
          <a:pPr algn="ctr"/>
          <a:r>
            <a:rPr lang="fr-FR" sz="900" b="0" i="1">
              <a:solidFill>
                <a:schemeClr val="tx1">
                  <a:lumMod val="65000"/>
                  <a:lumOff val="35000"/>
                </a:schemeClr>
              </a:solidFill>
              <a:effectLst/>
              <a:latin typeface="Albany AMT" panose="020B0604020202020204" pitchFamily="34" charset="0"/>
              <a:ea typeface="+mn-ea"/>
              <a:cs typeface="Albany AMT" panose="020B0604020202020204" pitchFamily="34" charset="0"/>
            </a:rPr>
            <a:t>Plusieurs réponses possibles </a:t>
          </a:r>
          <a:endParaRPr lang="fr-FR" sz="900" b="0" i="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2</xdr:col>
      <xdr:colOff>133350</xdr:colOff>
      <xdr:row>13</xdr:row>
      <xdr:rowOff>93449</xdr:rowOff>
    </xdr:from>
    <xdr:to>
      <xdr:col>2</xdr:col>
      <xdr:colOff>277350</xdr:colOff>
      <xdr:row>13</xdr:row>
      <xdr:rowOff>123825</xdr:rowOff>
    </xdr:to>
    <xdr:cxnSp macro="">
      <xdr:nvCxnSpPr>
        <xdr:cNvPr id="13" name="Connecteur droit 12"/>
        <xdr:cNvCxnSpPr/>
      </xdr:nvCxnSpPr>
      <xdr:spPr>
        <a:xfrm flipV="1">
          <a:off x="1733550" y="3046199"/>
          <a:ext cx="144000" cy="30376"/>
        </a:xfrm>
        <a:prstGeom prst="line">
          <a:avLst/>
        </a:prstGeom>
        <a:ln>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219076</xdr:colOff>
      <xdr:row>11</xdr:row>
      <xdr:rowOff>19050</xdr:rowOff>
    </xdr:from>
    <xdr:ext cx="1181100" cy="755656"/>
    <xdr:sp macro="" textlink="">
      <xdr:nvSpPr>
        <xdr:cNvPr id="14" name="ZoneTexte 13"/>
        <xdr:cNvSpPr txBox="1"/>
      </xdr:nvSpPr>
      <xdr:spPr>
        <a:xfrm>
          <a:off x="1819276" y="2590800"/>
          <a:ext cx="1181100" cy="7556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900" baseline="0">
              <a:solidFill>
                <a:schemeClr val="tx1">
                  <a:lumMod val="65000"/>
                  <a:lumOff val="35000"/>
                </a:schemeClr>
              </a:solidFill>
              <a:latin typeface="Albany AMT" panose="020B0604020202020204" pitchFamily="34" charset="0"/>
              <a:cs typeface="Albany AMT" panose="020B0604020202020204" pitchFamily="34" charset="0"/>
            </a:rPr>
            <a:t>une arme (pistolet, fusil, couteau, bombe lacrymogène, matraque,..)</a:t>
          </a:r>
          <a:endParaRPr lang="fr-FR" sz="90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0</xdr:col>
      <xdr:colOff>1</xdr:colOff>
      <xdr:row>3</xdr:row>
      <xdr:rowOff>133351</xdr:rowOff>
    </xdr:from>
    <xdr:to>
      <xdr:col>6</xdr:col>
      <xdr:colOff>152401</xdr:colOff>
      <xdr:row>9</xdr:row>
      <xdr:rowOff>95250</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oneCellAnchor>
    <xdr:from>
      <xdr:col>4</xdr:col>
      <xdr:colOff>247650</xdr:colOff>
      <xdr:row>2</xdr:row>
      <xdr:rowOff>57150</xdr:rowOff>
    </xdr:from>
    <xdr:ext cx="2562226" cy="224998"/>
    <xdr:sp macro="" textlink="">
      <xdr:nvSpPr>
        <xdr:cNvPr id="16" name="ZoneTexte 15"/>
        <xdr:cNvSpPr txBox="1"/>
      </xdr:nvSpPr>
      <xdr:spPr>
        <a:xfrm>
          <a:off x="3352800" y="533400"/>
          <a:ext cx="2562226"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i="0">
              <a:solidFill>
                <a:schemeClr val="tx1">
                  <a:lumMod val="65000"/>
                  <a:lumOff val="35000"/>
                </a:schemeClr>
              </a:solidFill>
              <a:latin typeface="Albany AMT" panose="020B0604020202020204" pitchFamily="34" charset="0"/>
              <a:cs typeface="Albany AMT" panose="020B0604020202020204" pitchFamily="34" charset="0"/>
            </a:rPr>
            <a:t>Violences subies dans l'exercice</a:t>
          </a:r>
          <a:r>
            <a:rPr lang="fr-FR" sz="900" b="1" i="0" baseline="0">
              <a:solidFill>
                <a:schemeClr val="tx1">
                  <a:lumMod val="65000"/>
                  <a:lumOff val="35000"/>
                </a:schemeClr>
              </a:solidFill>
              <a:latin typeface="Albany AMT" panose="020B0604020202020204" pitchFamily="34" charset="0"/>
              <a:cs typeface="Albany AMT" panose="020B0604020202020204" pitchFamily="34" charset="0"/>
            </a:rPr>
            <a:t> du métier</a:t>
          </a:r>
          <a:endParaRPr lang="fr-FR" sz="900" b="0" i="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oneCellAnchor>
    <xdr:from>
      <xdr:col>0</xdr:col>
      <xdr:colOff>104775</xdr:colOff>
      <xdr:row>2</xdr:row>
      <xdr:rowOff>76200</xdr:rowOff>
    </xdr:from>
    <xdr:ext cx="2876550" cy="357662"/>
    <xdr:sp macro="" textlink="">
      <xdr:nvSpPr>
        <xdr:cNvPr id="17" name="ZoneTexte 16"/>
        <xdr:cNvSpPr txBox="1"/>
      </xdr:nvSpPr>
      <xdr:spPr>
        <a:xfrm>
          <a:off x="104775" y="552450"/>
          <a:ext cx="2876550" cy="357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i="0">
              <a:solidFill>
                <a:schemeClr val="tx1">
                  <a:lumMod val="65000"/>
                  <a:lumOff val="35000"/>
                </a:schemeClr>
              </a:solidFill>
              <a:latin typeface="Albany AMT" panose="020B0604020202020204" pitchFamily="34" charset="0"/>
              <a:cs typeface="Albany AMT" panose="020B0604020202020204" pitchFamily="34" charset="0"/>
            </a:rPr>
            <a:t>«</a:t>
          </a:r>
          <a:r>
            <a:rPr lang="fr-FR" sz="900" b="1" i="0" baseline="0">
              <a:solidFill>
                <a:schemeClr val="tx1">
                  <a:lumMod val="65000"/>
                  <a:lumOff val="35000"/>
                </a:schemeClr>
              </a:solidFill>
              <a:latin typeface="Albany AMT" panose="020B0604020202020204" pitchFamily="34" charset="0"/>
              <a:cs typeface="Albany AMT" panose="020B0604020202020204" pitchFamily="34" charset="0"/>
            </a:rPr>
            <a:t> </a:t>
          </a:r>
          <a:r>
            <a:rPr lang="fr-FR" sz="900" b="1" i="0">
              <a:solidFill>
                <a:schemeClr val="tx1">
                  <a:lumMod val="65000"/>
                  <a:lumOff val="35000"/>
                </a:schemeClr>
              </a:solidFill>
              <a:latin typeface="Albany AMT" panose="020B0604020202020204" pitchFamily="34" charset="0"/>
              <a:cs typeface="Albany AMT" panose="020B0604020202020204" pitchFamily="34" charset="0"/>
            </a:rPr>
            <a:t>Lors de cet acte de violence,</a:t>
          </a:r>
          <a:r>
            <a:rPr lang="fr-FR" sz="900" b="1" i="0" baseline="0">
              <a:solidFill>
                <a:schemeClr val="tx1">
                  <a:lumMod val="65000"/>
                  <a:lumOff val="35000"/>
                </a:schemeClr>
              </a:solidFill>
              <a:latin typeface="Albany AMT" panose="020B0604020202020204" pitchFamily="34" charset="0"/>
              <a:cs typeface="Albany AMT" panose="020B0604020202020204" pitchFamily="34" charset="0"/>
            </a:rPr>
            <a:t> (vous) a-t-on...? »*</a:t>
          </a:r>
        </a:p>
        <a:p>
          <a:pPr algn="ctr"/>
          <a:r>
            <a:rPr lang="fr-FR" sz="900" b="1" i="0" baseline="0">
              <a:solidFill>
                <a:schemeClr val="tx1">
                  <a:lumMod val="65000"/>
                  <a:lumOff val="35000"/>
                </a:schemeClr>
              </a:solidFill>
              <a:latin typeface="Albany AMT" panose="020B0604020202020204" pitchFamily="34" charset="0"/>
              <a:cs typeface="Albany AMT" panose="020B0604020202020204" pitchFamily="34" charset="0"/>
            </a:rPr>
            <a:t> </a:t>
          </a:r>
          <a:r>
            <a:rPr lang="fr-FR" sz="900" b="0" i="1" baseline="0">
              <a:solidFill>
                <a:schemeClr val="tx1">
                  <a:lumMod val="65000"/>
                  <a:lumOff val="35000"/>
                </a:schemeClr>
              </a:solidFill>
              <a:latin typeface="Albany AMT" panose="020B0604020202020204" pitchFamily="34" charset="0"/>
              <a:cs typeface="Albany AMT" panose="020B0604020202020204" pitchFamily="34" charset="0"/>
            </a:rPr>
            <a:t>Plusieurs réponses possibles</a:t>
          </a:r>
          <a:endParaRPr lang="fr-FR" sz="900" b="0" i="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3</xdr:col>
      <xdr:colOff>523875</xdr:colOff>
      <xdr:row>3</xdr:row>
      <xdr:rowOff>152400</xdr:rowOff>
    </xdr:from>
    <xdr:to>
      <xdr:col>8</xdr:col>
      <xdr:colOff>57150</xdr:colOff>
      <xdr:row>10</xdr:row>
      <xdr:rowOff>38100</xdr:rowOff>
    </xdr:to>
    <xdr:graphicFrame macro="">
      <xdr:nvGraphicFramePr>
        <xdr:cNvPr id="18"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12</xdr:row>
      <xdr:rowOff>91888</xdr:rowOff>
    </xdr:from>
    <xdr:to>
      <xdr:col>0</xdr:col>
      <xdr:colOff>504825</xdr:colOff>
      <xdr:row>12</xdr:row>
      <xdr:rowOff>91888</xdr:rowOff>
    </xdr:to>
    <xdr:cxnSp macro="">
      <xdr:nvCxnSpPr>
        <xdr:cNvPr id="2" name="Connecteur droit 1"/>
        <xdr:cNvCxnSpPr/>
      </xdr:nvCxnSpPr>
      <xdr:spPr>
        <a:xfrm>
          <a:off x="0" y="2387413"/>
          <a:ext cx="504825" cy="0"/>
        </a:xfrm>
        <a:prstGeom prst="line">
          <a:avLst/>
        </a:prstGeom>
        <a:ln w="1905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28</xdr:row>
      <xdr:rowOff>19050</xdr:rowOff>
    </xdr:from>
    <xdr:to>
      <xdr:col>2</xdr:col>
      <xdr:colOff>57150</xdr:colOff>
      <xdr:row>38</xdr:row>
      <xdr:rowOff>38100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3590926</xdr:colOff>
      <xdr:row>28</xdr:row>
      <xdr:rowOff>180975</xdr:rowOff>
    </xdr:from>
    <xdr:to>
      <xdr:col>4</xdr:col>
      <xdr:colOff>247650</xdr:colOff>
      <xdr:row>38</xdr:row>
      <xdr:rowOff>47624</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3371850</xdr:colOff>
      <xdr:row>29</xdr:row>
      <xdr:rowOff>76200</xdr:rowOff>
    </xdr:from>
    <xdr:to>
      <xdr:col>4</xdr:col>
      <xdr:colOff>447675</xdr:colOff>
      <xdr:row>32</xdr:row>
      <xdr:rowOff>0</xdr:rowOff>
    </xdr:to>
    <xdr:sp macro="" textlink="">
      <xdr:nvSpPr>
        <xdr:cNvPr id="5" name="ZoneTexte 1"/>
        <xdr:cNvSpPr txBox="1"/>
      </xdr:nvSpPr>
      <xdr:spPr>
        <a:xfrm>
          <a:off x="3371850" y="6419850"/>
          <a:ext cx="2695575" cy="4953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 Proportion de victimes ayant</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effectué au moins une démarche </a:t>
          </a:r>
        </a:p>
        <a:p>
          <a:pPr algn="ctr"/>
          <a:r>
            <a:rPr lang="fr-FR" sz="900" b="0" baseline="0">
              <a:solidFill>
                <a:schemeClr val="tx1">
                  <a:lumMod val="65000"/>
                  <a:lumOff val="35000"/>
                </a:schemeClr>
              </a:solidFill>
              <a:latin typeface="Albany AMT" panose="020B0604020202020204" pitchFamily="34" charset="0"/>
              <a:cs typeface="Albany AMT" panose="020B0604020202020204" pitchFamily="34" charset="0"/>
            </a:rPr>
            <a:t>(parmi les 5 listées dans la figure de gauche)</a:t>
          </a:r>
          <a:endParaRPr lang="fr-FR" sz="900" b="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twoCellAnchor>
  <xdr:oneCellAnchor>
    <xdr:from>
      <xdr:col>0</xdr:col>
      <xdr:colOff>1</xdr:colOff>
      <xdr:row>18</xdr:row>
      <xdr:rowOff>104774</xdr:rowOff>
    </xdr:from>
    <xdr:ext cx="1914524" cy="357662"/>
    <xdr:sp macro="" textlink="">
      <xdr:nvSpPr>
        <xdr:cNvPr id="6" name="ZoneTexte 5"/>
        <xdr:cNvSpPr txBox="1"/>
      </xdr:nvSpPr>
      <xdr:spPr>
        <a:xfrm>
          <a:off x="1" y="4381499"/>
          <a:ext cx="1914524" cy="357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Conjoint ou ex-conjoint</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cohabitant au moment des faits</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0</xdr:col>
      <xdr:colOff>219075</xdr:colOff>
      <xdr:row>19</xdr:row>
      <xdr:rowOff>114300</xdr:rowOff>
    </xdr:from>
    <xdr:to>
      <xdr:col>0</xdr:col>
      <xdr:colOff>2933700</xdr:colOff>
      <xdr:row>28</xdr:row>
      <xdr:rowOff>28574</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276226</xdr:colOff>
      <xdr:row>19</xdr:row>
      <xdr:rowOff>28575</xdr:rowOff>
    </xdr:from>
    <xdr:to>
      <xdr:col>5</xdr:col>
      <xdr:colOff>266701</xdr:colOff>
      <xdr:row>27</xdr:row>
      <xdr:rowOff>133349</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0</xdr:col>
      <xdr:colOff>3705226</xdr:colOff>
      <xdr:row>18</xdr:row>
      <xdr:rowOff>66675</xdr:rowOff>
    </xdr:from>
    <xdr:ext cx="2647950" cy="490327"/>
    <xdr:sp macro="" textlink="">
      <xdr:nvSpPr>
        <xdr:cNvPr id="9" name="ZoneTexte 8"/>
        <xdr:cNvSpPr txBox="1"/>
      </xdr:nvSpPr>
      <xdr:spPr>
        <a:xfrm>
          <a:off x="3705226" y="4343400"/>
          <a:ext cx="2647950" cy="490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Auteur</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a:t>
          </a:r>
          <a:r>
            <a:rPr lang="fr-FR" sz="900" b="1">
              <a:solidFill>
                <a:schemeClr val="tx1">
                  <a:lumMod val="65000"/>
                  <a:lumOff val="35000"/>
                </a:schemeClr>
              </a:solidFill>
              <a:latin typeface="Albany AMT" panose="020B0604020202020204" pitchFamily="34" charset="0"/>
              <a:cs typeface="Albany AMT" panose="020B0604020202020204" pitchFamily="34" charset="0"/>
            </a:rPr>
            <a:t>sous emprise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d'alcool ou de drogue </a:t>
          </a:r>
        </a:p>
        <a:p>
          <a:pPr algn="ctr"/>
          <a:r>
            <a:rPr lang="fr-FR" sz="900" b="0" i="1" baseline="0">
              <a:solidFill>
                <a:schemeClr val="tx1">
                  <a:lumMod val="65000"/>
                  <a:lumOff val="35000"/>
                </a:schemeClr>
              </a:solidFill>
              <a:latin typeface="Albany AMT" panose="020B0604020202020204" pitchFamily="34" charset="0"/>
              <a:cs typeface="Albany AMT" panose="020B0604020202020204" pitchFamily="34" charset="0"/>
            </a:rPr>
            <a:t>(au cours de l'incident ou d'au moins un incident survenu dans les 24 derniers )</a:t>
          </a:r>
          <a:endParaRPr lang="fr-FR" sz="900" b="0" i="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oneCellAnchor>
    <xdr:from>
      <xdr:col>0</xdr:col>
      <xdr:colOff>2066925</xdr:colOff>
      <xdr:row>18</xdr:row>
      <xdr:rowOff>66675</xdr:rowOff>
    </xdr:from>
    <xdr:ext cx="1447800" cy="490327"/>
    <xdr:sp macro="" textlink="">
      <xdr:nvSpPr>
        <xdr:cNvPr id="10" name="ZoneTexte 9"/>
        <xdr:cNvSpPr txBox="1"/>
      </xdr:nvSpPr>
      <xdr:spPr>
        <a:xfrm>
          <a:off x="2066925" y="4343400"/>
          <a:ext cx="1447800" cy="490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Conjoint ou ex-conjoint</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cohabitant au moment de l'enquête</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0</xdr:col>
      <xdr:colOff>2181225</xdr:colOff>
      <xdr:row>19</xdr:row>
      <xdr:rowOff>171450</xdr:rowOff>
    </xdr:from>
    <xdr:to>
      <xdr:col>2</xdr:col>
      <xdr:colOff>438150</xdr:colOff>
      <xdr:row>28</xdr:row>
      <xdr:rowOff>85724</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0.00211</cdr:x>
      <cdr:y>0.01036</cdr:y>
    </cdr:from>
    <cdr:to>
      <cdr:x>0.7463</cdr:x>
      <cdr:y>0.25581</cdr:y>
    </cdr:to>
    <cdr:sp macro="" textlink="">
      <cdr:nvSpPr>
        <cdr:cNvPr id="2" name="ZoneTexte 1"/>
        <cdr:cNvSpPr txBox="1"/>
      </cdr:nvSpPr>
      <cdr:spPr>
        <a:xfrm xmlns:a="http://schemas.openxmlformats.org/drawingml/2006/main">
          <a:off x="9506" y="21216"/>
          <a:ext cx="3352819" cy="502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Proportion</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de victimes de violences conjugales par conjoint cohabitant ayant après au moins un épisode de violences au cours des 24 derniers mois...</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32.xml><?xml version="1.0" encoding="utf-8"?>
<xdr:wsDr xmlns:xdr="http://schemas.openxmlformats.org/drawingml/2006/spreadsheetDrawing" xmlns:a="http://schemas.openxmlformats.org/drawingml/2006/main">
  <xdr:twoCellAnchor>
    <xdr:from>
      <xdr:col>0</xdr:col>
      <xdr:colOff>0</xdr:colOff>
      <xdr:row>13</xdr:row>
      <xdr:rowOff>72838</xdr:rowOff>
    </xdr:from>
    <xdr:to>
      <xdr:col>0</xdr:col>
      <xdr:colOff>504825</xdr:colOff>
      <xdr:row>13</xdr:row>
      <xdr:rowOff>72838</xdr:rowOff>
    </xdr:to>
    <xdr:cxnSp macro="">
      <xdr:nvCxnSpPr>
        <xdr:cNvPr id="2" name="Connecteur droit 1"/>
        <xdr:cNvCxnSpPr/>
      </xdr:nvCxnSpPr>
      <xdr:spPr>
        <a:xfrm>
          <a:off x="0" y="2558863"/>
          <a:ext cx="504825" cy="0"/>
        </a:xfrm>
        <a:prstGeom prst="line">
          <a:avLst/>
        </a:prstGeom>
        <a:ln w="1905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114301</xdr:colOff>
      <xdr:row>21</xdr:row>
      <xdr:rowOff>67796</xdr:rowOff>
    </xdr:from>
    <xdr:to>
      <xdr:col>0</xdr:col>
      <xdr:colOff>2828926</xdr:colOff>
      <xdr:row>29</xdr:row>
      <xdr:rowOff>182095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359148</xdr:colOff>
      <xdr:row>20</xdr:row>
      <xdr:rowOff>154081</xdr:rowOff>
    </xdr:from>
    <xdr:ext cx="1199752" cy="224998"/>
    <xdr:sp macro="" textlink="">
      <xdr:nvSpPr>
        <xdr:cNvPr id="4" name="ZoneTexte 3"/>
        <xdr:cNvSpPr txBox="1"/>
      </xdr:nvSpPr>
      <xdr:spPr>
        <a:xfrm>
          <a:off x="359148" y="4411756"/>
          <a:ext cx="1199752"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Nombre d'auteurs </a:t>
          </a:r>
        </a:p>
      </xdr:txBody>
    </xdr:sp>
    <xdr:clientData/>
  </xdr:oneCellAnchor>
  <xdr:oneCellAnchor>
    <xdr:from>
      <xdr:col>0</xdr:col>
      <xdr:colOff>2015377</xdr:colOff>
      <xdr:row>28</xdr:row>
      <xdr:rowOff>131670</xdr:rowOff>
    </xdr:from>
    <xdr:ext cx="1332673" cy="224998"/>
    <xdr:sp macro="" textlink="">
      <xdr:nvSpPr>
        <xdr:cNvPr id="5" name="ZoneTexte 4"/>
        <xdr:cNvSpPr txBox="1"/>
      </xdr:nvSpPr>
      <xdr:spPr>
        <a:xfrm>
          <a:off x="2015377" y="5894295"/>
          <a:ext cx="1332673"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Lien victime / auteur</a:t>
          </a:r>
        </a:p>
      </xdr:txBody>
    </xdr:sp>
    <xdr:clientData/>
  </xdr:oneCellAnchor>
  <xdr:twoCellAnchor>
    <xdr:from>
      <xdr:col>0</xdr:col>
      <xdr:colOff>1086971</xdr:colOff>
      <xdr:row>28</xdr:row>
      <xdr:rowOff>179295</xdr:rowOff>
    </xdr:from>
    <xdr:to>
      <xdr:col>3</xdr:col>
      <xdr:colOff>332815</xdr:colOff>
      <xdr:row>40</xdr:row>
      <xdr:rowOff>114302</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2700618</xdr:colOff>
      <xdr:row>19</xdr:row>
      <xdr:rowOff>145677</xdr:rowOff>
    </xdr:from>
    <xdr:to>
      <xdr:col>5</xdr:col>
      <xdr:colOff>256054</xdr:colOff>
      <xdr:row>29</xdr:row>
      <xdr:rowOff>141755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2790264</xdr:colOff>
      <xdr:row>20</xdr:row>
      <xdr:rowOff>28013</xdr:rowOff>
    </xdr:from>
    <xdr:ext cx="3272118" cy="490327"/>
    <xdr:sp macro="" textlink="">
      <xdr:nvSpPr>
        <xdr:cNvPr id="8" name="ZoneTexte 7"/>
        <xdr:cNvSpPr txBox="1"/>
      </xdr:nvSpPr>
      <xdr:spPr>
        <a:xfrm>
          <a:off x="2790264" y="4285688"/>
          <a:ext cx="3272118" cy="490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Auteur</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a:t>
          </a:r>
          <a:r>
            <a:rPr lang="fr-FR" sz="900" b="1">
              <a:solidFill>
                <a:schemeClr val="tx1">
                  <a:lumMod val="65000"/>
                  <a:lumOff val="35000"/>
                </a:schemeClr>
              </a:solidFill>
              <a:latin typeface="Albany AMT" panose="020B0604020202020204" pitchFamily="34" charset="0"/>
              <a:cs typeface="Albany AMT" panose="020B0604020202020204" pitchFamily="34" charset="0"/>
            </a:rPr>
            <a:t>sous emprise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d'alcool ou de drogue </a:t>
          </a:r>
        </a:p>
        <a:p>
          <a:pPr algn="ctr"/>
          <a:r>
            <a:rPr lang="fr-FR" sz="900" b="0" i="1" baseline="0">
              <a:solidFill>
                <a:schemeClr val="tx1">
                  <a:lumMod val="65000"/>
                  <a:lumOff val="35000"/>
                </a:schemeClr>
              </a:solidFill>
              <a:latin typeface="Albany AMT" panose="020B0604020202020204" pitchFamily="34" charset="0"/>
              <a:cs typeface="Albany AMT" panose="020B0604020202020204" pitchFamily="34" charset="0"/>
            </a:rPr>
            <a:t>(au cours de l'incident ou d'au moins un incident survenu dans les 24 derniers mois s'ils sont répétés)</a:t>
          </a:r>
          <a:endParaRPr lang="fr-FR" sz="900" b="0" i="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oneCellAnchor>
    <xdr:from>
      <xdr:col>0</xdr:col>
      <xdr:colOff>1602441</xdr:colOff>
      <xdr:row>35</xdr:row>
      <xdr:rowOff>89645</xdr:rowOff>
    </xdr:from>
    <xdr:ext cx="608115" cy="224998"/>
    <xdr:sp macro="" textlink="">
      <xdr:nvSpPr>
        <xdr:cNvPr id="9" name="ZoneTexte 8"/>
        <xdr:cNvSpPr txBox="1"/>
      </xdr:nvSpPr>
      <xdr:spPr>
        <a:xfrm>
          <a:off x="1602441" y="7176245"/>
          <a:ext cx="608115"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a:solidFill>
                <a:schemeClr val="tx1">
                  <a:lumMod val="65000"/>
                  <a:lumOff val="35000"/>
                </a:schemeClr>
              </a:solidFill>
              <a:latin typeface="Albany AMT" panose="020B0604020202020204" pitchFamily="34" charset="0"/>
              <a:cs typeface="Albany AMT" panose="020B0604020202020204" pitchFamily="34" charset="0"/>
            </a:rPr>
            <a:t>Conjoint</a:t>
          </a:r>
        </a:p>
      </xdr:txBody>
    </xdr:sp>
    <xdr:clientData/>
  </xdr:oneCellAnchor>
  <xdr:oneCellAnchor>
    <xdr:from>
      <xdr:col>0</xdr:col>
      <xdr:colOff>2622174</xdr:colOff>
      <xdr:row>30</xdr:row>
      <xdr:rowOff>67235</xdr:rowOff>
    </xdr:from>
    <xdr:ext cx="2073091" cy="224998"/>
    <xdr:sp macro="" textlink="">
      <xdr:nvSpPr>
        <xdr:cNvPr id="10" name="ZoneTexte 9"/>
        <xdr:cNvSpPr txBox="1"/>
      </xdr:nvSpPr>
      <xdr:spPr>
        <a:xfrm>
          <a:off x="2622174" y="6210860"/>
          <a:ext cx="2073091"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a:solidFill>
                <a:schemeClr val="tx1">
                  <a:lumMod val="65000"/>
                  <a:lumOff val="35000"/>
                </a:schemeClr>
              </a:solidFill>
              <a:latin typeface="Albany AMT" panose="020B0604020202020204" pitchFamily="34" charset="0"/>
              <a:cs typeface="Albany AMT" panose="020B0604020202020204" pitchFamily="34" charset="0"/>
            </a:rPr>
            <a:t>Parents ou conjoints</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d'un parent</a:t>
          </a:r>
          <a:endParaRPr lang="fr-FR" sz="90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oneCellAnchor>
    <xdr:from>
      <xdr:col>0</xdr:col>
      <xdr:colOff>2902324</xdr:colOff>
      <xdr:row>31</xdr:row>
      <xdr:rowOff>123265</xdr:rowOff>
    </xdr:from>
    <xdr:ext cx="2106706" cy="224998"/>
    <xdr:sp macro="" textlink="">
      <xdr:nvSpPr>
        <xdr:cNvPr id="11" name="ZoneTexte 10"/>
        <xdr:cNvSpPr txBox="1"/>
      </xdr:nvSpPr>
      <xdr:spPr>
        <a:xfrm>
          <a:off x="2902324" y="6457390"/>
          <a:ext cx="2106706"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a:solidFill>
                <a:schemeClr val="tx1">
                  <a:lumMod val="65000"/>
                  <a:lumOff val="35000"/>
                </a:schemeClr>
              </a:solidFill>
              <a:latin typeface="Albany AMT" panose="020B0604020202020204" pitchFamily="34" charset="0"/>
              <a:cs typeface="Albany AMT" panose="020B0604020202020204" pitchFamily="34" charset="0"/>
            </a:rPr>
            <a:t>Enfants ou conjoints</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d'un enfant</a:t>
          </a:r>
          <a:endParaRPr lang="fr-FR" sz="90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oneCellAnchor>
    <xdr:from>
      <xdr:col>0</xdr:col>
      <xdr:colOff>3070411</xdr:colOff>
      <xdr:row>33</xdr:row>
      <xdr:rowOff>56029</xdr:rowOff>
    </xdr:from>
    <xdr:ext cx="1770528" cy="224998"/>
    <xdr:sp macro="" textlink="">
      <xdr:nvSpPr>
        <xdr:cNvPr id="12" name="ZoneTexte 11"/>
        <xdr:cNvSpPr txBox="1"/>
      </xdr:nvSpPr>
      <xdr:spPr>
        <a:xfrm>
          <a:off x="3070411" y="6771154"/>
          <a:ext cx="1770528"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a:solidFill>
                <a:schemeClr val="tx1">
                  <a:lumMod val="65000"/>
                  <a:lumOff val="35000"/>
                </a:schemeClr>
              </a:solidFill>
              <a:latin typeface="Albany AMT" panose="020B0604020202020204" pitchFamily="34" charset="0"/>
              <a:cs typeface="Albany AMT" panose="020B0604020202020204" pitchFamily="34" charset="0"/>
            </a:rPr>
            <a:t>Autres membres</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de la famille</a:t>
          </a:r>
          <a:endParaRPr lang="fr-FR" sz="90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oneCellAnchor>
    <xdr:from>
      <xdr:col>0</xdr:col>
      <xdr:colOff>616325</xdr:colOff>
      <xdr:row>30</xdr:row>
      <xdr:rowOff>100853</xdr:rowOff>
    </xdr:from>
    <xdr:ext cx="1916207" cy="224998"/>
    <xdr:sp macro="" textlink="">
      <xdr:nvSpPr>
        <xdr:cNvPr id="13" name="ZoneTexte 12"/>
        <xdr:cNvSpPr txBox="1"/>
      </xdr:nvSpPr>
      <xdr:spPr>
        <a:xfrm>
          <a:off x="616325" y="6244478"/>
          <a:ext cx="1916207"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a:solidFill>
                <a:schemeClr val="tx1">
                  <a:lumMod val="65000"/>
                  <a:lumOff val="35000"/>
                </a:schemeClr>
              </a:solidFill>
              <a:latin typeface="Albany AMT" panose="020B0604020202020204" pitchFamily="34" charset="0"/>
              <a:cs typeface="Albany AMT" panose="020B0604020202020204" pitchFamily="34" charset="0"/>
            </a:rPr>
            <a:t>Autres personnes cohabitantes</a:t>
          </a:r>
        </a:p>
      </xdr:txBody>
    </xdr:sp>
    <xdr:clientData/>
  </xdr:oneCellAnchor>
</xdr:wsDr>
</file>

<file path=xl/drawings/drawing33.xml><?xml version="1.0" encoding="utf-8"?>
<xdr:wsDr xmlns:xdr="http://schemas.openxmlformats.org/drawingml/2006/spreadsheetDrawing" xmlns:a="http://schemas.openxmlformats.org/drawingml/2006/main">
  <xdr:twoCellAnchor>
    <xdr:from>
      <xdr:col>4</xdr:col>
      <xdr:colOff>66676</xdr:colOff>
      <xdr:row>2</xdr:row>
      <xdr:rowOff>171449</xdr:rowOff>
    </xdr:from>
    <xdr:to>
      <xdr:col>7</xdr:col>
      <xdr:colOff>742951</xdr:colOff>
      <xdr:row>6</xdr:row>
      <xdr:rowOff>38100</xdr:rowOff>
    </xdr:to>
    <xdr:sp macro="" textlink="">
      <xdr:nvSpPr>
        <xdr:cNvPr id="2" name="ZoneTexte 1"/>
        <xdr:cNvSpPr txBox="1"/>
      </xdr:nvSpPr>
      <xdr:spPr>
        <a:xfrm>
          <a:off x="3143251" y="533399"/>
          <a:ext cx="2933700" cy="609601"/>
        </a:xfrm>
        <a:prstGeom prst="rect">
          <a:avLst/>
        </a:prstGeom>
        <a:noFill/>
      </xdr:spPr>
      <xdr:txBody>
        <a:bodyPr wrap="square"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fr-FR" sz="900" b="1" i="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Cette affaire a-t-elle eu des conséquences, a-t-elle entraîné des perturbations dans votre vie quotidienne et notamment professionnelle ? </a:t>
          </a:r>
        </a:p>
        <a:p>
          <a:pPr algn="ctr"/>
          <a:endParaRPr lang="fr-FR" sz="90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twoCellAnchor>
  <xdr:twoCellAnchor>
    <xdr:from>
      <xdr:col>0</xdr:col>
      <xdr:colOff>19050</xdr:colOff>
      <xdr:row>2</xdr:row>
      <xdr:rowOff>152400</xdr:rowOff>
    </xdr:from>
    <xdr:to>
      <xdr:col>3</xdr:col>
      <xdr:colOff>704849</xdr:colOff>
      <xdr:row>5</xdr:row>
      <xdr:rowOff>123825</xdr:rowOff>
    </xdr:to>
    <xdr:sp macro="" textlink="">
      <xdr:nvSpPr>
        <xdr:cNvPr id="3" name="ZoneTexte 1"/>
        <xdr:cNvSpPr txBox="1"/>
      </xdr:nvSpPr>
      <xdr:spPr>
        <a:xfrm>
          <a:off x="19050" y="514350"/>
          <a:ext cx="3009899" cy="523875"/>
        </a:xfrm>
        <a:prstGeom prst="rect">
          <a:avLst/>
        </a:prstGeom>
        <a:noFill/>
      </xdr:spPr>
      <xdr:txBody>
        <a:bodyPr wrap="square"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fr-FR" sz="900" b="1" i="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 Comment qualifieriez-vous les dommages psychologiques causés par cette affaire </a:t>
          </a:r>
          <a:r>
            <a:rPr lang="fr-FR" sz="900" b="0" i="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(problème pour dormir, peur, perte de confiance en soi) </a:t>
          </a:r>
          <a:r>
            <a:rPr lang="fr-FR" sz="900" b="1" i="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 »</a:t>
          </a:r>
          <a:endParaRPr lang="fr-FR" sz="90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twoCellAnchor>
  <xdr:twoCellAnchor>
    <xdr:from>
      <xdr:col>0</xdr:col>
      <xdr:colOff>0</xdr:colOff>
      <xdr:row>5</xdr:row>
      <xdr:rowOff>66674</xdr:rowOff>
    </xdr:from>
    <xdr:to>
      <xdr:col>4</xdr:col>
      <xdr:colOff>257175</xdr:colOff>
      <xdr:row>15</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5</xdr:row>
      <xdr:rowOff>85725</xdr:rowOff>
    </xdr:from>
    <xdr:to>
      <xdr:col>8</xdr:col>
      <xdr:colOff>247650</xdr:colOff>
      <xdr:row>15</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32</xdr:row>
      <xdr:rowOff>61912</xdr:rowOff>
    </xdr:from>
    <xdr:to>
      <xdr:col>6</xdr:col>
      <xdr:colOff>152400</xdr:colOff>
      <xdr:row>39</xdr:row>
      <xdr:rowOff>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29</xdr:row>
      <xdr:rowOff>76201</xdr:rowOff>
    </xdr:from>
    <xdr:to>
      <xdr:col>7</xdr:col>
      <xdr:colOff>771525</xdr:colOff>
      <xdr:row>41</xdr:row>
      <xdr:rowOff>28576</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16</xdr:row>
      <xdr:rowOff>114301</xdr:rowOff>
    </xdr:from>
    <xdr:to>
      <xdr:col>5</xdr:col>
      <xdr:colOff>247650</xdr:colOff>
      <xdr:row>28</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371475</xdr:colOff>
      <xdr:row>17</xdr:row>
      <xdr:rowOff>114300</xdr:rowOff>
    </xdr:from>
    <xdr:to>
      <xdr:col>8</xdr:col>
      <xdr:colOff>19050</xdr:colOff>
      <xdr:row>20</xdr:row>
      <xdr:rowOff>38100</xdr:rowOff>
    </xdr:to>
    <xdr:sp macro="" textlink="">
      <xdr:nvSpPr>
        <xdr:cNvPr id="9" name="ZoneTexte 1"/>
        <xdr:cNvSpPr txBox="1"/>
      </xdr:nvSpPr>
      <xdr:spPr>
        <a:xfrm>
          <a:off x="3448050" y="3371850"/>
          <a:ext cx="2695575" cy="4953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 Proportion de victimes ayant</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effectué au moins une démarche </a:t>
          </a:r>
        </a:p>
        <a:p>
          <a:pPr algn="ctr"/>
          <a:r>
            <a:rPr lang="fr-FR" sz="900" b="0" baseline="0">
              <a:solidFill>
                <a:schemeClr val="tx1">
                  <a:lumMod val="65000"/>
                  <a:lumOff val="35000"/>
                </a:schemeClr>
              </a:solidFill>
              <a:latin typeface="Albany AMT" panose="020B0604020202020204" pitchFamily="34" charset="0"/>
              <a:cs typeface="Albany AMT" panose="020B0604020202020204" pitchFamily="34" charset="0"/>
            </a:rPr>
            <a:t>(parmi les 5 listées dans la figure de gauche)</a:t>
          </a:r>
          <a:endParaRPr lang="fr-FR" sz="900" b="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twoCellAnchor>
  <xdr:twoCellAnchor>
    <xdr:from>
      <xdr:col>3</xdr:col>
      <xdr:colOff>695325</xdr:colOff>
      <xdr:row>18</xdr:row>
      <xdr:rowOff>19051</xdr:rowOff>
    </xdr:from>
    <xdr:to>
      <xdr:col>8</xdr:col>
      <xdr:colOff>304799</xdr:colOff>
      <xdr:row>28</xdr:row>
      <xdr:rowOff>9525</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cdr:x>
      <cdr:y>0.03094</cdr:y>
    </cdr:from>
    <cdr:to>
      <cdr:x>0.85511</cdr:x>
      <cdr:y>0.22318</cdr:y>
    </cdr:to>
    <cdr:sp macro="" textlink="">
      <cdr:nvSpPr>
        <cdr:cNvPr id="2" name="ZoneTexte 1"/>
        <cdr:cNvSpPr txBox="1"/>
      </cdr:nvSpPr>
      <cdr:spPr>
        <a:xfrm xmlns:a="http://schemas.openxmlformats.org/drawingml/2006/main">
          <a:off x="0" y="68672"/>
          <a:ext cx="3429012" cy="4266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Proportion</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de victimes ayant après l'incident ou au moins un des incidents survenus au cours des 24 derniers mois...</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35.xml><?xml version="1.0" encoding="utf-8"?>
<xdr:wsDr xmlns:xdr="http://schemas.openxmlformats.org/drawingml/2006/spreadsheetDrawing" xmlns:a="http://schemas.openxmlformats.org/drawingml/2006/main">
  <xdr:twoCellAnchor>
    <xdr:from>
      <xdr:col>0</xdr:col>
      <xdr:colOff>352422</xdr:colOff>
      <xdr:row>3</xdr:row>
      <xdr:rowOff>9523</xdr:rowOff>
    </xdr:from>
    <xdr:to>
      <xdr:col>4</xdr:col>
      <xdr:colOff>152399</xdr:colOff>
      <xdr:row>15</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666751</xdr:colOff>
      <xdr:row>2</xdr:row>
      <xdr:rowOff>114299</xdr:rowOff>
    </xdr:from>
    <xdr:to>
      <xdr:col>8</xdr:col>
      <xdr:colOff>295275</xdr:colOff>
      <xdr:row>11</xdr:row>
      <xdr:rowOff>123825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15</xdr:row>
      <xdr:rowOff>504826</xdr:rowOff>
    </xdr:from>
    <xdr:to>
      <xdr:col>4</xdr:col>
      <xdr:colOff>95251</xdr:colOff>
      <xdr:row>26</xdr:row>
      <xdr:rowOff>123825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xdr:colOff>
      <xdr:row>2</xdr:row>
      <xdr:rowOff>152400</xdr:rowOff>
    </xdr:from>
    <xdr:to>
      <xdr:col>4</xdr:col>
      <xdr:colOff>209550</xdr:colOff>
      <xdr:row>4</xdr:row>
      <xdr:rowOff>9527</xdr:rowOff>
    </xdr:to>
    <xdr:sp macro="" textlink="">
      <xdr:nvSpPr>
        <xdr:cNvPr id="5" name="ZoneTexte 1"/>
        <xdr:cNvSpPr txBox="1"/>
      </xdr:nvSpPr>
      <xdr:spPr>
        <a:xfrm>
          <a:off x="19050" y="714375"/>
          <a:ext cx="3257550" cy="238127"/>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Zone d'étude et d'aménagement</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du territoire (ZEAT)</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twoCellAnchor>
  <xdr:twoCellAnchor>
    <xdr:from>
      <xdr:col>4</xdr:col>
      <xdr:colOff>266700</xdr:colOff>
      <xdr:row>16</xdr:row>
      <xdr:rowOff>9525</xdr:rowOff>
    </xdr:from>
    <xdr:to>
      <xdr:col>8</xdr:col>
      <xdr:colOff>238125</xdr:colOff>
      <xdr:row>21</xdr:row>
      <xdr:rowOff>152400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276225</xdr:colOff>
      <xdr:row>11</xdr:row>
      <xdr:rowOff>9525</xdr:rowOff>
    </xdr:from>
    <xdr:to>
      <xdr:col>8</xdr:col>
      <xdr:colOff>180976</xdr:colOff>
      <xdr:row>15</xdr:row>
      <xdr:rowOff>114301</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95250</xdr:colOff>
      <xdr:row>20</xdr:row>
      <xdr:rowOff>152400</xdr:rowOff>
    </xdr:from>
    <xdr:to>
      <xdr:col>8</xdr:col>
      <xdr:colOff>19049</xdr:colOff>
      <xdr:row>29</xdr:row>
      <xdr:rowOff>19050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47625</xdr:colOff>
      <xdr:row>26</xdr:row>
      <xdr:rowOff>28576</xdr:rowOff>
    </xdr:from>
    <xdr:to>
      <xdr:col>4</xdr:col>
      <xdr:colOff>228600</xdr:colOff>
      <xdr:row>34</xdr:row>
      <xdr:rowOff>85726</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390525</xdr:colOff>
      <xdr:row>27</xdr:row>
      <xdr:rowOff>142875</xdr:rowOff>
    </xdr:from>
    <xdr:to>
      <xdr:col>8</xdr:col>
      <xdr:colOff>209551</xdr:colOff>
      <xdr:row>33</xdr:row>
      <xdr:rowOff>152400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0.38703</cdr:x>
      <cdr:y>0.04423</cdr:y>
    </cdr:from>
    <cdr:to>
      <cdr:x>0.78047</cdr:x>
      <cdr:y>0.15845</cdr:y>
    </cdr:to>
    <cdr:sp macro="" textlink="">
      <cdr:nvSpPr>
        <cdr:cNvPr id="3" name="ZoneTexte 1"/>
        <cdr:cNvSpPr txBox="1"/>
      </cdr:nvSpPr>
      <cdr:spPr>
        <a:xfrm xmlns:a="http://schemas.openxmlformats.org/drawingml/2006/main">
          <a:off x="1625739" y="85529"/>
          <a:ext cx="1652654" cy="220853"/>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Taille de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l'agglomération</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37.xml><?xml version="1.0" encoding="utf-8"?>
<c:userShapes xmlns:c="http://schemas.openxmlformats.org/drawingml/2006/chart">
  <cdr:relSizeAnchor xmlns:cdr="http://schemas.openxmlformats.org/drawingml/2006/chartDrawing">
    <cdr:from>
      <cdr:x>0.08082</cdr:x>
      <cdr:y>0.08671</cdr:y>
    </cdr:from>
    <cdr:to>
      <cdr:x>0.84147</cdr:x>
      <cdr:y>0.19535</cdr:y>
    </cdr:to>
    <cdr:sp macro="" textlink="">
      <cdr:nvSpPr>
        <cdr:cNvPr id="2" name="ZoneTexte 1"/>
        <cdr:cNvSpPr txBox="1"/>
      </cdr:nvSpPr>
      <cdr:spPr>
        <a:xfrm xmlns:a="http://schemas.openxmlformats.org/drawingml/2006/main">
          <a:off x="255589" y="177565"/>
          <a:ext cx="2405404" cy="22248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Statut d'activité</a:t>
          </a:r>
        </a:p>
      </cdr:txBody>
    </cdr:sp>
  </cdr:relSizeAnchor>
</c:userShapes>
</file>

<file path=xl/drawings/drawing38.xml><?xml version="1.0" encoding="utf-8"?>
<c:userShapes xmlns:c="http://schemas.openxmlformats.org/drawingml/2006/chart">
  <cdr:relSizeAnchor xmlns:cdr="http://schemas.openxmlformats.org/drawingml/2006/chartDrawing">
    <cdr:from>
      <cdr:x>0.07911</cdr:x>
      <cdr:y>0.11736</cdr:y>
    </cdr:from>
    <cdr:to>
      <cdr:x>0.66527</cdr:x>
      <cdr:y>0.30159</cdr:y>
    </cdr:to>
    <cdr:sp macro="" textlink="">
      <cdr:nvSpPr>
        <cdr:cNvPr id="2" name="ZoneTexte 1"/>
        <cdr:cNvSpPr txBox="1"/>
      </cdr:nvSpPr>
      <cdr:spPr>
        <a:xfrm xmlns:a="http://schemas.openxmlformats.org/drawingml/2006/main">
          <a:off x="238125" y="140846"/>
          <a:ext cx="1764283" cy="221103"/>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Sexe</a:t>
          </a:r>
          <a:endParaRPr lang="fr-FR" sz="900" b="1" baseline="300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39.xml><?xml version="1.0" encoding="utf-8"?>
<c:userShapes xmlns:c="http://schemas.openxmlformats.org/drawingml/2006/chart">
  <cdr:relSizeAnchor xmlns:cdr="http://schemas.openxmlformats.org/drawingml/2006/chartDrawing">
    <cdr:from>
      <cdr:x>0.07742</cdr:x>
      <cdr:y>0.02882</cdr:y>
    </cdr:from>
    <cdr:to>
      <cdr:x>0.83548</cdr:x>
      <cdr:y>0.28571</cdr:y>
    </cdr:to>
    <cdr:sp macro="" textlink="">
      <cdr:nvSpPr>
        <cdr:cNvPr id="2" name="ZoneTexte 1"/>
        <cdr:cNvSpPr txBox="1"/>
      </cdr:nvSpPr>
      <cdr:spPr>
        <a:xfrm xmlns:a="http://schemas.openxmlformats.org/drawingml/2006/main">
          <a:off x="228600" y="24980"/>
          <a:ext cx="2238375" cy="22267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Quartiers prioritaires de la ville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(QPV)*</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15</xdr:row>
      <xdr:rowOff>133350</xdr:rowOff>
    </xdr:from>
    <xdr:to>
      <xdr:col>1</xdr:col>
      <xdr:colOff>590550</xdr:colOff>
      <xdr:row>28</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1981200</xdr:colOff>
      <xdr:row>10</xdr:row>
      <xdr:rowOff>95250</xdr:rowOff>
    </xdr:from>
    <xdr:ext cx="1441613" cy="224998"/>
    <xdr:sp macro="" textlink="">
      <xdr:nvSpPr>
        <xdr:cNvPr id="3" name="ZoneTexte 2"/>
        <xdr:cNvSpPr txBox="1"/>
      </xdr:nvSpPr>
      <xdr:spPr>
        <a:xfrm>
          <a:off x="1981200" y="2247900"/>
          <a:ext cx="1441613"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Lien victime / auteur(s)</a:t>
          </a:r>
        </a:p>
      </xdr:txBody>
    </xdr:sp>
    <xdr:clientData/>
  </xdr:oneCellAnchor>
  <xdr:oneCellAnchor>
    <xdr:from>
      <xdr:col>0</xdr:col>
      <xdr:colOff>180975</xdr:colOff>
      <xdr:row>2</xdr:row>
      <xdr:rowOff>28575</xdr:rowOff>
    </xdr:from>
    <xdr:ext cx="1199752" cy="224998"/>
    <xdr:sp macro="" textlink="">
      <xdr:nvSpPr>
        <xdr:cNvPr id="4" name="ZoneTexte 3"/>
        <xdr:cNvSpPr txBox="1"/>
      </xdr:nvSpPr>
      <xdr:spPr>
        <a:xfrm>
          <a:off x="180975" y="533400"/>
          <a:ext cx="1199752"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Nombre d'auteurs </a:t>
          </a:r>
        </a:p>
      </xdr:txBody>
    </xdr:sp>
    <xdr:clientData/>
  </xdr:oneCellAnchor>
  <xdr:twoCellAnchor>
    <xdr:from>
      <xdr:col>0</xdr:col>
      <xdr:colOff>38100</xdr:colOff>
      <xdr:row>2</xdr:row>
      <xdr:rowOff>133351</xdr:rowOff>
    </xdr:from>
    <xdr:to>
      <xdr:col>0</xdr:col>
      <xdr:colOff>2752725</xdr:colOff>
      <xdr:row>10</xdr:row>
      <xdr:rowOff>133350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21</xdr:row>
      <xdr:rowOff>171450</xdr:rowOff>
    </xdr:from>
    <xdr:to>
      <xdr:col>0</xdr:col>
      <xdr:colOff>2914650</xdr:colOff>
      <xdr:row>32</xdr:row>
      <xdr:rowOff>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21</xdr:row>
      <xdr:rowOff>180975</xdr:rowOff>
    </xdr:from>
    <xdr:ext cx="2247900" cy="224998"/>
    <xdr:sp macro="" textlink="">
      <xdr:nvSpPr>
        <xdr:cNvPr id="7" name="ZoneTexte 6"/>
        <xdr:cNvSpPr txBox="1"/>
      </xdr:nvSpPr>
      <xdr:spPr>
        <a:xfrm>
          <a:off x="0" y="4657725"/>
          <a:ext cx="2247900"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Âge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des auteurs selon la victime</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1</xdr:col>
      <xdr:colOff>47625</xdr:colOff>
      <xdr:row>1</xdr:row>
      <xdr:rowOff>161926</xdr:rowOff>
    </xdr:from>
    <xdr:to>
      <xdr:col>5</xdr:col>
      <xdr:colOff>28575</xdr:colOff>
      <xdr:row>10</xdr:row>
      <xdr:rowOff>180976</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xdr:col>
      <xdr:colOff>609600</xdr:colOff>
      <xdr:row>2</xdr:row>
      <xdr:rowOff>9525</xdr:rowOff>
    </xdr:from>
    <xdr:ext cx="1162050" cy="233205"/>
    <xdr:sp macro="" textlink="">
      <xdr:nvSpPr>
        <xdr:cNvPr id="9" name="ZoneTexte 8"/>
        <xdr:cNvSpPr txBox="1"/>
      </xdr:nvSpPr>
      <xdr:spPr>
        <a:xfrm>
          <a:off x="3552825" y="514350"/>
          <a:ext cx="1162050"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Sexe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des auteurs </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0</xdr:col>
      <xdr:colOff>390524</xdr:colOff>
      <xdr:row>10</xdr:row>
      <xdr:rowOff>142875</xdr:rowOff>
    </xdr:from>
    <xdr:to>
      <xdr:col>4</xdr:col>
      <xdr:colOff>647700</xdr:colOff>
      <xdr:row>21</xdr:row>
      <xdr:rowOff>76200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1</xdr:col>
      <xdr:colOff>304800</xdr:colOff>
      <xdr:row>21</xdr:row>
      <xdr:rowOff>114300</xdr:rowOff>
    </xdr:from>
    <xdr:ext cx="2466975" cy="357662"/>
    <xdr:sp macro="" textlink="">
      <xdr:nvSpPr>
        <xdr:cNvPr id="11" name="ZoneTexte 10"/>
        <xdr:cNvSpPr txBox="1"/>
      </xdr:nvSpPr>
      <xdr:spPr>
        <a:xfrm>
          <a:off x="3248025" y="4591050"/>
          <a:ext cx="2466975" cy="357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Auteurs sous emprise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d'alcool ou de drogue selon la victime</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1</xdr:col>
      <xdr:colOff>238125</xdr:colOff>
      <xdr:row>21</xdr:row>
      <xdr:rowOff>142875</xdr:rowOff>
    </xdr:from>
    <xdr:to>
      <xdr:col>5</xdr:col>
      <xdr:colOff>161925</xdr:colOff>
      <xdr:row>31</xdr:row>
      <xdr:rowOff>161925</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0.xml><?xml version="1.0" encoding="utf-8"?>
<c:userShapes xmlns:c="http://schemas.openxmlformats.org/drawingml/2006/chart">
  <cdr:relSizeAnchor xmlns:cdr="http://schemas.openxmlformats.org/drawingml/2006/chartDrawing">
    <cdr:from>
      <cdr:x>0.05109</cdr:x>
      <cdr:y>0.01087</cdr:y>
    </cdr:from>
    <cdr:to>
      <cdr:x>0.85902</cdr:x>
      <cdr:y>0.16733</cdr:y>
    </cdr:to>
    <cdr:sp macro="" textlink="">
      <cdr:nvSpPr>
        <cdr:cNvPr id="2" name="ZoneTexte 1"/>
        <cdr:cNvSpPr txBox="1"/>
      </cdr:nvSpPr>
      <cdr:spPr>
        <a:xfrm xmlns:a="http://schemas.openxmlformats.org/drawingml/2006/main">
          <a:off x="148425" y="19050"/>
          <a:ext cx="2347136" cy="274212"/>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Âge </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41.xml><?xml version="1.0" encoding="utf-8"?>
<c:userShapes xmlns:c="http://schemas.openxmlformats.org/drawingml/2006/chart">
  <cdr:relSizeAnchor xmlns:cdr="http://schemas.openxmlformats.org/drawingml/2006/chartDrawing">
    <cdr:from>
      <cdr:x>0.22442</cdr:x>
      <cdr:y>0.04217</cdr:y>
    </cdr:from>
    <cdr:to>
      <cdr:x>0.81058</cdr:x>
      <cdr:y>0.17956</cdr:y>
    </cdr:to>
    <cdr:sp macro="" textlink="">
      <cdr:nvSpPr>
        <cdr:cNvPr id="2" name="ZoneTexte 1"/>
        <cdr:cNvSpPr txBox="1"/>
      </cdr:nvSpPr>
      <cdr:spPr>
        <a:xfrm xmlns:a="http://schemas.openxmlformats.org/drawingml/2006/main">
          <a:off x="728922" y="66675"/>
          <a:ext cx="1903862" cy="217234"/>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Niveau de vie </a:t>
          </a:r>
          <a:endParaRPr lang="fr-FR" sz="900" b="1" baseline="300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42.xml><?xml version="1.0" encoding="utf-8"?>
<c:userShapes xmlns:c="http://schemas.openxmlformats.org/drawingml/2006/chart">
  <cdr:relSizeAnchor xmlns:cdr="http://schemas.openxmlformats.org/drawingml/2006/chartDrawing">
    <cdr:from>
      <cdr:x>0.23503</cdr:x>
      <cdr:y>0.11701</cdr:y>
    </cdr:from>
    <cdr:to>
      <cdr:x>0.79807</cdr:x>
      <cdr:y>0.35428</cdr:y>
    </cdr:to>
    <cdr:sp macro="" textlink="">
      <cdr:nvSpPr>
        <cdr:cNvPr id="2" name="ZoneTexte 1"/>
        <cdr:cNvSpPr txBox="1"/>
      </cdr:nvSpPr>
      <cdr:spPr>
        <a:xfrm xmlns:a="http://schemas.openxmlformats.org/drawingml/2006/main">
          <a:off x="779045" y="134853"/>
          <a:ext cx="1866309" cy="27346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Lien à la migration**</a:t>
          </a:r>
        </a:p>
      </cdr:txBody>
    </cdr:sp>
  </cdr:relSizeAnchor>
</c:userShapes>
</file>

<file path=xl/drawings/drawing5.xml><?xml version="1.0" encoding="utf-8"?>
<c:userShapes xmlns:c="http://schemas.openxmlformats.org/drawingml/2006/chart">
  <cdr:relSizeAnchor xmlns:cdr="http://schemas.openxmlformats.org/drawingml/2006/chartDrawing">
    <cdr:from>
      <cdr:x>0.37264</cdr:x>
      <cdr:y>0.14768</cdr:y>
    </cdr:from>
    <cdr:to>
      <cdr:x>0.96007</cdr:x>
      <cdr:y>0.36709</cdr:y>
    </cdr:to>
    <cdr:sp macro="" textlink="">
      <cdr:nvSpPr>
        <cdr:cNvPr id="2" name="ZoneTexte 1"/>
        <cdr:cNvSpPr txBox="1"/>
      </cdr:nvSpPr>
      <cdr:spPr>
        <a:xfrm xmlns:a="http://schemas.openxmlformats.org/drawingml/2006/main">
          <a:off x="2044434" y="333375"/>
          <a:ext cx="3222892" cy="4952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solidFill>
                <a:schemeClr val="tx1">
                  <a:lumMod val="65000"/>
                  <a:lumOff val="35000"/>
                </a:schemeClr>
              </a:solidFill>
              <a:latin typeface="Albany AMT" panose="020B0604020202020204" pitchFamily="34" charset="0"/>
              <a:cs typeface="Albany AMT" panose="020B0604020202020204" pitchFamily="34" charset="0"/>
            </a:rPr>
            <a:t>Au moins un auteur connu personnellement</a:t>
          </a:r>
        </a:p>
        <a:p xmlns:a="http://schemas.openxmlformats.org/drawingml/2006/main">
          <a:r>
            <a:rPr lang="fr-FR" sz="900" i="1" baseline="0">
              <a:solidFill>
                <a:schemeClr val="tx1">
                  <a:lumMod val="65000"/>
                  <a:lumOff val="35000"/>
                </a:schemeClr>
              </a:solidFill>
              <a:latin typeface="Albany AMT" panose="020B0604020202020204" pitchFamily="34" charset="0"/>
              <a:cs typeface="Albany AMT" panose="020B0604020202020204" pitchFamily="34" charset="0"/>
            </a:rPr>
            <a:t>        dont : conjoint non-cohabitant ou ex-conjoint 8%,                                             </a:t>
          </a:r>
        </a:p>
        <a:p xmlns:a="http://schemas.openxmlformats.org/drawingml/2006/main">
          <a:r>
            <a:rPr lang="fr-FR" sz="900" i="1" baseline="0">
              <a:solidFill>
                <a:schemeClr val="tx1">
                  <a:lumMod val="65000"/>
                  <a:lumOff val="35000"/>
                </a:schemeClr>
              </a:solidFill>
              <a:latin typeface="Albany AMT" panose="020B0604020202020204" pitchFamily="34" charset="0"/>
              <a:cs typeface="Albany AMT" panose="020B0604020202020204" pitchFamily="34" charset="0"/>
            </a:rPr>
            <a:t>                  cercle professionel ou d'études 10%</a:t>
          </a:r>
          <a:endParaRPr lang="fr-FR" sz="900" i="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dr:relSizeAnchor xmlns:cdr="http://schemas.openxmlformats.org/drawingml/2006/chartDrawing">
    <cdr:from>
      <cdr:x>0.37134</cdr:x>
      <cdr:y>0.35595</cdr:y>
    </cdr:from>
    <cdr:to>
      <cdr:x>0.97049</cdr:x>
      <cdr:y>0.53586</cdr:y>
    </cdr:to>
    <cdr:sp macro="" textlink="">
      <cdr:nvSpPr>
        <cdr:cNvPr id="3" name="ZoneTexte 1"/>
        <cdr:cNvSpPr txBox="1"/>
      </cdr:nvSpPr>
      <cdr:spPr>
        <a:xfrm xmlns:a="http://schemas.openxmlformats.org/drawingml/2006/main">
          <a:off x="2037320" y="803530"/>
          <a:ext cx="3287156" cy="40613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solidFill>
                <a:schemeClr val="tx1">
                  <a:lumMod val="65000"/>
                  <a:lumOff val="35000"/>
                </a:schemeClr>
              </a:solidFill>
              <a:latin typeface="Albany AMT" panose="020B0604020202020204" pitchFamily="34" charset="0"/>
              <a:cs typeface="Albany AMT" panose="020B0604020202020204" pitchFamily="34" charset="0"/>
            </a:rPr>
            <a:t>Auteur(s)</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connu(s) de vue seulement</a:t>
          </a:r>
        </a:p>
        <a:p xmlns:a="http://schemas.openxmlformats.org/drawingml/2006/main">
          <a:r>
            <a:rPr lang="fr-FR" sz="900" i="1" baseline="0">
              <a:solidFill>
                <a:schemeClr val="tx1">
                  <a:lumMod val="65000"/>
                  <a:lumOff val="35000"/>
                </a:schemeClr>
              </a:solidFill>
              <a:latin typeface="Albany AMT" panose="020B0604020202020204" pitchFamily="34" charset="0"/>
              <a:cs typeface="Albany AMT" panose="020B0604020202020204" pitchFamily="34" charset="0"/>
            </a:rPr>
            <a:t>        dont : cercle professionnel ou d'études 7%</a:t>
          </a:r>
          <a:endParaRPr lang="fr-FR" sz="900" i="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4</xdr:col>
      <xdr:colOff>161926</xdr:colOff>
      <xdr:row>13</xdr:row>
      <xdr:rowOff>133349</xdr:rowOff>
    </xdr:from>
    <xdr:to>
      <xdr:col>8</xdr:col>
      <xdr:colOff>47626</xdr:colOff>
      <xdr:row>16</xdr:row>
      <xdr:rowOff>171450</xdr:rowOff>
    </xdr:to>
    <xdr:sp macro="" textlink="">
      <xdr:nvSpPr>
        <xdr:cNvPr id="2" name="ZoneTexte 1"/>
        <xdr:cNvSpPr txBox="1"/>
      </xdr:nvSpPr>
      <xdr:spPr>
        <a:xfrm>
          <a:off x="3171826" y="2581274"/>
          <a:ext cx="2933700" cy="609601"/>
        </a:xfrm>
        <a:prstGeom prst="rect">
          <a:avLst/>
        </a:prstGeom>
        <a:noFill/>
      </xdr:spPr>
      <xdr:txBody>
        <a:bodyPr wrap="square"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fr-FR" sz="900" b="1" i="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Cette affaire a-t-elle eu des conséquences, a-t-elle entraîné des perturbations dans votre vie quotidienne et notamment professionnelle ? </a:t>
          </a:r>
        </a:p>
        <a:p>
          <a:pPr algn="ctr"/>
          <a:endParaRPr lang="fr-FR" sz="90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twoCellAnchor>
  <xdr:twoCellAnchor>
    <xdr:from>
      <xdr:col>0</xdr:col>
      <xdr:colOff>76201</xdr:colOff>
      <xdr:row>13</xdr:row>
      <xdr:rowOff>123825</xdr:rowOff>
    </xdr:from>
    <xdr:to>
      <xdr:col>4</xdr:col>
      <xdr:colOff>9525</xdr:colOff>
      <xdr:row>16</xdr:row>
      <xdr:rowOff>76200</xdr:rowOff>
    </xdr:to>
    <xdr:sp macro="" textlink="">
      <xdr:nvSpPr>
        <xdr:cNvPr id="3" name="ZoneTexte 1"/>
        <xdr:cNvSpPr txBox="1"/>
      </xdr:nvSpPr>
      <xdr:spPr>
        <a:xfrm>
          <a:off x="76201" y="2571750"/>
          <a:ext cx="2943224" cy="523875"/>
        </a:xfrm>
        <a:prstGeom prst="rect">
          <a:avLst/>
        </a:prstGeom>
        <a:noFill/>
      </xdr:spPr>
      <xdr:txBody>
        <a:bodyPr wrap="square"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fr-FR" sz="900" b="1" i="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 Comment qualifieriez-vous les dommages psychologiques causés par cette affaire </a:t>
          </a:r>
          <a:r>
            <a:rPr lang="fr-FR" sz="900" b="0" i="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(problème pour dormir, peur, perte de confiance en soi) </a:t>
          </a:r>
          <a:r>
            <a:rPr lang="fr-FR" sz="900" b="1" i="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 »*</a:t>
          </a:r>
          <a:endParaRPr lang="fr-FR" sz="90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twoCellAnchor>
  <xdr:twoCellAnchor>
    <xdr:from>
      <xdr:col>3</xdr:col>
      <xdr:colOff>733425</xdr:colOff>
      <xdr:row>15</xdr:row>
      <xdr:rowOff>161925</xdr:rowOff>
    </xdr:from>
    <xdr:to>
      <xdr:col>8</xdr:col>
      <xdr:colOff>219075</xdr:colOff>
      <xdr:row>26</xdr:row>
      <xdr:rowOff>161926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333375</xdr:colOff>
      <xdr:row>30</xdr:row>
      <xdr:rowOff>133350</xdr:rowOff>
    </xdr:from>
    <xdr:to>
      <xdr:col>4</xdr:col>
      <xdr:colOff>0</xdr:colOff>
      <xdr:row>38</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31</xdr:row>
      <xdr:rowOff>61912</xdr:rowOff>
    </xdr:from>
    <xdr:to>
      <xdr:col>6</xdr:col>
      <xdr:colOff>152400</xdr:colOff>
      <xdr:row>38</xdr:row>
      <xdr:rowOff>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28</xdr:row>
      <xdr:rowOff>19048</xdr:rowOff>
    </xdr:from>
    <xdr:to>
      <xdr:col>7</xdr:col>
      <xdr:colOff>771525</xdr:colOff>
      <xdr:row>40</xdr:row>
      <xdr:rowOff>142875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371475</xdr:colOff>
      <xdr:row>3</xdr:row>
      <xdr:rowOff>123825</xdr:rowOff>
    </xdr:from>
    <xdr:to>
      <xdr:col>7</xdr:col>
      <xdr:colOff>676274</xdr:colOff>
      <xdr:row>4</xdr:row>
      <xdr:rowOff>152400</xdr:rowOff>
    </xdr:to>
    <xdr:sp macro="" textlink="">
      <xdr:nvSpPr>
        <xdr:cNvPr id="8" name="ZoneTexte 1"/>
        <xdr:cNvSpPr txBox="1"/>
      </xdr:nvSpPr>
      <xdr:spPr>
        <a:xfrm>
          <a:off x="371475" y="657225"/>
          <a:ext cx="5572124" cy="219075"/>
        </a:xfrm>
        <a:prstGeom prst="rect">
          <a:avLst/>
        </a:prstGeom>
        <a:noFill/>
      </xdr:spPr>
      <xdr:txBody>
        <a:bodyPr wrap="square"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fr-FR" sz="900" b="1" i="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À la suite des violences physiques, la victime a eu... </a:t>
          </a:r>
        </a:p>
        <a:p>
          <a:pPr algn="ctr"/>
          <a:endParaRPr lang="fr-FR" sz="90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twoCellAnchor>
  <xdr:twoCellAnchor>
    <xdr:from>
      <xdr:col>0</xdr:col>
      <xdr:colOff>28575</xdr:colOff>
      <xdr:row>4</xdr:row>
      <xdr:rowOff>47625</xdr:rowOff>
    </xdr:from>
    <xdr:to>
      <xdr:col>7</xdr:col>
      <xdr:colOff>676275</xdr:colOff>
      <xdr:row>13</xdr:row>
      <xdr:rowOff>104775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16</xdr:row>
      <xdr:rowOff>47625</xdr:rowOff>
    </xdr:from>
    <xdr:to>
      <xdr:col>4</xdr:col>
      <xdr:colOff>152400</xdr:colOff>
      <xdr:row>28</xdr:row>
      <xdr:rowOff>76200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352422</xdr:colOff>
      <xdr:row>3</xdr:row>
      <xdr:rowOff>9523</xdr:rowOff>
    </xdr:from>
    <xdr:to>
      <xdr:col>4</xdr:col>
      <xdr:colOff>152399</xdr:colOff>
      <xdr:row>15</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666751</xdr:colOff>
      <xdr:row>2</xdr:row>
      <xdr:rowOff>114299</xdr:rowOff>
    </xdr:from>
    <xdr:to>
      <xdr:col>8</xdr:col>
      <xdr:colOff>295275</xdr:colOff>
      <xdr:row>11</xdr:row>
      <xdr:rowOff>123825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15</xdr:row>
      <xdr:rowOff>504826</xdr:rowOff>
    </xdr:from>
    <xdr:to>
      <xdr:col>4</xdr:col>
      <xdr:colOff>95251</xdr:colOff>
      <xdr:row>29</xdr:row>
      <xdr:rowOff>123825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xdr:colOff>
      <xdr:row>2</xdr:row>
      <xdr:rowOff>152400</xdr:rowOff>
    </xdr:from>
    <xdr:to>
      <xdr:col>4</xdr:col>
      <xdr:colOff>209550</xdr:colOff>
      <xdr:row>4</xdr:row>
      <xdr:rowOff>9527</xdr:rowOff>
    </xdr:to>
    <xdr:sp macro="" textlink="">
      <xdr:nvSpPr>
        <xdr:cNvPr id="5" name="ZoneTexte 1"/>
        <xdr:cNvSpPr txBox="1"/>
      </xdr:nvSpPr>
      <xdr:spPr>
        <a:xfrm>
          <a:off x="19050" y="714375"/>
          <a:ext cx="3257550" cy="238127"/>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Zone d'étude et d'aménagement</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du territoire (ZEAT)</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twoCellAnchor>
  <xdr:twoCellAnchor>
    <xdr:from>
      <xdr:col>4</xdr:col>
      <xdr:colOff>266700</xdr:colOff>
      <xdr:row>16</xdr:row>
      <xdr:rowOff>9525</xdr:rowOff>
    </xdr:from>
    <xdr:to>
      <xdr:col>8</xdr:col>
      <xdr:colOff>238125</xdr:colOff>
      <xdr:row>21</xdr:row>
      <xdr:rowOff>152400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238125</xdr:colOff>
      <xdr:row>11</xdr:row>
      <xdr:rowOff>9525</xdr:rowOff>
    </xdr:from>
    <xdr:to>
      <xdr:col>8</xdr:col>
      <xdr:colOff>142876</xdr:colOff>
      <xdr:row>15</xdr:row>
      <xdr:rowOff>114301</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95250</xdr:colOff>
      <xdr:row>20</xdr:row>
      <xdr:rowOff>180975</xdr:rowOff>
    </xdr:from>
    <xdr:to>
      <xdr:col>8</xdr:col>
      <xdr:colOff>19049</xdr:colOff>
      <xdr:row>29</xdr:row>
      <xdr:rowOff>47625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38100</xdr:colOff>
      <xdr:row>25</xdr:row>
      <xdr:rowOff>57151</xdr:rowOff>
    </xdr:from>
    <xdr:to>
      <xdr:col>4</xdr:col>
      <xdr:colOff>219075</xdr:colOff>
      <xdr:row>33</xdr:row>
      <xdr:rowOff>114301</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600075</xdr:colOff>
      <xdr:row>28</xdr:row>
      <xdr:rowOff>57150</xdr:rowOff>
    </xdr:from>
    <xdr:to>
      <xdr:col>8</xdr:col>
      <xdr:colOff>381001</xdr:colOff>
      <xdr:row>35</xdr:row>
      <xdr:rowOff>9525</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0.38703</cdr:x>
      <cdr:y>0.04423</cdr:y>
    </cdr:from>
    <cdr:to>
      <cdr:x>0.78047</cdr:x>
      <cdr:y>0.15845</cdr:y>
    </cdr:to>
    <cdr:sp macro="" textlink="">
      <cdr:nvSpPr>
        <cdr:cNvPr id="3" name="ZoneTexte 1"/>
        <cdr:cNvSpPr txBox="1"/>
      </cdr:nvSpPr>
      <cdr:spPr>
        <a:xfrm xmlns:a="http://schemas.openxmlformats.org/drawingml/2006/main">
          <a:off x="1625739" y="85529"/>
          <a:ext cx="1652654" cy="220853"/>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Taille de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l'agglomération</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0.10492</cdr:x>
      <cdr:y>0.0588</cdr:y>
    </cdr:from>
    <cdr:to>
      <cdr:x>0.86557</cdr:x>
      <cdr:y>0.14483</cdr:y>
    </cdr:to>
    <cdr:sp macro="" textlink="">
      <cdr:nvSpPr>
        <cdr:cNvPr id="2" name="ZoneTexte 1"/>
        <cdr:cNvSpPr txBox="1"/>
      </cdr:nvSpPr>
      <cdr:spPr>
        <a:xfrm xmlns:a="http://schemas.openxmlformats.org/drawingml/2006/main">
          <a:off x="304801" y="162424"/>
          <a:ext cx="2209799" cy="23762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Statut d'activité</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2_1ViolencesPhysiqu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_2ViolencesSexuell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_3ViolencesIntraMena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ères"/>
      <sheetName val="Contexte"/>
      <sheetName val="Auteurs"/>
      <sheetName val="Prejudice&amp;Recours"/>
      <sheetName val="Profil"/>
    </sheetNames>
    <sheetDataSet>
      <sheetData sheetId="0">
        <row r="43">
          <cell r="B43">
            <v>2006</v>
          </cell>
          <cell r="C43">
            <v>2007</v>
          </cell>
          <cell r="D43">
            <v>2008</v>
          </cell>
          <cell r="E43">
            <v>2009</v>
          </cell>
          <cell r="F43">
            <v>2010</v>
          </cell>
          <cell r="G43">
            <v>2011</v>
          </cell>
          <cell r="H43">
            <v>2012</v>
          </cell>
          <cell r="I43">
            <v>2013</v>
          </cell>
          <cell r="J43">
            <v>2014</v>
          </cell>
          <cell r="K43">
            <v>2015</v>
          </cell>
          <cell r="L43">
            <v>2016</v>
          </cell>
          <cell r="M43">
            <v>2017</v>
          </cell>
        </row>
        <row r="44">
          <cell r="A44" t="str">
            <v>Victimes de violences physiques hors ménage</v>
          </cell>
          <cell r="B44">
            <v>776000</v>
          </cell>
          <cell r="C44">
            <v>842000</v>
          </cell>
          <cell r="D44">
            <v>887000</v>
          </cell>
          <cell r="E44">
            <v>874000</v>
          </cell>
          <cell r="F44">
            <v>695000</v>
          </cell>
          <cell r="G44">
            <v>695000</v>
          </cell>
          <cell r="H44">
            <v>754000</v>
          </cell>
          <cell r="I44">
            <v>702000</v>
          </cell>
          <cell r="J44">
            <v>720000</v>
          </cell>
          <cell r="K44">
            <v>775000</v>
          </cell>
          <cell r="L44">
            <v>610000</v>
          </cell>
          <cell r="M44">
            <v>672000</v>
          </cell>
        </row>
        <row r="45">
          <cell r="A45" t="str">
            <v>Proportion de victimes parmi les 14 ans ou plus 
(en %)</v>
          </cell>
          <cell r="B45">
            <v>1.5420129765830899</v>
          </cell>
          <cell r="C45">
            <v>1.6708611672453499</v>
          </cell>
          <cell r="D45">
            <v>1.7478312147069399</v>
          </cell>
          <cell r="E45">
            <v>1.7280546117786899</v>
          </cell>
          <cell r="F45">
            <v>1.3666962875401301</v>
          </cell>
          <cell r="G45">
            <v>1.3611413227015801</v>
          </cell>
          <cell r="H45">
            <v>1.4688942356410799</v>
          </cell>
          <cell r="I45">
            <v>1.36106323477219</v>
          </cell>
          <cell r="J45">
            <v>1.3912798116145599</v>
          </cell>
          <cell r="K45">
            <v>1.4967842178050801</v>
          </cell>
          <cell r="L45">
            <v>1.17748096033428</v>
          </cell>
          <cell r="M45">
            <v>1.28776514365494</v>
          </cell>
        </row>
      </sheetData>
      <sheetData sheetId="1">
        <row r="46">
          <cell r="A46" t="str">
            <v>Dans le quartier ou le village</v>
          </cell>
          <cell r="B46">
            <v>41.053200094892503</v>
          </cell>
        </row>
        <row r="47">
          <cell r="A47" t="str">
            <v>Hors du quartier ou du village</v>
          </cell>
          <cell r="B47">
            <v>58.946780459917605</v>
          </cell>
        </row>
        <row r="48">
          <cell r="A48" t="str">
            <v>Ne sait pas/Refus</v>
          </cell>
          <cell r="B48">
            <v>1.9445189892053349E-5</v>
          </cell>
        </row>
        <row r="50">
          <cell r="A50" t="str">
            <v>Dans la rue</v>
          </cell>
          <cell r="B50">
            <v>0.39688390832759701</v>
          </cell>
        </row>
        <row r="51">
          <cell r="A51" t="str">
            <v>Dans un transport en commun</v>
          </cell>
          <cell r="B51">
            <v>0</v>
          </cell>
        </row>
        <row r="52">
          <cell r="A52" t="str">
            <v>Dans un établissement commercial</v>
          </cell>
          <cell r="B52">
            <v>6.2444386757047901E-2</v>
          </cell>
        </row>
        <row r="53">
          <cell r="A53" t="str">
            <v xml:space="preserve">Sur le lieu de travail ou d'études </v>
          </cell>
          <cell r="B53">
            <v>0.23725956022758601</v>
          </cell>
        </row>
        <row r="54">
          <cell r="A54" t="str">
            <v>Au domicile de la victime</v>
          </cell>
          <cell r="B54">
            <v>8.7351730427444194E-2</v>
          </cell>
        </row>
        <row r="55">
          <cell r="A55" t="str">
            <v>Dans l'immeuble de la victime</v>
          </cell>
          <cell r="B55">
            <v>0</v>
          </cell>
        </row>
        <row r="56">
          <cell r="A56" t="str">
            <v>Au domicile de quelqu'un d'autre</v>
          </cell>
          <cell r="B56">
            <v>0</v>
          </cell>
        </row>
        <row r="57">
          <cell r="A57" t="str">
            <v>Dans un autre lieu</v>
          </cell>
          <cell r="B57">
            <v>9.1132604527617997E-2</v>
          </cell>
        </row>
        <row r="60">
          <cell r="A60" t="str">
            <v>En journée</v>
          </cell>
          <cell r="B60">
            <v>67.000248898430002</v>
          </cell>
        </row>
        <row r="61">
          <cell r="A61" t="str">
            <v>De nuit</v>
          </cell>
          <cell r="B61">
            <v>32.147546211493697</v>
          </cell>
        </row>
        <row r="62">
          <cell r="A62" t="str">
            <v>Ne sait pas/Refus</v>
          </cell>
          <cell r="B62">
            <v>0.60800000000000298</v>
          </cell>
        </row>
        <row r="64">
          <cell r="A64" t="str">
            <v>Un jour de semaine</v>
          </cell>
          <cell r="B64">
            <v>71.890325240245303</v>
          </cell>
        </row>
        <row r="65">
          <cell r="A65" t="str">
            <v>Samedi, dimanche ou jour férié</v>
          </cell>
          <cell r="B65">
            <v>24.498459940964402</v>
          </cell>
        </row>
        <row r="66">
          <cell r="A66" t="str">
            <v>Ne sait pas/Refus</v>
          </cell>
          <cell r="B66">
            <v>3.7015873498324026</v>
          </cell>
        </row>
        <row r="69">
          <cell r="A69" t="str">
            <v>Violences routières</v>
          </cell>
          <cell r="B69">
            <v>6.9000000000000006E-2</v>
          </cell>
        </row>
        <row r="70">
          <cell r="A70" t="str">
            <v>Violences suite à sollicitation par inconnu</v>
          </cell>
          <cell r="B70">
            <v>0.06</v>
          </cell>
        </row>
        <row r="71">
          <cell r="A71" t="str">
            <v>Violences à caractère discriminatoire (raciste, homphobe, sexiste)</v>
          </cell>
          <cell r="B71">
            <v>8.8999999999999996E-2</v>
          </cell>
        </row>
        <row r="75">
          <cell r="A75" t="str">
            <v>Oui</v>
          </cell>
          <cell r="B75">
            <v>23.8064056344382</v>
          </cell>
        </row>
        <row r="76">
          <cell r="A76" t="str">
            <v>Non</v>
          </cell>
          <cell r="B76">
            <v>55.987076726830097</v>
          </cell>
        </row>
        <row r="77">
          <cell r="A77" t="str">
            <v>Ne sait pas/Ne travaille pas</v>
          </cell>
          <cell r="B77">
            <v>20.206517638731711</v>
          </cell>
        </row>
        <row r="81">
          <cell r="B81">
            <v>81.055134891281895</v>
          </cell>
        </row>
        <row r="82">
          <cell r="B82">
            <v>13.17338984105503</v>
          </cell>
        </row>
        <row r="83">
          <cell r="B83">
            <v>6.30152489178752</v>
          </cell>
        </row>
        <row r="85">
          <cell r="A85" t="str">
            <v>Lancé un objet contre vous, giflé, mordu, tiré les cheveux, bouscoulé brutalement</v>
          </cell>
          <cell r="B85">
            <v>0.42141378433486298</v>
          </cell>
        </row>
        <row r="86">
          <cell r="A86" t="str">
            <v>Frappé avec les pieds ou les poings, infligé des brûlures, jeté au sol …</v>
          </cell>
          <cell r="B86">
            <v>0.52217735330411896</v>
          </cell>
        </row>
        <row r="87">
          <cell r="A87" t="str">
            <v>Tenté de vous étrangler, de porter atteinte à votre vie ou de vous tuer?</v>
          </cell>
          <cell r="B87">
            <v>0.141345750331902</v>
          </cell>
        </row>
        <row r="88">
          <cell r="A88" t="str">
            <v>Autres formes de violences physiques</v>
          </cell>
          <cell r="B88">
            <v>0.15991157607686701</v>
          </cell>
        </row>
      </sheetData>
      <sheetData sheetId="2">
        <row r="42">
          <cell r="A42" t="str">
            <v>Un seul auteur</v>
          </cell>
          <cell r="B42">
            <v>71.954931883499995</v>
          </cell>
        </row>
        <row r="43">
          <cell r="A43" t="str">
            <v>Plusieurs auteurs</v>
          </cell>
          <cell r="B43">
            <v>27.451357857606801</v>
          </cell>
        </row>
        <row r="44">
          <cell r="A44" t="str">
            <v>Ne sait pas/Refus</v>
          </cell>
          <cell r="B44">
            <v>0.5937102588932035</v>
          </cell>
        </row>
        <row r="47">
          <cell r="A47" t="str">
            <v>L'auteur (au moins un auteur) était mineur selon la victime</v>
          </cell>
          <cell r="B47">
            <v>18.658048558528101</v>
          </cell>
        </row>
        <row r="48">
          <cell r="A48" t="str">
            <v>L'auteur (tous les auteurs) étai(en)t majeur(s) selon la victime</v>
          </cell>
          <cell r="B48">
            <v>78.424735448192195</v>
          </cell>
        </row>
        <row r="49">
          <cell r="A49" t="str">
            <v>Ne sait pas/Refus</v>
          </cell>
          <cell r="B49">
            <v>2.9172159932797115</v>
          </cell>
        </row>
        <row r="52">
          <cell r="A52" t="str">
            <v>L'auteur (tous les auteurs) étai(en)t inconnu(s) de la victime</v>
          </cell>
          <cell r="B52">
            <v>51.336370671986899</v>
          </cell>
        </row>
        <row r="53">
          <cell r="A53" t="str">
            <v>Ne sait pas/Refus</v>
          </cell>
          <cell r="B53">
            <v>0.59373456538056602</v>
          </cell>
        </row>
        <row r="54">
          <cell r="A54" t="str">
            <v xml:space="preserve">L'auteur (au moins un auteur) était connu de vue ou personnellement </v>
          </cell>
          <cell r="B54">
            <v>31</v>
          </cell>
        </row>
        <row r="55">
          <cell r="B55">
            <v>17</v>
          </cell>
        </row>
        <row r="58">
          <cell r="A58" t="str">
            <v>L'auteur (tous les auteurs) étai(en)t de sexe masculin</v>
          </cell>
          <cell r="B58">
            <v>80.950762834797601</v>
          </cell>
        </row>
        <row r="59">
          <cell r="A59" t="str">
            <v>L'auteur (tous les auteurs) étai(en)t de sexe feminin</v>
          </cell>
          <cell r="B59">
            <v>11.943182127537099</v>
          </cell>
        </row>
        <row r="60">
          <cell r="A60" t="str">
            <v>Auteurs des deux sexes</v>
          </cell>
          <cell r="B60">
            <v>5.8434545546468204</v>
          </cell>
        </row>
        <row r="61">
          <cell r="A61" t="str">
            <v>Ne sait pas/Refus</v>
          </cell>
          <cell r="B61">
            <v>1.2626004830184794</v>
          </cell>
        </row>
        <row r="64">
          <cell r="A64" t="str">
            <v>Aucun auteur sous l'emprise de drogue ou d'alcool selon la victime</v>
          </cell>
          <cell r="B64">
            <v>45.074095895898196</v>
          </cell>
        </row>
        <row r="65">
          <cell r="A65" t="str">
            <v>Au moins un auteur sous l'emprise de drogue ou d'alcool selon la victime</v>
          </cell>
          <cell r="B65">
            <v>34.400529103615703</v>
          </cell>
        </row>
        <row r="66">
          <cell r="A66" t="str">
            <v>Ne sait pas / Refus</v>
          </cell>
          <cell r="B66">
            <v>20.5253750004861</v>
          </cell>
        </row>
      </sheetData>
      <sheetData sheetId="3">
        <row r="50">
          <cell r="B50" t="str">
            <v>Victimes de violences physiques hors ménage</v>
          </cell>
          <cell r="C50" t="str">
            <v>Victimes de violences par inconnu</v>
          </cell>
          <cell r="D50" t="str">
            <v>Victimes de violences par personne connue hors ménage</v>
          </cell>
        </row>
        <row r="51">
          <cell r="A51" t="str">
            <v>Oui</v>
          </cell>
          <cell r="B51">
            <v>0.38095781171611598</v>
          </cell>
          <cell r="C51">
            <v>0.26016962559736401</v>
          </cell>
          <cell r="D51">
            <v>0.51144591807376105</v>
          </cell>
        </row>
        <row r="52">
          <cell r="A52" t="str">
            <v>Non</v>
          </cell>
          <cell r="B52">
            <v>0.61904199383198599</v>
          </cell>
          <cell r="C52">
            <v>0.73983046801499697</v>
          </cell>
          <cell r="D52">
            <v>0.488554081926239</v>
          </cell>
        </row>
        <row r="55">
          <cell r="B55" t="str">
            <v>Victimes de violences par personne connue hors ménage</v>
          </cell>
          <cell r="C55" t="str">
            <v>Victimes de violences par inconnu</v>
          </cell>
          <cell r="D55" t="str">
            <v>Victimes de violences physiques hors ménage</v>
          </cell>
        </row>
        <row r="56">
          <cell r="A56" t="str">
            <v>Dépôt de plainte</v>
          </cell>
          <cell r="B56">
            <v>0.29703664487825698</v>
          </cell>
          <cell r="C56">
            <v>0.19419154025097499</v>
          </cell>
          <cell r="D56">
            <v>0.24362902661268701</v>
          </cell>
        </row>
        <row r="57">
          <cell r="A57" t="str">
            <v>Dépôt d'une main courante</v>
          </cell>
          <cell r="B57">
            <v>9.2527359395486702E-2</v>
          </cell>
          <cell r="C57">
            <v>3.4762463315656203E-2</v>
          </cell>
          <cell r="D57">
            <v>6.2529994205333395E-2</v>
          </cell>
        </row>
        <row r="58">
          <cell r="A58" t="str">
            <v>Abandon de la démarche</v>
          </cell>
          <cell r="B58">
            <v>2.5829615550118101E-2</v>
          </cell>
          <cell r="C58">
            <v>2.5823690480091002E-2</v>
          </cell>
          <cell r="D58">
            <v>2.58265323781856E-2</v>
          </cell>
        </row>
        <row r="59">
          <cell r="A59" t="str">
            <v>Pas de déplacement au commissariat ou à la gendarmerie</v>
          </cell>
          <cell r="B59">
            <v>0.58460643074102303</v>
          </cell>
          <cell r="C59">
            <v>0.745222446371819</v>
          </cell>
          <cell r="D59">
            <v>0.66801421832281305</v>
          </cell>
        </row>
        <row r="60">
          <cell r="A60" t="str">
            <v>Ne sait pas/Refus</v>
          </cell>
          <cell r="B60">
            <v>-5.0564884834791712E-8</v>
          </cell>
          <cell r="C60">
            <v>-1.4041854123902908E-7</v>
          </cell>
          <cell r="D60">
            <v>2.284809809127708E-7</v>
          </cell>
        </row>
        <row r="63">
          <cell r="B63" t="str">
            <v>Des fractures ou blessures visibles</v>
          </cell>
          <cell r="C63" t="str">
            <v>Un examen médical</v>
          </cell>
          <cell r="D63" t="str">
            <v>Une hospitalisation</v>
          </cell>
          <cell r="E63" t="str">
            <v>Une ITT</v>
          </cell>
          <cell r="F63" t="str">
            <v>Un arrêt de travail</v>
          </cell>
        </row>
        <row r="64">
          <cell r="A64" t="str">
            <v>Oui</v>
          </cell>
          <cell r="B64">
            <v>0.41</v>
          </cell>
          <cell r="C64">
            <v>0.27268111249820098</v>
          </cell>
          <cell r="D64">
            <v>5.3890982487661998E-2</v>
          </cell>
          <cell r="E64">
            <v>0.11817439807414799</v>
          </cell>
          <cell r="F64">
            <v>6.9137907230888307E-2</v>
          </cell>
        </row>
        <row r="65">
          <cell r="A65" t="str">
            <v>Non</v>
          </cell>
          <cell r="B65">
            <v>0.59000000000000008</v>
          </cell>
          <cell r="C65">
            <v>0.72731888750179907</v>
          </cell>
          <cell r="D65">
            <v>0.946109017512338</v>
          </cell>
          <cell r="E65">
            <v>0.87982289321090601</v>
          </cell>
          <cell r="F65">
            <v>0.70278124550330001</v>
          </cell>
        </row>
        <row r="66">
          <cell r="A66" t="str">
            <v>Sans objet</v>
          </cell>
          <cell r="B66">
            <v>0</v>
          </cell>
          <cell r="C66">
            <v>0</v>
          </cell>
          <cell r="D66">
            <v>0</v>
          </cell>
          <cell r="E66">
            <v>0</v>
          </cell>
          <cell r="F66">
            <v>0.22808089587878599</v>
          </cell>
        </row>
        <row r="67">
          <cell r="A67" t="str">
            <v>Ne sait pas/Refus</v>
          </cell>
          <cell r="B67">
            <v>0</v>
          </cell>
          <cell r="C67">
            <v>0</v>
          </cell>
          <cell r="D67">
            <v>0</v>
          </cell>
          <cell r="E67">
            <v>0</v>
          </cell>
          <cell r="F67">
            <v>0</v>
          </cell>
        </row>
        <row r="70">
          <cell r="B70" t="str">
            <v>Victimes de violences physiques hors ménage</v>
          </cell>
          <cell r="C70" t="str">
            <v>Victimes de violences physiques par inconnu</v>
          </cell>
          <cell r="D70" t="str">
            <v>Victimes de violences physiques par personne connue hors ménage</v>
          </cell>
        </row>
        <row r="71">
          <cell r="A71" t="str">
            <v>Très ou plutôt importants</v>
          </cell>
          <cell r="B71">
            <v>0.45889999999999997</v>
          </cell>
          <cell r="C71">
            <v>0.33750000000000002</v>
          </cell>
          <cell r="D71">
            <v>0.58650000000000002</v>
          </cell>
        </row>
        <row r="72">
          <cell r="A72" t="str">
            <v>Peu importants</v>
          </cell>
          <cell r="B72">
            <v>0.24540000000000001</v>
          </cell>
          <cell r="C72">
            <v>0.26319999999999999</v>
          </cell>
          <cell r="D72">
            <v>0.22670000000000001</v>
          </cell>
        </row>
        <row r="73">
          <cell r="A73" t="str">
            <v>Pas importants</v>
          </cell>
          <cell r="B73">
            <v>0.2913</v>
          </cell>
          <cell r="C73">
            <v>0.39589999999999997</v>
          </cell>
          <cell r="D73">
            <v>0.18140000000000001</v>
          </cell>
        </row>
        <row r="74">
          <cell r="A74" t="str">
            <v>Ne sait pas/Refus</v>
          </cell>
          <cell r="B74">
            <v>4.400000000000015E-3</v>
          </cell>
          <cell r="C74">
            <v>3.4000000000000141E-3</v>
          </cell>
          <cell r="D74">
            <v>5.3999999999999604E-3</v>
          </cell>
        </row>
      </sheetData>
      <sheetData sheetId="4">
        <row r="45">
          <cell r="B45" t="str">
            <v>Région parisienne</v>
          </cell>
          <cell r="C45">
            <v>1.4886702936559399E-2</v>
          </cell>
        </row>
        <row r="46">
          <cell r="B46" t="str">
            <v>Bassin parisien</v>
          </cell>
          <cell r="C46">
            <v>1.31589432828853E-2</v>
          </cell>
        </row>
        <row r="47">
          <cell r="B47" t="str">
            <v>Nord</v>
          </cell>
          <cell r="C47">
            <v>1.5943875015132201E-2</v>
          </cell>
        </row>
        <row r="48">
          <cell r="B48" t="str">
            <v>Est</v>
          </cell>
          <cell r="C48">
            <v>1.23829327815673E-2</v>
          </cell>
        </row>
        <row r="49">
          <cell r="B49" t="str">
            <v>Ouest</v>
          </cell>
          <cell r="C49">
            <v>1.3676951586160399E-2</v>
          </cell>
        </row>
        <row r="50">
          <cell r="B50" t="str">
            <v>Sud-Ouest</v>
          </cell>
          <cell r="C50">
            <v>9.8799717481054105E-3</v>
          </cell>
        </row>
        <row r="51">
          <cell r="B51" t="str">
            <v>Centre-Est</v>
          </cell>
          <cell r="C51">
            <v>1.1814544834233401E-2</v>
          </cell>
        </row>
        <row r="52">
          <cell r="B52" t="str">
            <v>Méditerranée</v>
          </cell>
          <cell r="C52">
            <v>1.3808523864444901E-2</v>
          </cell>
        </row>
        <row r="53">
          <cell r="B53" t="str">
            <v>Communes rurales</v>
          </cell>
          <cell r="C53">
            <v>8.2603939549099198E-3</v>
          </cell>
        </row>
        <row r="54">
          <cell r="B54" t="str">
            <v>moins de 20 000 hab.</v>
          </cell>
          <cell r="C54">
            <v>1.4929666609390499E-2</v>
          </cell>
        </row>
        <row r="55">
          <cell r="B55" t="str">
            <v>20 000 - 100 000 hab.</v>
          </cell>
          <cell r="C55">
            <v>1.20104647214112E-2</v>
          </cell>
        </row>
        <row r="56">
          <cell r="B56" t="str">
            <v>100 000 hab. ou plus</v>
          </cell>
          <cell r="C56">
            <v>1.5301817478325401E-2</v>
          </cell>
        </row>
        <row r="57">
          <cell r="B57" t="str">
            <v>Agglomération parisienne</v>
          </cell>
          <cell r="C57">
            <v>1.53510082392868E-2</v>
          </cell>
        </row>
        <row r="58">
          <cell r="B58" t="str">
            <v>Hommes</v>
          </cell>
          <cell r="C58">
            <v>1.4046171890161E-2</v>
          </cell>
        </row>
        <row r="59">
          <cell r="B59" t="str">
            <v>Femmes</v>
          </cell>
          <cell r="C59">
            <v>1.2432560782946E-2</v>
          </cell>
        </row>
        <row r="60">
          <cell r="B60" t="str">
            <v>Moins de 30 ans</v>
          </cell>
          <cell r="C60">
            <v>2.7982142295319899E-2</v>
          </cell>
        </row>
        <row r="61">
          <cell r="B61" t="str">
            <v>30-39 ans</v>
          </cell>
          <cell r="C61">
            <v>1.6263320433318101E-2</v>
          </cell>
        </row>
        <row r="62">
          <cell r="B62" t="str">
            <v>40-49 ans</v>
          </cell>
          <cell r="C62">
            <v>1.3795934204990101E-2</v>
          </cell>
        </row>
        <row r="63">
          <cell r="B63" t="str">
            <v>50-59 ans</v>
          </cell>
          <cell r="C63">
            <v>9.2808309390273493E-3</v>
          </cell>
        </row>
        <row r="64">
          <cell r="B64" t="str">
            <v>60 ans ou plus</v>
          </cell>
          <cell r="C64">
            <v>2.6133871493523998E-3</v>
          </cell>
        </row>
        <row r="65">
          <cell r="B65" t="str">
            <v>Personnes en emploi¹</v>
          </cell>
          <cell r="C65">
            <v>1.5793061123292099E-2</v>
          </cell>
        </row>
        <row r="66">
          <cell r="B66" t="str">
            <v>Chômeurs</v>
          </cell>
          <cell r="C66">
            <v>3.0594023606821698E-2</v>
          </cell>
        </row>
        <row r="67">
          <cell r="B67" t="str">
            <v>Retraités</v>
          </cell>
          <cell r="C67">
            <v>2.8960912975319201E-3</v>
          </cell>
        </row>
        <row r="68">
          <cell r="B68" t="str">
            <v>Étudiants, élèves</v>
          </cell>
          <cell r="C68">
            <v>4.03155374383634E-2</v>
          </cell>
        </row>
        <row r="69">
          <cell r="B69" t="str">
            <v xml:space="preserve">Autres inactifs </v>
          </cell>
          <cell r="C69">
            <v>1.33022372028477E-2</v>
          </cell>
        </row>
        <row r="70">
          <cell r="B70" t="str">
            <v>Modeste</v>
          </cell>
          <cell r="C70">
            <v>1.7389329910664601E-2</v>
          </cell>
        </row>
        <row r="71">
          <cell r="B71" t="str">
            <v>Médian inférieur</v>
          </cell>
          <cell r="C71">
            <v>1.2778757530820599E-2</v>
          </cell>
        </row>
        <row r="72">
          <cell r="B72" t="str">
            <v>Médian supérieur</v>
          </cell>
          <cell r="C72">
            <v>1.1582095280609E-2</v>
          </cell>
        </row>
        <row r="73">
          <cell r="B73" t="str">
            <v>Aisé</v>
          </cell>
          <cell r="C73">
            <v>1.1662813723099699E-2</v>
          </cell>
        </row>
        <row r="74">
          <cell r="B74" t="str">
            <v>QPV</v>
          </cell>
          <cell r="C74">
            <v>1.6944146862700099E-2</v>
          </cell>
        </row>
        <row r="75">
          <cell r="B75" t="str">
            <v>Hors QPV</v>
          </cell>
          <cell r="C75">
            <v>1.28738346495213E-2</v>
          </cell>
        </row>
        <row r="76">
          <cell r="B76" t="str">
            <v>Immigrés</v>
          </cell>
          <cell r="C76">
            <v>1.0021746694983E-2</v>
          </cell>
        </row>
        <row r="77">
          <cell r="B77" t="str">
            <v>Descendants d'immigré(s)</v>
          </cell>
          <cell r="C77">
            <v>1.82147005579677E-2</v>
          </cell>
        </row>
        <row r="78">
          <cell r="B78" t="str">
            <v>Ni immigrés, ni descendants</v>
          </cell>
          <cell r="C78">
            <v>1.31095027624309E-2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ères&amp;Auteurs"/>
      <sheetName val="Contexte"/>
      <sheetName val="Prejudice&amp;Recours"/>
      <sheetName val="Profil"/>
      <sheetName val="ComplementsViols"/>
      <sheetName val="ComplementsViolencesConjugales"/>
    </sheetNames>
    <sheetDataSet>
      <sheetData sheetId="0">
        <row r="44">
          <cell r="A44" t="str">
            <v>Oui</v>
          </cell>
          <cell r="B44">
            <v>40</v>
          </cell>
        </row>
        <row r="45">
          <cell r="A45" t="str">
            <v>Non</v>
          </cell>
          <cell r="B45">
            <v>57</v>
          </cell>
        </row>
        <row r="46">
          <cell r="A46" t="str">
            <v>Ne sait pas / Refus</v>
          </cell>
          <cell r="B46">
            <v>3</v>
          </cell>
        </row>
        <row r="49">
          <cell r="A49" t="str">
            <v>Un seul auteur</v>
          </cell>
          <cell r="B49">
            <v>90.445695026922607</v>
          </cell>
        </row>
        <row r="50">
          <cell r="A50" t="str">
            <v>Plusieurs auteurs</v>
          </cell>
          <cell r="B50">
            <v>6.5422997671557308</v>
          </cell>
        </row>
        <row r="51">
          <cell r="A51" t="str">
            <v>Ne sait pas/Refus</v>
          </cell>
          <cell r="B51">
            <v>3.0120052059216622</v>
          </cell>
        </row>
        <row r="54">
          <cell r="A54" t="str">
            <v>L'auteur (tous les auteurs) étai(en)t inconnu(s) de la victime</v>
          </cell>
          <cell r="B54">
            <v>24.2114798179581</v>
          </cell>
        </row>
        <row r="55">
          <cell r="A55" t="str">
            <v>Ne sait pas/Refus</v>
          </cell>
          <cell r="B55">
            <v>2</v>
          </cell>
        </row>
        <row r="56">
          <cell r="A56" t="str">
            <v xml:space="preserve">L'auteur (au moins un auteur) était connu de vue ou personnellement </v>
          </cell>
          <cell r="B56">
            <v>50.765153068649404</v>
          </cell>
        </row>
        <row r="57">
          <cell r="B57">
            <v>23.0194841705584</v>
          </cell>
        </row>
        <row r="59">
          <cell r="A59" t="str">
            <v>Un homme (ou uniquement des hommes)</v>
          </cell>
          <cell r="B59">
            <v>86</v>
          </cell>
        </row>
        <row r="60">
          <cell r="A60" t="str">
            <v>Une femme (ou au moins une femme)</v>
          </cell>
          <cell r="B60">
            <v>11</v>
          </cell>
        </row>
        <row r="61">
          <cell r="A61" t="str">
            <v>Ne sait pas/Refus</v>
          </cell>
          <cell r="B61">
            <v>3</v>
          </cell>
        </row>
      </sheetData>
      <sheetData sheetId="1">
        <row r="39">
          <cell r="A39" t="str">
            <v>Viol, rapport sexuel forcé</v>
          </cell>
          <cell r="B39">
            <v>28.961626999351697</v>
          </cell>
        </row>
        <row r="40">
          <cell r="A40" t="str">
            <v>Tentative de viol</v>
          </cell>
          <cell r="B40">
            <v>14.415747747628599</v>
          </cell>
        </row>
        <row r="41">
          <cell r="A41" t="str">
            <v>Attouchements du sexe</v>
          </cell>
          <cell r="B41">
            <v>26.0666351356715</v>
          </cell>
        </row>
        <row r="42">
          <cell r="A42" t="str">
            <v>Autre agression sexuelle*</v>
          </cell>
          <cell r="B42">
            <v>28.454066175400499</v>
          </cell>
        </row>
        <row r="43">
          <cell r="A43" t="str">
            <v>Ne sait pas/Refus</v>
          </cell>
          <cell r="B43">
            <v>2.9471845280617028</v>
          </cell>
        </row>
        <row r="46">
          <cell r="A46" t="str">
            <v>Oui</v>
          </cell>
          <cell r="B46">
            <v>38.667408837597499</v>
          </cell>
        </row>
        <row r="47">
          <cell r="A47" t="str">
            <v>Non</v>
          </cell>
          <cell r="B47">
            <v>59.758448134739396</v>
          </cell>
        </row>
        <row r="48">
          <cell r="A48" t="str">
            <v>Ne sait pas/Refus</v>
          </cell>
          <cell r="B48">
            <v>1.574143027663105</v>
          </cell>
        </row>
        <row r="51">
          <cell r="A51" t="str">
            <v>Oui</v>
          </cell>
          <cell r="B51">
            <v>11</v>
          </cell>
        </row>
        <row r="52">
          <cell r="A52" t="str">
            <v>Non</v>
          </cell>
          <cell r="B52">
            <v>88</v>
          </cell>
        </row>
        <row r="53">
          <cell r="A53" t="str">
            <v>Ne sait pas/Refus</v>
          </cell>
          <cell r="B53">
            <v>1</v>
          </cell>
        </row>
        <row r="56">
          <cell r="A56" t="str">
            <v>Dans le quartier ou le village</v>
          </cell>
          <cell r="B56">
            <v>60.559396787807394</v>
          </cell>
        </row>
        <row r="57">
          <cell r="A57" t="str">
            <v>Hors du quartier ou du village</v>
          </cell>
          <cell r="B57">
            <v>39.391545503856499</v>
          </cell>
        </row>
        <row r="58">
          <cell r="A58" t="str">
            <v>Ne sait pas/Refus</v>
          </cell>
          <cell r="B58">
            <v>4.9057708336107453E-2</v>
          </cell>
        </row>
        <row r="60">
          <cell r="A60" t="str">
            <v>Dans la rue ou dans un transport en commun</v>
          </cell>
          <cell r="B60">
            <v>0.14007970120523372</v>
          </cell>
        </row>
        <row r="61">
          <cell r="A61" t="str">
            <v>Dans un établissement commercial</v>
          </cell>
          <cell r="B61">
            <v>0</v>
          </cell>
        </row>
        <row r="62">
          <cell r="A62" t="str">
            <v xml:space="preserve">Sur le lieu de travail ou d'études </v>
          </cell>
          <cell r="B62">
            <v>7.9799758887110203E-2</v>
          </cell>
        </row>
        <row r="63">
          <cell r="A63" t="str">
            <v>Au domicile de la victime</v>
          </cell>
          <cell r="B63">
            <v>0.37610262015955098</v>
          </cell>
        </row>
        <row r="64">
          <cell r="A64" t="str">
            <v>Dans l'immeuble de la victime</v>
          </cell>
          <cell r="B64">
            <v>0</v>
          </cell>
        </row>
        <row r="65">
          <cell r="A65" t="str">
            <v>Au domicile de quelqu'un d'autre</v>
          </cell>
          <cell r="B65">
            <v>0.21804419080000501</v>
          </cell>
        </row>
        <row r="66">
          <cell r="A66" t="str">
            <v>Dans un autre lieu</v>
          </cell>
          <cell r="B66">
            <v>0.154597930199638</v>
          </cell>
        </row>
        <row r="69">
          <cell r="A69" t="str">
            <v>Une fois</v>
          </cell>
          <cell r="B69">
            <v>58</v>
          </cell>
        </row>
        <row r="70">
          <cell r="A70" t="str">
            <v>Deux fois</v>
          </cell>
          <cell r="B70">
            <v>18</v>
          </cell>
        </row>
        <row r="71">
          <cell r="A71" t="str">
            <v>Plus de deux fois</v>
          </cell>
          <cell r="B71">
            <v>23</v>
          </cell>
        </row>
        <row r="72">
          <cell r="A72" t="str">
            <v>Ne sait pas/Refus</v>
          </cell>
          <cell r="B72">
            <v>1</v>
          </cell>
        </row>
      </sheetData>
      <sheetData sheetId="2">
        <row r="47">
          <cell r="B47" t="str">
            <v>Victimes d'attouchements ou autre agression sexuelle</v>
          </cell>
          <cell r="C47" t="str">
            <v xml:space="preserve">Victimes d'un viol ou d'une tentative de viol </v>
          </cell>
          <cell r="D47" t="str">
            <v>Victimes de violences sexuelles hors ménage</v>
          </cell>
        </row>
        <row r="48">
          <cell r="A48" t="str">
            <v>Très importants</v>
          </cell>
          <cell r="B48">
            <v>0.14069999999999999</v>
          </cell>
          <cell r="C48">
            <v>0.42859999999999998</v>
          </cell>
          <cell r="D48">
            <v>0.26600000000000001</v>
          </cell>
        </row>
        <row r="49">
          <cell r="A49" t="str">
            <v>Plutôt importants</v>
          </cell>
          <cell r="B49">
            <v>0.28910000000000002</v>
          </cell>
          <cell r="C49">
            <v>0.29470000000000002</v>
          </cell>
          <cell r="D49">
            <v>0.29149999999999998</v>
          </cell>
        </row>
        <row r="50">
          <cell r="A50" t="str">
            <v>Peu importants</v>
          </cell>
          <cell r="B50">
            <v>0.29170000000000001</v>
          </cell>
          <cell r="C50">
            <v>0.16930000000000001</v>
          </cell>
          <cell r="D50">
            <v>0.2384</v>
          </cell>
        </row>
        <row r="51">
          <cell r="A51" t="str">
            <v>Pas importants</v>
          </cell>
          <cell r="B51">
            <v>0.23710000000000001</v>
          </cell>
          <cell r="C51">
            <v>8.7999999999999995E-2</v>
          </cell>
          <cell r="D51">
            <v>0.17219999999999999</v>
          </cell>
        </row>
        <row r="52">
          <cell r="A52" t="str">
            <v>Ne sait pas/Refus</v>
          </cell>
          <cell r="B52">
            <v>4.1399999999999909E-2</v>
          </cell>
          <cell r="C52">
            <v>1.9400000000000001E-2</v>
          </cell>
          <cell r="D52">
            <v>3.1900000000000012E-2</v>
          </cell>
        </row>
        <row r="55">
          <cell r="B55" t="str">
            <v>Victimes d'attouchements ou autre agression sexuelle</v>
          </cell>
          <cell r="C55" t="str">
            <v xml:space="preserve">Victimes d'un viol ou d'une tentative de viol </v>
          </cell>
          <cell r="D55" t="str">
            <v>Victimes de violences sexuelles hors ménage</v>
          </cell>
        </row>
        <row r="56">
          <cell r="A56" t="str">
            <v>Oui</v>
          </cell>
          <cell r="B56">
            <v>0.34510000000000002</v>
          </cell>
          <cell r="C56">
            <v>0.66220000000000001</v>
          </cell>
          <cell r="D56">
            <v>0.48309999999999997</v>
          </cell>
        </row>
        <row r="57">
          <cell r="A57" t="str">
            <v>Non</v>
          </cell>
          <cell r="B57">
            <v>0.62370000000000003</v>
          </cell>
          <cell r="C57">
            <v>0.31850000000000001</v>
          </cell>
          <cell r="D57">
            <v>0.4909</v>
          </cell>
        </row>
        <row r="58">
          <cell r="A58" t="str">
            <v>Ne sait pas/Refus</v>
          </cell>
          <cell r="B58">
            <v>3.1200000000000006E-2</v>
          </cell>
          <cell r="C58">
            <v>1.9299999999999984E-2</v>
          </cell>
          <cell r="D58">
            <v>2.6000000000000023E-2</v>
          </cell>
        </row>
        <row r="61">
          <cell r="B61" t="str">
            <v>Victimes de violences sexuelles hors ménage</v>
          </cell>
          <cell r="C61" t="str">
            <v xml:space="preserve">Victimes d'un viol ou d'une tentative de viol </v>
          </cell>
          <cell r="D61" t="str">
            <v>Victimes d'attouchements ou autre agression sexuelle</v>
          </cell>
        </row>
        <row r="62">
          <cell r="A62" t="str">
            <v>Dépôt de plainte</v>
          </cell>
          <cell r="B62">
            <v>0.1222</v>
          </cell>
          <cell r="C62">
            <v>0.19939999999999999</v>
          </cell>
          <cell r="D62">
            <v>6.3100000000000003E-2</v>
          </cell>
        </row>
        <row r="63">
          <cell r="A63" t="str">
            <v>Dépôt d'une main courante</v>
          </cell>
          <cell r="B63">
            <v>3.7600000000000001E-2</v>
          </cell>
          <cell r="C63">
            <v>5.5500000000000001E-2</v>
          </cell>
          <cell r="D63">
            <v>2.3800000000000002E-2</v>
          </cell>
        </row>
        <row r="64">
          <cell r="A64" t="str">
            <v>Abandon de la démarche</v>
          </cell>
          <cell r="B64">
            <v>1.46E-2</v>
          </cell>
          <cell r="C64">
            <v>1.6899999999999998E-2</v>
          </cell>
          <cell r="D64">
            <v>1.2800000000000001E-2</v>
          </cell>
        </row>
        <row r="65">
          <cell r="A65" t="str">
            <v>Pas de déplacement au commissariat ou à la gendarmerie</v>
          </cell>
          <cell r="B65">
            <v>0.80730000000000002</v>
          </cell>
          <cell r="C65">
            <v>0.70889999999999997</v>
          </cell>
          <cell r="D65">
            <v>0.88270000000000004</v>
          </cell>
        </row>
        <row r="66">
          <cell r="A66" t="str">
            <v>Ne sait pas/Refus</v>
          </cell>
          <cell r="B66">
            <v>1.8300000000000094E-2</v>
          </cell>
          <cell r="C66">
            <v>1.9299999999999984E-2</v>
          </cell>
          <cell r="D66">
            <v>1.7599999999999838E-2</v>
          </cell>
        </row>
        <row r="71">
          <cell r="A71" t="str">
            <v>Appelé un service téléphonique gratuit d'aide aux victimes</v>
          </cell>
          <cell r="B71">
            <v>8.9399999999999993E-2</v>
          </cell>
        </row>
        <row r="72">
          <cell r="A72" t="str">
            <v>Rencontré des membres d'une association d'aide aux victimes</v>
          </cell>
          <cell r="B72">
            <v>7.9699999999999993E-2</v>
          </cell>
        </row>
        <row r="73">
          <cell r="A73" t="str">
            <v>Parlé de leur situation avec les services sociaux</v>
          </cell>
          <cell r="B73">
            <v>0.1106</v>
          </cell>
        </row>
        <row r="74">
          <cell r="A74" t="str">
            <v>Consulté un psychiatre, un psychologue</v>
          </cell>
          <cell r="B74">
            <v>0.2</v>
          </cell>
        </row>
        <row r="75">
          <cell r="A75" t="str">
            <v>Été vues par un médecin</v>
          </cell>
          <cell r="B75">
            <v>0.1822</v>
          </cell>
        </row>
        <row r="77">
          <cell r="B77" t="str">
            <v>Victimes de violences sexuelles hors ménage</v>
          </cell>
          <cell r="C77" t="str">
            <v xml:space="preserve">Victimes d'un viol ou d'une tentative de viol </v>
          </cell>
          <cell r="D77" t="str">
            <v>Victimes d'attouchements ou autre agression sexuelle</v>
          </cell>
        </row>
        <row r="78">
          <cell r="A78" t="str">
            <v>au moins une démarche</v>
          </cell>
          <cell r="B78">
            <v>0.33150000000000002</v>
          </cell>
          <cell r="C78">
            <v>0.48480000000000001</v>
          </cell>
          <cell r="D78">
            <v>0.2452</v>
          </cell>
        </row>
      </sheetData>
      <sheetData sheetId="3">
        <row r="45">
          <cell r="B45" t="str">
            <v>Région parisienne</v>
          </cell>
          <cell r="C45">
            <v>4.6144094219136298E-3</v>
          </cell>
        </row>
        <row r="46">
          <cell r="B46" t="str">
            <v>Bassin parisien</v>
          </cell>
          <cell r="C46">
            <v>3.0612611837256601E-3</v>
          </cell>
        </row>
        <row r="47">
          <cell r="B47" t="str">
            <v>Nord</v>
          </cell>
          <cell r="C47">
            <v>4.41585850076061E-3</v>
          </cell>
        </row>
        <row r="48">
          <cell r="B48" t="str">
            <v>Est</v>
          </cell>
          <cell r="C48">
            <v>3.5966901180843201E-3</v>
          </cell>
        </row>
        <row r="49">
          <cell r="B49" t="str">
            <v>Ouest</v>
          </cell>
          <cell r="C49">
            <v>4.2737354271626298E-3</v>
          </cell>
        </row>
        <row r="50">
          <cell r="B50" t="str">
            <v>Sud-Ouest</v>
          </cell>
          <cell r="C50">
            <v>3.7684165914831699E-3</v>
          </cell>
        </row>
        <row r="51">
          <cell r="B51" t="str">
            <v>Centre-Est</v>
          </cell>
          <cell r="C51">
            <v>2.5688012112754302E-3</v>
          </cell>
        </row>
        <row r="52">
          <cell r="B52" t="str">
            <v>Méditerranée</v>
          </cell>
          <cell r="C52">
            <v>5.1423961198688202E-3</v>
          </cell>
        </row>
        <row r="53">
          <cell r="B53" t="str">
            <v>Communes rurales</v>
          </cell>
          <cell r="C53">
            <v>1.8868468691463E-3</v>
          </cell>
        </row>
        <row r="54">
          <cell r="B54" t="str">
            <v>moins de 20 000 hab.</v>
          </cell>
          <cell r="C54">
            <v>2.7432463293077698E-3</v>
          </cell>
        </row>
        <row r="55">
          <cell r="B55" t="str">
            <v>20 000 - 100 000 hab.</v>
          </cell>
          <cell r="C55">
            <v>4.3377611386713902E-3</v>
          </cell>
        </row>
        <row r="56">
          <cell r="B56" t="str">
            <v>100 000 hab. ou plus</v>
          </cell>
          <cell r="C56">
            <v>5.6007278615937397E-3</v>
          </cell>
        </row>
        <row r="57">
          <cell r="B57" t="str">
            <v>Agglomération parisienne</v>
          </cell>
          <cell r="C57">
            <v>4.6093486328021797E-3</v>
          </cell>
        </row>
        <row r="58">
          <cell r="B58" t="str">
            <v>Hommes</v>
          </cell>
          <cell r="C58">
            <v>1.92370743757511E-3</v>
          </cell>
        </row>
        <row r="59">
          <cell r="B59" t="str">
            <v>Femmes</v>
          </cell>
          <cell r="C59">
            <v>5.8311234888284097E-3</v>
          </cell>
        </row>
        <row r="60">
          <cell r="B60" t="str">
            <v>18-29 ans</v>
          </cell>
          <cell r="C60">
            <v>8.4465432548007698E-3</v>
          </cell>
        </row>
        <row r="61">
          <cell r="B61" t="str">
            <v>30-39 ans</v>
          </cell>
          <cell r="C61">
            <v>3.2994218952211302E-3</v>
          </cell>
        </row>
        <row r="62">
          <cell r="B62" t="str">
            <v>40-49 ans</v>
          </cell>
          <cell r="C62">
            <v>3.4225148971681698E-3</v>
          </cell>
        </row>
        <row r="63">
          <cell r="B63" t="str">
            <v>50-59 ans</v>
          </cell>
          <cell r="C63">
            <v>2.3743013215952102E-3</v>
          </cell>
        </row>
        <row r="64">
          <cell r="B64" t="str">
            <v>60-75 ans</v>
          </cell>
          <cell r="C64">
            <v>2.0076586783772999E-3</v>
          </cell>
        </row>
        <row r="65">
          <cell r="B65" t="str">
            <v>Personnes en emploi¹</v>
          </cell>
          <cell r="C65">
            <v>3.1367915808229898E-3</v>
          </cell>
        </row>
        <row r="66">
          <cell r="B66" t="str">
            <v>Chômeurs</v>
          </cell>
          <cell r="C66">
            <v>8.0596686455152305E-3</v>
          </cell>
        </row>
        <row r="67">
          <cell r="B67" t="str">
            <v>Retraités</v>
          </cell>
          <cell r="C67">
            <v>1.88664299153394E-3</v>
          </cell>
        </row>
        <row r="68">
          <cell r="B68" t="str">
            <v>Étudiants, élèves</v>
          </cell>
          <cell r="C68">
            <v>8.5680720907353406E-3</v>
          </cell>
        </row>
        <row r="69">
          <cell r="B69" t="str">
            <v xml:space="preserve">Autres inactifs </v>
          </cell>
          <cell r="C69">
            <v>7.1730453005617598E-3</v>
          </cell>
        </row>
        <row r="70">
          <cell r="B70" t="str">
            <v>Modeste</v>
          </cell>
          <cell r="C70">
            <v>6.9878190672899698E-3</v>
          </cell>
        </row>
        <row r="71">
          <cell r="B71" t="str">
            <v>Médian inférieur</v>
          </cell>
          <cell r="C71">
            <v>3.8643481067931998E-3</v>
          </cell>
        </row>
        <row r="72">
          <cell r="B72" t="str">
            <v>Médian supérieur</v>
          </cell>
          <cell r="C72">
            <v>3.0840141968596999E-3</v>
          </cell>
        </row>
        <row r="73">
          <cell r="B73" t="str">
            <v>Aisé</v>
          </cell>
          <cell r="C73">
            <v>1.7133735072349401E-3</v>
          </cell>
        </row>
        <row r="74">
          <cell r="B74" t="str">
            <v>QPV</v>
          </cell>
          <cell r="C74">
            <v>8.9999999999999993E-3</v>
          </cell>
        </row>
        <row r="75">
          <cell r="B75" t="str">
            <v>Hors QPV</v>
          </cell>
          <cell r="C75">
            <v>4.0000000000000001E-3</v>
          </cell>
        </row>
        <row r="76">
          <cell r="B76" t="str">
            <v>Immigrés</v>
          </cell>
          <cell r="C76">
            <v>6.0000000000000001E-3</v>
          </cell>
        </row>
        <row r="77">
          <cell r="B77" t="str">
            <v>Descendants d'immigré(s)</v>
          </cell>
          <cell r="C77">
            <v>5.0000000000000001E-3</v>
          </cell>
        </row>
        <row r="78">
          <cell r="B78" t="str">
            <v>Ni immigrés, ni descendants</v>
          </cell>
          <cell r="C78">
            <v>4.0000000000000001E-3</v>
          </cell>
        </row>
      </sheetData>
      <sheetData sheetId="4">
        <row r="46">
          <cell r="A46" t="str">
            <v>Oui</v>
          </cell>
          <cell r="B46">
            <v>45</v>
          </cell>
        </row>
        <row r="47">
          <cell r="A47" t="str">
            <v>Non</v>
          </cell>
          <cell r="B47">
            <v>54</v>
          </cell>
        </row>
        <row r="48">
          <cell r="A48" t="str">
            <v>Ne sait pas / Refus</v>
          </cell>
          <cell r="B48">
            <v>1</v>
          </cell>
        </row>
        <row r="51">
          <cell r="A51" t="str">
            <v>Un seul auteur</v>
          </cell>
          <cell r="B51">
            <v>92</v>
          </cell>
        </row>
        <row r="52">
          <cell r="A52" t="str">
            <v>Plusieurs auteurs</v>
          </cell>
          <cell r="B52">
            <v>8</v>
          </cell>
        </row>
        <row r="53">
          <cell r="A53" t="str">
            <v>Ne sait pas/Refus</v>
          </cell>
          <cell r="B53">
            <v>0</v>
          </cell>
        </row>
        <row r="56">
          <cell r="A56" t="str">
            <v>Conjoint ou ex-conjoint</v>
          </cell>
          <cell r="B56">
            <v>44</v>
          </cell>
        </row>
        <row r="57">
          <cell r="A57" t="str">
            <v>Autre personne connue personnellement</v>
          </cell>
          <cell r="B57">
            <v>30</v>
          </cell>
        </row>
        <row r="58">
          <cell r="A58" t="str">
            <v>Inconnu ou connu de vue seulement</v>
          </cell>
          <cell r="B58">
            <v>26</v>
          </cell>
        </row>
        <row r="61">
          <cell r="A61" t="str">
            <v>Appelé un service téléphonique gratuit d'aide aux victimes</v>
          </cell>
          <cell r="B61">
            <v>0.13</v>
          </cell>
        </row>
        <row r="62">
          <cell r="A62" t="str">
            <v>Rencontré des membres d'une association d'aide aux victimes</v>
          </cell>
          <cell r="B62">
            <v>0.12</v>
          </cell>
        </row>
        <row r="63">
          <cell r="A63" t="str">
            <v>Parlé de leur situation avec les services sociaux</v>
          </cell>
          <cell r="B63">
            <v>0.21</v>
          </cell>
        </row>
        <row r="64">
          <cell r="A64" t="str">
            <v>Consulté un psychiatre, un psychologue</v>
          </cell>
          <cell r="B64">
            <v>0.28000000000000003</v>
          </cell>
        </row>
        <row r="65">
          <cell r="A65" t="str">
            <v>Été vues par un médecin</v>
          </cell>
          <cell r="B65">
            <v>0.35</v>
          </cell>
        </row>
        <row r="67">
          <cell r="B67" t="str">
            <v>Victimes d'un viol ou d'une tentative</v>
          </cell>
          <cell r="C67" t="str">
            <v>Victimes par un conjoint ou un ex</v>
          </cell>
          <cell r="D67" t="str">
            <v>Victimes d'un autre auteur</v>
          </cell>
        </row>
        <row r="68">
          <cell r="A68" t="str">
            <v>au moins une démarche</v>
          </cell>
          <cell r="B68">
            <v>0.55000000000000004</v>
          </cell>
          <cell r="C68">
            <v>0.52</v>
          </cell>
          <cell r="D68">
            <v>0.56999999999999995</v>
          </cell>
        </row>
      </sheetData>
      <sheetData sheetId="5">
        <row r="46">
          <cell r="A46" t="str">
            <v>Oui</v>
          </cell>
          <cell r="B46">
            <v>31</v>
          </cell>
        </row>
        <row r="47">
          <cell r="A47" t="str">
            <v>Non</v>
          </cell>
          <cell r="B47">
            <v>68</v>
          </cell>
        </row>
        <row r="48">
          <cell r="A48" t="str">
            <v>Ne sait pas / Refus</v>
          </cell>
          <cell r="B48">
            <v>1</v>
          </cell>
        </row>
        <row r="51">
          <cell r="A51" t="str">
            <v>Oui</v>
          </cell>
          <cell r="B51">
            <v>83</v>
          </cell>
        </row>
        <row r="52">
          <cell r="A52" t="str">
            <v>Non</v>
          </cell>
          <cell r="B52">
            <v>17</v>
          </cell>
        </row>
        <row r="53">
          <cell r="A53" t="str">
            <v>Ne sait pas/Refus</v>
          </cell>
          <cell r="B53">
            <v>0</v>
          </cell>
        </row>
        <row r="56">
          <cell r="A56" t="str">
            <v>Oui</v>
          </cell>
          <cell r="B56">
            <v>72</v>
          </cell>
        </row>
        <row r="57">
          <cell r="A57" t="str">
            <v>Non</v>
          </cell>
          <cell r="B57">
            <v>28</v>
          </cell>
        </row>
        <row r="58">
          <cell r="A58" t="str">
            <v>Ne sait pas/Refus</v>
          </cell>
          <cell r="B58">
            <v>0</v>
          </cell>
        </row>
        <row r="61">
          <cell r="A61" t="str">
            <v>Appelé un service téléphonique gratuit d'aide aux victimes</v>
          </cell>
          <cell r="B61">
            <v>7.0000000000000007E-2</v>
          </cell>
        </row>
        <row r="62">
          <cell r="A62" t="str">
            <v>Rencontré des membres d'une association d'aide aux victimes</v>
          </cell>
          <cell r="B62">
            <v>0.06</v>
          </cell>
        </row>
        <row r="63">
          <cell r="A63" t="str">
            <v>Parlé de leur situation avec les services sociaux</v>
          </cell>
          <cell r="B63">
            <v>0.13</v>
          </cell>
        </row>
        <row r="64">
          <cell r="A64" t="str">
            <v>Consulté un psychiatre, un psychologue</v>
          </cell>
          <cell r="B64">
            <v>0.14000000000000001</v>
          </cell>
        </row>
        <row r="65">
          <cell r="A65" t="str">
            <v>Été vues par un médecin</v>
          </cell>
          <cell r="B65">
            <v>0.16</v>
          </cell>
        </row>
        <row r="67">
          <cell r="B67" t="str">
            <v>Victimes de violences conjugales par conjoint cohabitant</v>
          </cell>
        </row>
        <row r="68">
          <cell r="A68" t="str">
            <v>au moins une démarche</v>
          </cell>
          <cell r="B68">
            <v>0.31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ères&amp;Auteurs"/>
      <sheetName val="Prejudice&amp;Recours"/>
      <sheetName val="Profil"/>
    </sheetNames>
    <sheetDataSet>
      <sheetData sheetId="0">
        <row r="46">
          <cell r="A46" t="str">
            <v>Parents ou conjoints d'un parent</v>
          </cell>
          <cell r="B46">
            <v>12.3668219897261</v>
          </cell>
        </row>
        <row r="47">
          <cell r="A47" t="str">
            <v>Enfants, conjoints d'un enfant</v>
          </cell>
          <cell r="B47">
            <v>7</v>
          </cell>
        </row>
        <row r="48">
          <cell r="A48" t="str">
            <v>Autre membre de la famille</v>
          </cell>
          <cell r="B48">
            <v>10.8390794492102</v>
          </cell>
        </row>
        <row r="49">
          <cell r="A49" t="str">
            <v>Conjoint</v>
          </cell>
          <cell r="B49">
            <v>58</v>
          </cell>
        </row>
        <row r="50">
          <cell r="A50" t="str">
            <v>Autre personne vivant dans le logement</v>
          </cell>
          <cell r="B50">
            <v>9.2414860622198098</v>
          </cell>
        </row>
        <row r="51">
          <cell r="A51" t="str">
            <v>Ne sait pas/Refus/Pas d'auteur principal</v>
          </cell>
          <cell r="B51">
            <v>2.5526124988438816</v>
          </cell>
        </row>
        <row r="54">
          <cell r="A54" t="str">
            <v>Oui</v>
          </cell>
          <cell r="B54">
            <v>28</v>
          </cell>
        </row>
        <row r="55">
          <cell r="A55" t="str">
            <v>Non</v>
          </cell>
          <cell r="B55">
            <v>70</v>
          </cell>
        </row>
        <row r="56">
          <cell r="A56" t="str">
            <v>Ne sait pas / Refus</v>
          </cell>
          <cell r="B56">
            <v>2</v>
          </cell>
        </row>
        <row r="59">
          <cell r="A59" t="str">
            <v>Un seul auteur</v>
          </cell>
          <cell r="B59">
            <v>90</v>
          </cell>
        </row>
        <row r="60">
          <cell r="A60" t="str">
            <v>Plusieurs auteurs</v>
          </cell>
          <cell r="B60">
            <v>10</v>
          </cell>
        </row>
      </sheetData>
      <sheetData sheetId="1">
        <row r="49">
          <cell r="B49" t="str">
            <v>Victimes d'un incident unique*</v>
          </cell>
          <cell r="C49" t="str">
            <v>Victimes d'incidents multiples*</v>
          </cell>
          <cell r="D49" t="str">
            <v>Victimes de violences au sein du ménage</v>
          </cell>
        </row>
        <row r="50">
          <cell r="A50" t="str">
            <v>Plutôt voire très importants</v>
          </cell>
          <cell r="B50">
            <v>0.29544739654718438</v>
          </cell>
          <cell r="C50">
            <v>0.600511233147065</v>
          </cell>
          <cell r="D50">
            <v>0.51218096639792399</v>
          </cell>
        </row>
        <row r="51">
          <cell r="A51" t="str">
            <v>Peu importants</v>
          </cell>
          <cell r="B51">
            <v>0.25493348994768</v>
          </cell>
          <cell r="C51">
            <v>0.22002648576631101</v>
          </cell>
          <cell r="D51">
            <v>0.23013377726574299</v>
          </cell>
        </row>
        <row r="52">
          <cell r="A52" t="str">
            <v>Pas importants</v>
          </cell>
          <cell r="B52">
            <v>0.44834624950395302</v>
          </cell>
          <cell r="C52">
            <v>0.15051747423075301</v>
          </cell>
          <cell r="D52">
            <v>0.23675310484363599</v>
          </cell>
        </row>
        <row r="53">
          <cell r="A53" t="str">
            <v>Ne sait pas/Refus</v>
          </cell>
          <cell r="B53">
            <v>1.2728640011825387E-3</v>
          </cell>
          <cell r="C53">
            <v>2.8944806855870975E-2</v>
          </cell>
          <cell r="D53">
            <v>2.0932151492697004E-2</v>
          </cell>
        </row>
        <row r="57">
          <cell r="A57" t="str">
            <v>Oui</v>
          </cell>
          <cell r="B57">
            <v>0.25619130330311102</v>
          </cell>
          <cell r="C57">
            <v>0.50200282536269303</v>
          </cell>
          <cell r="D57">
            <v>0.43082871569790498</v>
          </cell>
        </row>
        <row r="58">
          <cell r="A58" t="str">
            <v>Non</v>
          </cell>
          <cell r="B58">
            <v>0.74380869669688898</v>
          </cell>
          <cell r="C58">
            <v>0.46846934877907798</v>
          </cell>
          <cell r="D58">
            <v>0.54819334657061802</v>
          </cell>
        </row>
        <row r="59">
          <cell r="A59" t="str">
            <v>Ne sait pas/Refus</v>
          </cell>
          <cell r="B59">
            <v>0</v>
          </cell>
          <cell r="C59">
            <v>2.9527825858228995E-2</v>
          </cell>
          <cell r="D59">
            <v>2.0977937731477048E-2</v>
          </cell>
        </row>
        <row r="62">
          <cell r="B62" t="str">
            <v>Victimes de violences au sein du ménage</v>
          </cell>
          <cell r="C62" t="str">
            <v>Victimes d'incidents multiples*</v>
          </cell>
          <cell r="D62" t="str">
            <v>Victimes d'un incident unique*</v>
          </cell>
        </row>
        <row r="63">
          <cell r="A63" t="str">
            <v>Dépôt de plainte</v>
          </cell>
          <cell r="B63">
            <v>0.112759821681059</v>
          </cell>
          <cell r="C63">
            <v>0.12971666551487901</v>
          </cell>
          <cell r="D63">
            <v>7.11532093957567E-2</v>
          </cell>
        </row>
        <row r="64">
          <cell r="A64" t="str">
            <v>Dépôt d'une main courante</v>
          </cell>
          <cell r="B64">
            <v>4.18219802110582E-2</v>
          </cell>
          <cell r="C64">
            <v>5.3599337427269897E-2</v>
          </cell>
          <cell r="D64">
            <v>1.29242142807099E-2</v>
          </cell>
        </row>
        <row r="65">
          <cell r="A65" t="str">
            <v>Abandon de la démarche</v>
          </cell>
          <cell r="B65">
            <v>9.6905071006730195E-3</v>
          </cell>
          <cell r="C65">
            <v>5.5949145614393198E-3</v>
          </cell>
          <cell r="D65">
            <v>1.9739717155646201E-2</v>
          </cell>
        </row>
        <row r="66">
          <cell r="A66" t="str">
            <v>Pas de déplacement au commissariat ou à la gendarmerie</v>
          </cell>
          <cell r="B66">
            <v>0.83172594328976601</v>
          </cell>
          <cell r="C66">
            <v>0.80653679855442595</v>
          </cell>
          <cell r="D66">
            <v>0.89353190283408301</v>
          </cell>
        </row>
        <row r="67">
          <cell r="A67" t="str">
            <v>Ne sait pas/Refus</v>
          </cell>
          <cell r="B67">
            <v>4.001747717443771E-3</v>
          </cell>
          <cell r="C67">
            <v>4.552283941985813E-3</v>
          </cell>
          <cell r="D67">
            <v>2.6509563338041886E-3</v>
          </cell>
        </row>
        <row r="72">
          <cell r="A72" t="str">
            <v>Appelé un service téléphonique gratuit d'aide aux victimes</v>
          </cell>
          <cell r="B72">
            <v>5.5065202572707098E-2</v>
          </cell>
        </row>
        <row r="73">
          <cell r="A73" t="str">
            <v>Rencontré des membres d'une association d'aide aux victimes</v>
          </cell>
          <cell r="B73">
            <v>6.1161969261228001E-2</v>
          </cell>
        </row>
        <row r="74">
          <cell r="A74" t="str">
            <v>Parlé de leur situation avec les services sociaux</v>
          </cell>
          <cell r="B74">
            <v>0.14000000000000001</v>
          </cell>
        </row>
        <row r="75">
          <cell r="A75" t="str">
            <v>Consulté un psychiatre, un psychologue</v>
          </cell>
          <cell r="B75">
            <v>0.19</v>
          </cell>
        </row>
        <row r="76">
          <cell r="A76" t="str">
            <v>Été vues par un médecin</v>
          </cell>
          <cell r="B76">
            <v>0.197393229193428</v>
          </cell>
        </row>
        <row r="78">
          <cell r="B78" t="str">
            <v>Victimes de violences au sein du ménage</v>
          </cell>
          <cell r="C78" t="str">
            <v>Victimes d'incidents multiples*</v>
          </cell>
          <cell r="D78" t="str">
            <v>Victimes d'un incident unique*</v>
          </cell>
        </row>
        <row r="79">
          <cell r="A79" t="str">
            <v>au moins une démarche</v>
          </cell>
          <cell r="B79">
            <v>0.37</v>
          </cell>
          <cell r="C79">
            <v>0.44</v>
          </cell>
          <cell r="D79">
            <v>0.2</v>
          </cell>
        </row>
      </sheetData>
      <sheetData sheetId="2">
        <row r="45">
          <cell r="B45" t="str">
            <v>Région parisienne</v>
          </cell>
          <cell r="C45">
            <v>1.2143642582874E-2</v>
          </cell>
        </row>
        <row r="46">
          <cell r="B46" t="str">
            <v>Bassin parisien</v>
          </cell>
          <cell r="C46">
            <v>6.2472656786740797E-3</v>
          </cell>
        </row>
        <row r="47">
          <cell r="B47" t="str">
            <v>Nord</v>
          </cell>
          <cell r="C47">
            <v>9.4280947745377704E-3</v>
          </cell>
        </row>
        <row r="48">
          <cell r="B48" t="str">
            <v>Est</v>
          </cell>
          <cell r="C48">
            <v>7.1087898356235598E-3</v>
          </cell>
        </row>
        <row r="49">
          <cell r="B49" t="str">
            <v>Ouest</v>
          </cell>
          <cell r="C49">
            <v>7.1232642829616097E-3</v>
          </cell>
        </row>
        <row r="50">
          <cell r="B50" t="str">
            <v>Sud-Ouest</v>
          </cell>
          <cell r="C50">
            <v>8.7674049229748592E-3</v>
          </cell>
        </row>
        <row r="51">
          <cell r="B51" t="str">
            <v>Centre-Est</v>
          </cell>
          <cell r="C51">
            <v>7.3992340118312896E-3</v>
          </cell>
        </row>
        <row r="52">
          <cell r="B52" t="str">
            <v>Méditerranée</v>
          </cell>
          <cell r="C52">
            <v>9.184488076689E-3</v>
          </cell>
        </row>
        <row r="54">
          <cell r="B54" t="str">
            <v>Communes rurales</v>
          </cell>
          <cell r="C54">
            <v>6.4863644803898803E-3</v>
          </cell>
        </row>
        <row r="55">
          <cell r="B55" t="str">
            <v>moins de 20 000 hab.</v>
          </cell>
          <cell r="C55">
            <v>7.0041365588515E-3</v>
          </cell>
        </row>
        <row r="56">
          <cell r="B56" t="str">
            <v>20 000 - 100 000 hab.</v>
          </cell>
          <cell r="C56">
            <v>7.6898386173196798E-3</v>
          </cell>
        </row>
        <row r="57">
          <cell r="B57" t="str">
            <v>100 000 hab. ou plus</v>
          </cell>
          <cell r="C57">
            <v>9.0352174456810996E-3</v>
          </cell>
        </row>
        <row r="58">
          <cell r="B58" t="str">
            <v>Agglomération parisienne</v>
          </cell>
          <cell r="C58">
            <v>1.2611393699822299E-2</v>
          </cell>
        </row>
        <row r="59">
          <cell r="B59" t="str">
            <v>Hommes</v>
          </cell>
          <cell r="C59">
            <v>5.8605354519962599E-3</v>
          </cell>
        </row>
        <row r="60">
          <cell r="B60" t="str">
            <v>Femmes</v>
          </cell>
          <cell r="C60">
            <v>1.10743464776252E-2</v>
          </cell>
        </row>
        <row r="62">
          <cell r="B62" t="str">
            <v>18-29 ans</v>
          </cell>
          <cell r="C62">
            <v>1.3692835074652699E-2</v>
          </cell>
        </row>
        <row r="63">
          <cell r="B63" t="str">
            <v>30-39 ans</v>
          </cell>
          <cell r="C63">
            <v>1.22143202936899E-2</v>
          </cell>
        </row>
        <row r="64">
          <cell r="B64" t="str">
            <v>40-49 ans</v>
          </cell>
          <cell r="C64">
            <v>9.6721189337805793E-3</v>
          </cell>
        </row>
        <row r="65">
          <cell r="B65" t="str">
            <v>50-59 ans</v>
          </cell>
          <cell r="C65">
            <v>5.1697379197592703E-3</v>
          </cell>
        </row>
        <row r="66">
          <cell r="B66" t="str">
            <v>60-75 ans</v>
          </cell>
          <cell r="C66">
            <v>2.7342572760931799E-3</v>
          </cell>
        </row>
        <row r="68">
          <cell r="B68" t="str">
            <v>Personnes en emploi¹</v>
          </cell>
          <cell r="C68">
            <v>9.2996436327189708E-3</v>
          </cell>
        </row>
        <row r="69">
          <cell r="B69" t="str">
            <v>Chômeurs</v>
          </cell>
          <cell r="C69">
            <v>1.28153169679299E-2</v>
          </cell>
        </row>
        <row r="70">
          <cell r="B70" t="str">
            <v>Retraités</v>
          </cell>
          <cell r="C70">
            <v>2.3972589923623101E-3</v>
          </cell>
        </row>
        <row r="71">
          <cell r="B71" t="str">
            <v>Étudiants, élèves</v>
          </cell>
          <cell r="C71">
            <v>1.4222735192015201E-2</v>
          </cell>
        </row>
        <row r="72">
          <cell r="B72" t="str">
            <v xml:space="preserve">Autres inactifs </v>
          </cell>
          <cell r="C72">
            <v>1.33518859732398E-2</v>
          </cell>
        </row>
        <row r="74">
          <cell r="B74" t="str">
            <v>Modeste</v>
          </cell>
          <cell r="C74">
            <v>1.1953713507213099E-2</v>
          </cell>
        </row>
        <row r="75">
          <cell r="B75" t="str">
            <v>Médian inférieur</v>
          </cell>
          <cell r="C75">
            <v>8.2055829811673205E-3</v>
          </cell>
        </row>
        <row r="76">
          <cell r="B76" t="str">
            <v>Médian supérieur</v>
          </cell>
          <cell r="C76">
            <v>7.26857879891792E-3</v>
          </cell>
        </row>
        <row r="77">
          <cell r="B77" t="str">
            <v>Aisé</v>
          </cell>
          <cell r="C77">
            <v>6.6710489746818298E-3</v>
          </cell>
        </row>
        <row r="79">
          <cell r="B79" t="str">
            <v>QPV</v>
          </cell>
          <cell r="C79">
            <v>1.15E-2</v>
          </cell>
        </row>
        <row r="80">
          <cell r="B80" t="str">
            <v>Hors QPV</v>
          </cell>
          <cell r="C80">
            <v>7.1999999999999998E-3</v>
          </cell>
        </row>
        <row r="82">
          <cell r="B82" t="str">
            <v>Immigrés</v>
          </cell>
          <cell r="C82">
            <v>8.9999999999999993E-3</v>
          </cell>
        </row>
        <row r="83">
          <cell r="B83" t="str">
            <v>Descendants d'immigré(s)</v>
          </cell>
          <cell r="C83">
            <v>8.9999999999999993E-3</v>
          </cell>
        </row>
        <row r="84">
          <cell r="B84" t="str">
            <v>Ni immigrés, ni descendants</v>
          </cell>
          <cell r="C84">
            <v>8.0000000000000002E-3</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workbookViewId="0">
      <selection activeCell="D18" sqref="D18"/>
    </sheetView>
  </sheetViews>
  <sheetFormatPr baseColWidth="10" defaultRowHeight="15"/>
  <cols>
    <col min="1" max="1" width="78.7109375" customWidth="1"/>
    <col min="2" max="2" width="12.140625" style="5" customWidth="1"/>
    <col min="3" max="3" width="30.42578125" customWidth="1"/>
    <col min="5" max="5" width="18" bestFit="1" customWidth="1"/>
  </cols>
  <sheetData>
    <row r="1" spans="1:8" ht="11.1" customHeight="1">
      <c r="A1" s="1"/>
      <c r="B1" s="4"/>
    </row>
    <row r="2" spans="1:8" ht="15" customHeight="1">
      <c r="A2" s="41" t="s">
        <v>1</v>
      </c>
      <c r="B2" s="41"/>
    </row>
    <row r="3" spans="1:8">
      <c r="A3" s="44" t="s">
        <v>16</v>
      </c>
      <c r="B3" s="44"/>
    </row>
    <row r="4" spans="1:8" ht="15" customHeight="1">
      <c r="A4" s="42" t="s">
        <v>13</v>
      </c>
      <c r="B4" s="42"/>
    </row>
    <row r="5" spans="1:8">
      <c r="A5" s="25" t="s">
        <v>28</v>
      </c>
      <c r="B5" s="26">
        <v>633366.28</v>
      </c>
      <c r="C5" s="19"/>
      <c r="E5" s="20"/>
      <c r="F5" s="20"/>
      <c r="G5" s="20"/>
      <c r="H5" s="20"/>
    </row>
    <row r="6" spans="1:8" ht="15" customHeight="1">
      <c r="A6" s="17" t="s">
        <v>2</v>
      </c>
      <c r="B6" s="12">
        <v>1.4405266278466142</v>
      </c>
    </row>
    <row r="7" spans="1:8" ht="15" customHeight="1">
      <c r="A7" s="27" t="s">
        <v>3</v>
      </c>
      <c r="B7" s="28">
        <v>45.045536007108822</v>
      </c>
    </row>
    <row r="8" spans="1:8" ht="15" customHeight="1">
      <c r="A8" s="3" t="s">
        <v>14</v>
      </c>
      <c r="B8" s="14" t="s">
        <v>18</v>
      </c>
    </row>
    <row r="9" spans="1:8" ht="15" customHeight="1">
      <c r="A9" s="23" t="s">
        <v>2</v>
      </c>
      <c r="B9" s="29" t="s">
        <v>19</v>
      </c>
    </row>
    <row r="10" spans="1:8" ht="15" customHeight="1">
      <c r="A10" s="2" t="s">
        <v>3</v>
      </c>
      <c r="B10" s="15" t="s">
        <v>20</v>
      </c>
    </row>
    <row r="11" spans="1:8">
      <c r="A11" s="30" t="s">
        <v>9</v>
      </c>
      <c r="B11" s="31" t="s">
        <v>21</v>
      </c>
    </row>
    <row r="12" spans="1:8" ht="15" customHeight="1">
      <c r="A12" s="3" t="s">
        <v>15</v>
      </c>
      <c r="B12" s="11">
        <v>375346.7728571429</v>
      </c>
    </row>
    <row r="13" spans="1:8" ht="15" customHeight="1">
      <c r="A13" s="23" t="s">
        <v>2</v>
      </c>
      <c r="B13" s="32">
        <v>0.85368772865048825</v>
      </c>
    </row>
    <row r="14" spans="1:8" ht="15" customHeight="1">
      <c r="A14" s="2" t="s">
        <v>3</v>
      </c>
      <c r="B14" s="8">
        <v>66.591235721332438</v>
      </c>
    </row>
    <row r="15" spans="1:8" ht="15" customHeight="1">
      <c r="A15" s="42" t="s">
        <v>4</v>
      </c>
      <c r="B15" s="42"/>
    </row>
    <row r="16" spans="1:8" ht="14.25" customHeight="1">
      <c r="A16" s="33" t="s">
        <v>0</v>
      </c>
      <c r="B16" s="34">
        <v>1102117.1342857142</v>
      </c>
    </row>
    <row r="17" spans="1:2" ht="15" customHeight="1">
      <c r="A17" s="2" t="s">
        <v>2</v>
      </c>
      <c r="B17" s="6">
        <v>2.5066523575340542</v>
      </c>
    </row>
    <row r="18" spans="1:2" ht="15" customHeight="1">
      <c r="A18" s="23" t="s">
        <v>3</v>
      </c>
      <c r="B18" s="28">
        <v>54.342399986071484</v>
      </c>
    </row>
    <row r="19" spans="1:2" ht="15" customHeight="1">
      <c r="A19" s="42" t="s">
        <v>11</v>
      </c>
      <c r="B19" s="42"/>
    </row>
    <row r="20" spans="1:2" ht="15" customHeight="1">
      <c r="A20" s="16" t="s">
        <v>5</v>
      </c>
      <c r="B20" s="7">
        <v>432488.04</v>
      </c>
    </row>
    <row r="21" spans="1:2" ht="15" customHeight="1">
      <c r="A21" s="27" t="s">
        <v>2</v>
      </c>
      <c r="B21" s="35">
        <v>0.98364967873754128</v>
      </c>
    </row>
    <row r="22" spans="1:2" ht="15" customHeight="1">
      <c r="A22" s="17" t="s">
        <v>3</v>
      </c>
      <c r="B22" s="9">
        <v>71.301416136931138</v>
      </c>
    </row>
    <row r="23" spans="1:2" ht="15" customHeight="1">
      <c r="A23" s="27" t="s">
        <v>10</v>
      </c>
      <c r="B23" s="28">
        <v>69.856996342769236</v>
      </c>
    </row>
    <row r="24" spans="1:2" ht="15" customHeight="1">
      <c r="A24" s="16" t="s">
        <v>6</v>
      </c>
      <c r="B24" s="18">
        <v>681687.35</v>
      </c>
    </row>
    <row r="25" spans="1:2" ht="15" customHeight="1">
      <c r="A25" s="27" t="s">
        <v>2</v>
      </c>
      <c r="B25" s="35">
        <v>1.5504279443818745</v>
      </c>
    </row>
    <row r="26" spans="1:2" ht="15" customHeight="1">
      <c r="A26" s="17" t="s">
        <v>3</v>
      </c>
      <c r="B26" s="9">
        <v>44.289832533093907</v>
      </c>
    </row>
    <row r="27" spans="1:2" ht="15" customHeight="1">
      <c r="A27" s="42" t="s">
        <v>12</v>
      </c>
      <c r="B27" s="42"/>
    </row>
    <row r="28" spans="1:2">
      <c r="A28" s="21" t="s">
        <v>7</v>
      </c>
      <c r="B28" s="22">
        <v>946838.45714285714</v>
      </c>
    </row>
    <row r="29" spans="1:2" ht="15" customHeight="1">
      <c r="A29" s="2" t="s">
        <v>2</v>
      </c>
      <c r="B29" s="10">
        <v>2.1534869361587914</v>
      </c>
    </row>
    <row r="30" spans="1:2" ht="15" customHeight="1">
      <c r="A30" s="23" t="s">
        <v>3</v>
      </c>
      <c r="B30" s="24">
        <v>50.933971207518702</v>
      </c>
    </row>
    <row r="31" spans="1:2" ht="15" customHeight="1">
      <c r="A31" s="3" t="s">
        <v>8</v>
      </c>
      <c r="B31" s="13" t="s">
        <v>26</v>
      </c>
    </row>
    <row r="32" spans="1:2" ht="15" customHeight="1">
      <c r="A32" s="23" t="s">
        <v>2</v>
      </c>
      <c r="B32" s="29" t="s">
        <v>22</v>
      </c>
    </row>
    <row r="33" spans="1:2" ht="15" customHeight="1">
      <c r="A33" s="2" t="s">
        <v>3</v>
      </c>
      <c r="B33" s="15" t="s">
        <v>23</v>
      </c>
    </row>
    <row r="34" spans="1:2" ht="15" customHeight="1">
      <c r="A34" s="23" t="s">
        <v>9</v>
      </c>
      <c r="B34" s="31" t="s">
        <v>24</v>
      </c>
    </row>
    <row r="35" spans="1:2" ht="49.5" customHeight="1">
      <c r="A35" s="43" t="s">
        <v>25</v>
      </c>
      <c r="B35" s="43"/>
    </row>
    <row r="36" spans="1:2" ht="74.25" customHeight="1">
      <c r="A36" s="43" t="s">
        <v>30</v>
      </c>
      <c r="B36" s="43"/>
    </row>
    <row r="37" spans="1:2" ht="48" customHeight="1">
      <c r="A37" s="40" t="s">
        <v>27</v>
      </c>
      <c r="B37" s="40"/>
    </row>
    <row r="38" spans="1:2" ht="12.75" customHeight="1">
      <c r="A38" s="39" t="s">
        <v>29</v>
      </c>
      <c r="B38" s="39"/>
    </row>
    <row r="39" spans="1:2" ht="13.5" customHeight="1">
      <c r="A39" s="36" t="s">
        <v>17</v>
      </c>
      <c r="B39" s="37"/>
    </row>
  </sheetData>
  <mergeCells count="10">
    <mergeCell ref="A38:B38"/>
    <mergeCell ref="A37:B37"/>
    <mergeCell ref="A2:B2"/>
    <mergeCell ref="A4:B4"/>
    <mergeCell ref="A15:B15"/>
    <mergeCell ref="A19:B19"/>
    <mergeCell ref="A27:B27"/>
    <mergeCell ref="A35:B35"/>
    <mergeCell ref="A3:B3"/>
    <mergeCell ref="A36:B3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8"/>
  <sheetViews>
    <sheetView topLeftCell="A27" workbookViewId="0">
      <selection activeCell="F53" sqref="F53"/>
    </sheetView>
  </sheetViews>
  <sheetFormatPr baseColWidth="10" defaultRowHeight="15"/>
  <cols>
    <col min="1" max="1" width="11.42578125" customWidth="1"/>
    <col min="2" max="2" width="11.5703125" style="192" customWidth="1"/>
    <col min="4" max="4" width="11.5703125" customWidth="1"/>
    <col min="6" max="6" width="11.42578125" customWidth="1"/>
    <col min="8" max="8" width="11.42578125" customWidth="1"/>
  </cols>
  <sheetData>
    <row r="1" spans="1:8" ht="11.1" customHeight="1">
      <c r="A1" s="1"/>
      <c r="B1" s="166"/>
      <c r="C1" s="1"/>
      <c r="D1" s="1"/>
      <c r="E1" s="1"/>
      <c r="F1" s="1"/>
      <c r="G1" s="1"/>
      <c r="H1" s="1"/>
    </row>
    <row r="2" spans="1:8" s="167" customFormat="1" ht="33.75" customHeight="1">
      <c r="A2" s="94" t="s">
        <v>241</v>
      </c>
      <c r="B2" s="94"/>
      <c r="C2" s="94"/>
      <c r="D2" s="94"/>
      <c r="E2" s="94"/>
      <c r="F2" s="94"/>
      <c r="G2" s="94"/>
      <c r="H2" s="94"/>
    </row>
    <row r="3" spans="1:8">
      <c r="A3" s="1"/>
      <c r="B3" s="168"/>
      <c r="C3" s="1"/>
      <c r="D3" s="1"/>
      <c r="E3" s="1"/>
      <c r="F3" s="1"/>
      <c r="G3" s="1"/>
      <c r="H3" s="1"/>
    </row>
    <row r="4" spans="1:8">
      <c r="A4" s="1"/>
      <c r="B4" s="166"/>
      <c r="C4" s="1"/>
      <c r="D4" s="1"/>
      <c r="E4" s="1"/>
      <c r="F4" s="1"/>
      <c r="G4" s="1"/>
      <c r="H4" s="1"/>
    </row>
    <row r="5" spans="1:8">
      <c r="A5" s="1"/>
      <c r="B5" s="166"/>
      <c r="C5" s="1"/>
      <c r="D5" s="1"/>
      <c r="E5" s="1"/>
      <c r="F5" s="1"/>
      <c r="G5" s="1"/>
      <c r="H5" s="1"/>
    </row>
    <row r="6" spans="1:8">
      <c r="A6" s="1"/>
      <c r="B6" s="166"/>
      <c r="C6" s="1"/>
      <c r="D6" s="1"/>
      <c r="E6" s="1"/>
      <c r="F6" s="1"/>
      <c r="G6" s="1"/>
      <c r="H6" s="1"/>
    </row>
    <row r="7" spans="1:8">
      <c r="A7" s="1"/>
      <c r="B7" s="166"/>
      <c r="C7" s="1"/>
      <c r="D7" s="1"/>
      <c r="E7" s="1"/>
      <c r="F7" s="1"/>
      <c r="G7" s="1"/>
      <c r="H7" s="1"/>
    </row>
    <row r="8" spans="1:8">
      <c r="A8" s="1"/>
      <c r="B8" s="166"/>
      <c r="C8" s="1"/>
      <c r="D8" s="1"/>
      <c r="E8" s="1"/>
      <c r="F8" s="1"/>
      <c r="G8" s="1"/>
      <c r="H8" s="1"/>
    </row>
    <row r="9" spans="1:8">
      <c r="A9" s="1"/>
      <c r="B9" s="166"/>
      <c r="C9" s="1"/>
      <c r="D9" s="1"/>
      <c r="E9" s="1"/>
      <c r="F9" s="1"/>
      <c r="G9" s="1"/>
      <c r="H9" s="1"/>
    </row>
    <row r="10" spans="1:8">
      <c r="A10" s="1"/>
      <c r="B10" s="166"/>
      <c r="C10" s="1"/>
      <c r="D10" s="1"/>
      <c r="E10" s="1"/>
      <c r="F10" s="1"/>
      <c r="G10" s="1"/>
      <c r="H10" s="1"/>
    </row>
    <row r="11" spans="1:8">
      <c r="A11" s="1"/>
      <c r="B11" s="166"/>
      <c r="C11" s="1"/>
      <c r="D11" s="1"/>
      <c r="E11" s="1"/>
      <c r="F11" s="1"/>
      <c r="G11" s="1"/>
      <c r="H11" s="1"/>
    </row>
    <row r="12" spans="1:8">
      <c r="A12" s="1"/>
      <c r="B12" s="166"/>
      <c r="C12" s="1"/>
      <c r="D12" s="1"/>
      <c r="E12" s="1"/>
      <c r="F12" s="1"/>
      <c r="G12" s="1"/>
      <c r="H12" s="1"/>
    </row>
    <row r="13" spans="1:8">
      <c r="A13" s="1"/>
      <c r="B13" s="166"/>
      <c r="C13" s="1"/>
      <c r="D13" s="1"/>
      <c r="E13" s="1"/>
      <c r="F13" s="1"/>
      <c r="G13" s="1"/>
      <c r="H13" s="1"/>
    </row>
    <row r="14" spans="1:8">
      <c r="A14" s="1"/>
      <c r="B14" s="166"/>
      <c r="C14" s="1"/>
      <c r="D14" s="1"/>
      <c r="E14" s="1"/>
      <c r="F14" s="1"/>
      <c r="G14" s="1"/>
      <c r="H14" s="1"/>
    </row>
    <row r="15" spans="1:8">
      <c r="A15" s="169"/>
      <c r="B15" s="170"/>
      <c r="C15" s="170"/>
      <c r="D15" s="170"/>
      <c r="E15" s="170"/>
      <c r="F15" s="170"/>
      <c r="G15" s="170"/>
      <c r="H15" s="1"/>
    </row>
    <row r="16" spans="1:8" ht="41.25" customHeight="1">
      <c r="A16" s="94" t="s">
        <v>242</v>
      </c>
      <c r="B16" s="94"/>
      <c r="C16" s="94"/>
      <c r="D16" s="94"/>
      <c r="E16" s="94"/>
      <c r="F16" s="94"/>
      <c r="G16" s="94"/>
      <c r="H16" s="94"/>
    </row>
    <row r="17" spans="1:8" ht="15" customHeight="1">
      <c r="A17" s="171"/>
      <c r="B17" s="171"/>
      <c r="C17" s="171"/>
      <c r="D17" s="171"/>
      <c r="E17" s="171"/>
      <c r="F17" s="171"/>
      <c r="G17" s="171"/>
      <c r="H17" s="171"/>
    </row>
    <row r="18" spans="1:8" ht="15" customHeight="1">
      <c r="A18" s="171"/>
      <c r="B18" s="171"/>
      <c r="C18" s="171"/>
      <c r="D18" s="171"/>
      <c r="E18" s="171"/>
      <c r="F18" s="171"/>
      <c r="G18" s="171"/>
      <c r="H18" s="171"/>
    </row>
    <row r="19" spans="1:8" ht="15" customHeight="1">
      <c r="A19" s="171"/>
      <c r="B19" s="171"/>
      <c r="C19" s="171"/>
      <c r="D19" s="171"/>
      <c r="E19" s="171"/>
      <c r="F19" s="171"/>
      <c r="G19" s="171"/>
      <c r="H19" s="171"/>
    </row>
    <row r="20" spans="1:8" ht="15" customHeight="1">
      <c r="A20" s="171"/>
      <c r="B20" s="171"/>
      <c r="C20" s="171"/>
      <c r="D20" s="171"/>
      <c r="E20" s="171"/>
      <c r="F20" s="171"/>
      <c r="G20" s="171"/>
      <c r="H20" s="171"/>
    </row>
    <row r="21" spans="1:8" s="167" customFormat="1" ht="15" customHeight="1">
      <c r="A21" s="172"/>
      <c r="B21" s="172"/>
      <c r="C21" s="172"/>
      <c r="D21" s="172"/>
      <c r="E21" s="172"/>
      <c r="F21" s="172"/>
      <c r="G21" s="172"/>
      <c r="H21" s="173"/>
    </row>
    <row r="22" spans="1:8">
      <c r="A22" s="1"/>
      <c r="B22" s="166"/>
      <c r="C22" s="1"/>
      <c r="D22" s="1"/>
      <c r="E22" s="1"/>
      <c r="F22" s="1"/>
      <c r="G22" s="1"/>
      <c r="H22" s="1"/>
    </row>
    <row r="23" spans="1:8">
      <c r="A23" s="1"/>
      <c r="B23" s="166"/>
      <c r="C23" s="1"/>
      <c r="D23" s="1"/>
      <c r="E23" s="1"/>
      <c r="F23" s="1"/>
      <c r="G23" s="1"/>
      <c r="H23" s="1"/>
    </row>
    <row r="24" spans="1:8">
      <c r="A24" s="1"/>
      <c r="B24" s="166"/>
      <c r="C24" s="1"/>
      <c r="D24" s="1"/>
      <c r="E24" s="1"/>
      <c r="F24" s="1"/>
      <c r="G24" s="1"/>
      <c r="H24" s="1"/>
    </row>
    <row r="25" spans="1:8">
      <c r="A25" s="1"/>
      <c r="B25" s="166"/>
      <c r="C25" s="1"/>
      <c r="D25" s="1"/>
      <c r="E25" s="1"/>
      <c r="F25" s="1"/>
      <c r="G25" s="1"/>
      <c r="H25" s="1"/>
    </row>
    <row r="26" spans="1:8">
      <c r="A26" s="1"/>
      <c r="B26" s="166"/>
      <c r="C26" s="1"/>
      <c r="D26" s="1"/>
      <c r="E26" s="1"/>
      <c r="F26" s="1"/>
      <c r="G26" s="1"/>
      <c r="H26" s="1"/>
    </row>
    <row r="27" spans="1:8">
      <c r="A27" s="1"/>
      <c r="B27" s="166"/>
      <c r="C27" s="1"/>
      <c r="D27" s="1"/>
      <c r="E27" s="1"/>
      <c r="F27" s="1"/>
      <c r="G27" s="1"/>
      <c r="H27" s="1"/>
    </row>
    <row r="28" spans="1:8">
      <c r="A28" s="1"/>
      <c r="B28" s="166"/>
      <c r="C28" s="1"/>
      <c r="D28" s="1"/>
      <c r="E28" s="1"/>
      <c r="F28" s="1"/>
      <c r="G28" s="1"/>
      <c r="H28" s="1"/>
    </row>
    <row r="29" spans="1:8">
      <c r="A29" s="1"/>
      <c r="B29" s="166"/>
      <c r="C29" s="1"/>
      <c r="D29" s="1"/>
      <c r="E29" s="1"/>
      <c r="F29" s="1"/>
      <c r="G29" s="1"/>
      <c r="H29" s="1"/>
    </row>
    <row r="30" spans="1:8">
      <c r="A30" s="1"/>
      <c r="B30" s="166"/>
      <c r="C30" s="1"/>
      <c r="D30" s="1"/>
      <c r="E30" s="1"/>
      <c r="F30" s="1"/>
      <c r="G30" s="1"/>
      <c r="H30" s="1"/>
    </row>
    <row r="31" spans="1:8">
      <c r="A31" s="1"/>
      <c r="B31" s="166"/>
      <c r="C31" s="1"/>
      <c r="D31" s="1"/>
      <c r="E31" s="1"/>
      <c r="F31" s="1"/>
      <c r="G31" s="1"/>
      <c r="H31" s="1"/>
    </row>
    <row r="32" spans="1:8">
      <c r="A32" s="1"/>
      <c r="B32" s="166"/>
      <c r="C32" s="1"/>
      <c r="D32" s="1" t="s">
        <v>143</v>
      </c>
      <c r="E32" s="1"/>
      <c r="F32" s="1"/>
      <c r="G32" s="1"/>
      <c r="H32" s="1"/>
    </row>
    <row r="33" spans="1:9">
      <c r="A33" s="1"/>
      <c r="B33" s="166"/>
      <c r="C33" s="1"/>
      <c r="D33" s="1"/>
      <c r="E33" s="1"/>
      <c r="F33" s="1"/>
      <c r="G33" s="1"/>
      <c r="H33" s="1"/>
    </row>
    <row r="34" spans="1:9">
      <c r="A34" s="1"/>
      <c r="B34" s="166"/>
      <c r="C34" s="1"/>
      <c r="D34" s="1"/>
      <c r="E34" s="1"/>
      <c r="F34" s="1"/>
      <c r="G34" s="1"/>
      <c r="H34" s="1"/>
    </row>
    <row r="35" spans="1:9">
      <c r="A35" s="38" t="s">
        <v>243</v>
      </c>
      <c r="B35" s="166"/>
      <c r="C35" s="1"/>
      <c r="D35" s="1"/>
      <c r="E35" s="1"/>
      <c r="F35" s="1"/>
      <c r="G35" s="1"/>
      <c r="H35" s="1"/>
    </row>
    <row r="36" spans="1:9">
      <c r="A36" s="38" t="s">
        <v>144</v>
      </c>
      <c r="B36" s="166"/>
      <c r="C36" s="1"/>
      <c r="D36" s="1"/>
      <c r="E36" s="1"/>
      <c r="F36" s="1"/>
      <c r="G36" s="1"/>
      <c r="H36" s="1"/>
    </row>
    <row r="37" spans="1:9" ht="37.5" customHeight="1">
      <c r="A37" s="92" t="s">
        <v>244</v>
      </c>
      <c r="B37" s="92"/>
      <c r="C37" s="92"/>
      <c r="D37" s="92"/>
      <c r="E37" s="92"/>
      <c r="F37" s="92"/>
      <c r="G37" s="92"/>
      <c r="H37" s="92"/>
    </row>
    <row r="38" spans="1:9" ht="12" customHeight="1">
      <c r="A38" s="73" t="s">
        <v>245</v>
      </c>
      <c r="B38" s="174"/>
      <c r="C38" s="175"/>
      <c r="D38" s="175"/>
      <c r="E38" s="175"/>
      <c r="F38" s="175"/>
      <c r="G38" s="175"/>
      <c r="H38" s="1"/>
    </row>
    <row r="39" spans="1:9" ht="12" customHeight="1">
      <c r="A39" s="74" t="s">
        <v>199</v>
      </c>
      <c r="B39" s="176"/>
      <c r="C39" s="175"/>
      <c r="D39" s="175"/>
      <c r="E39" s="175"/>
      <c r="F39" s="175"/>
      <c r="G39" s="175"/>
      <c r="H39" s="1"/>
    </row>
    <row r="40" spans="1:9">
      <c r="A40" s="45"/>
      <c r="B40" s="177"/>
      <c r="C40" s="178"/>
      <c r="D40" s="178"/>
      <c r="E40" s="178"/>
      <c r="F40" s="178"/>
      <c r="G40" s="178"/>
      <c r="H40" s="45"/>
    </row>
    <row r="42" spans="1:9">
      <c r="A42" s="234" t="s">
        <v>49</v>
      </c>
      <c r="B42" s="247"/>
      <c r="C42" s="230"/>
    </row>
    <row r="43" spans="1:9">
      <c r="A43" s="230"/>
      <c r="B43" s="247"/>
      <c r="C43" s="230"/>
    </row>
    <row r="44" spans="1:9">
      <c r="A44" s="248" t="s">
        <v>146</v>
      </c>
      <c r="B44" s="248" t="s">
        <v>147</v>
      </c>
      <c r="C44" s="249" t="s">
        <v>148</v>
      </c>
      <c r="D44" s="45"/>
      <c r="E44" s="183"/>
      <c r="F44" s="183"/>
      <c r="G44" s="45"/>
      <c r="H44" s="45"/>
      <c r="I44" s="45"/>
    </row>
    <row r="45" spans="1:9" ht="22.5">
      <c r="A45" s="248" t="s">
        <v>147</v>
      </c>
      <c r="B45" s="250" t="s">
        <v>149</v>
      </c>
      <c r="C45" s="251">
        <v>4.6144094219136298E-3</v>
      </c>
      <c r="D45" s="45"/>
      <c r="E45" s="183"/>
      <c r="F45" s="183"/>
      <c r="G45" s="45"/>
      <c r="H45" s="45"/>
      <c r="I45" s="45"/>
    </row>
    <row r="46" spans="1:9">
      <c r="A46" s="252">
        <v>2</v>
      </c>
      <c r="B46" s="250" t="s">
        <v>150</v>
      </c>
      <c r="C46" s="251">
        <v>3.0612611837256601E-3</v>
      </c>
      <c r="D46" s="45"/>
      <c r="E46" s="183"/>
      <c r="F46" s="183"/>
      <c r="G46" s="45"/>
      <c r="H46" s="45"/>
      <c r="I46" s="45"/>
    </row>
    <row r="47" spans="1:9">
      <c r="A47" s="252">
        <v>3</v>
      </c>
      <c r="B47" s="250" t="s">
        <v>151</v>
      </c>
      <c r="C47" s="251">
        <v>4.41585850076061E-3</v>
      </c>
      <c r="D47" s="45"/>
      <c r="E47" s="183"/>
      <c r="F47" s="183"/>
      <c r="G47" s="45"/>
      <c r="H47" s="45"/>
      <c r="I47" s="45"/>
    </row>
    <row r="48" spans="1:9">
      <c r="A48" s="252">
        <v>4</v>
      </c>
      <c r="B48" s="250" t="s">
        <v>152</v>
      </c>
      <c r="C48" s="251">
        <v>3.5966901180843201E-3</v>
      </c>
      <c r="D48" s="45"/>
      <c r="E48" s="183"/>
      <c r="F48" s="183"/>
      <c r="G48" s="45"/>
      <c r="H48" s="45"/>
      <c r="I48" s="45"/>
    </row>
    <row r="49" spans="1:11">
      <c r="A49" s="252">
        <v>5</v>
      </c>
      <c r="B49" s="250" t="s">
        <v>153</v>
      </c>
      <c r="C49" s="251">
        <v>4.2737354271626298E-3</v>
      </c>
      <c r="D49" s="45"/>
      <c r="E49" s="183"/>
      <c r="F49" s="183"/>
      <c r="G49" s="45"/>
      <c r="H49" s="45"/>
      <c r="I49" s="45"/>
    </row>
    <row r="50" spans="1:11">
      <c r="A50" s="252">
        <v>6</v>
      </c>
      <c r="B50" s="250" t="s">
        <v>154</v>
      </c>
      <c r="C50" s="251">
        <v>3.7684165914831699E-3</v>
      </c>
      <c r="D50" s="45"/>
      <c r="E50" s="183"/>
      <c r="F50" s="183"/>
      <c r="G50" s="45"/>
      <c r="H50" s="45"/>
      <c r="I50" s="45"/>
    </row>
    <row r="51" spans="1:11">
      <c r="A51" s="252">
        <v>7</v>
      </c>
      <c r="B51" s="250" t="s">
        <v>155</v>
      </c>
      <c r="C51" s="251">
        <v>2.5688012112754302E-3</v>
      </c>
      <c r="D51" s="45"/>
      <c r="E51" s="183"/>
      <c r="F51" s="183"/>
      <c r="G51" s="45"/>
      <c r="H51" s="45"/>
      <c r="I51" s="45"/>
    </row>
    <row r="52" spans="1:11">
      <c r="A52" s="252">
        <v>8</v>
      </c>
      <c r="B52" s="250" t="s">
        <v>156</v>
      </c>
      <c r="C52" s="251">
        <v>5.1423961198688202E-3</v>
      </c>
      <c r="D52" s="45"/>
      <c r="E52" s="183"/>
      <c r="F52" s="183"/>
      <c r="G52" s="45"/>
      <c r="H52" s="45"/>
      <c r="I52" s="45"/>
    </row>
    <row r="53" spans="1:11" ht="22.5">
      <c r="A53" s="248" t="s">
        <v>157</v>
      </c>
      <c r="B53" s="253" t="s">
        <v>158</v>
      </c>
      <c r="C53" s="254">
        <v>1.8868468691463E-3</v>
      </c>
      <c r="D53" s="45"/>
      <c r="E53" s="183"/>
      <c r="F53" s="183"/>
      <c r="G53" s="188"/>
      <c r="H53" s="188"/>
      <c r="I53" s="102"/>
      <c r="J53" s="102"/>
      <c r="K53" s="102"/>
    </row>
    <row r="54" spans="1:11" ht="22.5">
      <c r="A54" s="252">
        <v>1</v>
      </c>
      <c r="B54" s="250" t="s">
        <v>159</v>
      </c>
      <c r="C54" s="251">
        <v>2.7432463293077698E-3</v>
      </c>
      <c r="D54" s="45"/>
      <c r="E54" s="183"/>
      <c r="F54" s="183"/>
      <c r="G54" s="188"/>
      <c r="H54" s="188"/>
      <c r="I54" s="102"/>
      <c r="J54" s="102"/>
      <c r="K54" s="102"/>
    </row>
    <row r="55" spans="1:11" ht="22.5">
      <c r="A55" s="252">
        <v>2</v>
      </c>
      <c r="B55" s="250" t="s">
        <v>160</v>
      </c>
      <c r="C55" s="251">
        <v>4.3377611386713902E-3</v>
      </c>
      <c r="D55" s="45"/>
      <c r="E55" s="183"/>
      <c r="F55" s="183"/>
      <c r="G55" s="188"/>
      <c r="H55" s="188"/>
      <c r="I55" s="102"/>
      <c r="J55" s="102"/>
      <c r="K55" s="102"/>
    </row>
    <row r="56" spans="1:11" ht="22.5">
      <c r="A56" s="252">
        <v>3</v>
      </c>
      <c r="B56" s="250" t="s">
        <v>161</v>
      </c>
      <c r="C56" s="251">
        <v>5.6007278615937397E-3</v>
      </c>
      <c r="E56" s="183"/>
      <c r="F56" s="183"/>
      <c r="G56" s="188"/>
      <c r="H56" s="188"/>
      <c r="I56" s="102"/>
      <c r="J56" s="102"/>
      <c r="K56" s="102"/>
    </row>
    <row r="57" spans="1:11" ht="22.5">
      <c r="A57" s="252">
        <v>4</v>
      </c>
      <c r="B57" s="250" t="s">
        <v>162</v>
      </c>
      <c r="C57" s="251">
        <v>4.6093486328021797E-3</v>
      </c>
      <c r="E57" s="183"/>
      <c r="F57" s="183"/>
      <c r="G57" s="188"/>
      <c r="H57" s="188"/>
      <c r="I57" s="102"/>
      <c r="J57" s="102"/>
      <c r="K57" s="102"/>
    </row>
    <row r="58" spans="1:11">
      <c r="A58" s="228" t="s">
        <v>163</v>
      </c>
      <c r="B58" s="228" t="s">
        <v>164</v>
      </c>
      <c r="C58" s="254">
        <v>1.92370743757511E-3</v>
      </c>
      <c r="E58" s="183"/>
      <c r="F58" s="183"/>
      <c r="G58" s="45"/>
    </row>
    <row r="59" spans="1:11">
      <c r="A59" s="229"/>
      <c r="B59" s="229" t="s">
        <v>165</v>
      </c>
      <c r="C59" s="251">
        <v>5.8311234888284097E-3</v>
      </c>
      <c r="E59" s="183"/>
      <c r="F59" s="183"/>
      <c r="G59" s="45"/>
    </row>
    <row r="60" spans="1:11">
      <c r="A60" s="248" t="s">
        <v>166</v>
      </c>
      <c r="B60" s="253" t="s">
        <v>246</v>
      </c>
      <c r="C60" s="254">
        <v>8.4465432548007698E-3</v>
      </c>
      <c r="D60" s="189"/>
      <c r="E60" s="183"/>
      <c r="F60" s="183"/>
      <c r="G60" s="45"/>
    </row>
    <row r="61" spans="1:11">
      <c r="A61" s="252">
        <v>2</v>
      </c>
      <c r="B61" s="250" t="s">
        <v>168</v>
      </c>
      <c r="C61" s="251">
        <v>3.2994218952211302E-3</v>
      </c>
      <c r="D61" s="189"/>
      <c r="E61" s="190"/>
      <c r="F61" s="183"/>
      <c r="G61" s="45"/>
    </row>
    <row r="62" spans="1:11">
      <c r="A62" s="252">
        <v>3</v>
      </c>
      <c r="B62" s="250" t="s">
        <v>169</v>
      </c>
      <c r="C62" s="251">
        <v>3.4225148971681698E-3</v>
      </c>
      <c r="D62" s="189"/>
      <c r="E62" s="190"/>
      <c r="F62" s="183"/>
      <c r="G62" s="45"/>
    </row>
    <row r="63" spans="1:11">
      <c r="A63" s="252">
        <v>4</v>
      </c>
      <c r="B63" s="250" t="s">
        <v>170</v>
      </c>
      <c r="C63" s="251">
        <v>2.3743013215952102E-3</v>
      </c>
      <c r="D63" s="189"/>
      <c r="E63" s="190"/>
      <c r="F63" s="183"/>
      <c r="G63" s="45"/>
    </row>
    <row r="64" spans="1:11">
      <c r="A64" s="252">
        <v>5</v>
      </c>
      <c r="B64" s="250" t="s">
        <v>247</v>
      </c>
      <c r="C64" s="251">
        <v>2.0076586783772999E-3</v>
      </c>
      <c r="D64" s="189"/>
      <c r="E64" s="183"/>
      <c r="F64" s="183"/>
      <c r="G64" s="45"/>
    </row>
    <row r="65" spans="1:7" ht="22.5">
      <c r="A65" s="248" t="s">
        <v>172</v>
      </c>
      <c r="B65" s="250" t="s">
        <v>173</v>
      </c>
      <c r="C65" s="254">
        <v>3.1367915808229898E-3</v>
      </c>
      <c r="D65" s="189"/>
      <c r="E65" s="183"/>
      <c r="F65" s="183"/>
      <c r="G65" s="45"/>
    </row>
    <row r="66" spans="1:7">
      <c r="A66" s="252">
        <v>2</v>
      </c>
      <c r="B66" s="250" t="s">
        <v>174</v>
      </c>
      <c r="C66" s="251">
        <v>8.0596686455152305E-3</v>
      </c>
      <c r="D66" s="189"/>
      <c r="E66" s="183"/>
      <c r="F66" s="183"/>
      <c r="G66" s="45"/>
    </row>
    <row r="67" spans="1:7">
      <c r="A67" s="252">
        <v>3</v>
      </c>
      <c r="B67" s="250" t="s">
        <v>175</v>
      </c>
      <c r="C67" s="251">
        <v>1.88664299153394E-3</v>
      </c>
      <c r="D67" s="189"/>
      <c r="E67" s="183"/>
      <c r="F67" s="183"/>
      <c r="G67" s="45"/>
    </row>
    <row r="68" spans="1:7" ht="22.5">
      <c r="A68" s="252">
        <v>4</v>
      </c>
      <c r="B68" s="250" t="s">
        <v>176</v>
      </c>
      <c r="C68" s="251">
        <v>8.5680720907353406E-3</v>
      </c>
      <c r="D68" s="189"/>
      <c r="E68" s="183"/>
      <c r="F68" s="183"/>
      <c r="G68" s="45"/>
    </row>
    <row r="69" spans="1:7">
      <c r="A69" s="252">
        <v>5</v>
      </c>
      <c r="B69" s="250" t="s">
        <v>177</v>
      </c>
      <c r="C69" s="251">
        <v>7.1730453005617598E-3</v>
      </c>
      <c r="D69" s="189"/>
      <c r="E69" s="183"/>
      <c r="F69" s="183"/>
      <c r="G69" s="45"/>
    </row>
    <row r="70" spans="1:7">
      <c r="A70" s="248" t="s">
        <v>178</v>
      </c>
      <c r="B70" s="228" t="s">
        <v>179</v>
      </c>
      <c r="C70" s="254">
        <v>6.9878190672899698E-3</v>
      </c>
      <c r="D70" s="191"/>
      <c r="E70" s="183"/>
      <c r="F70" s="183"/>
      <c r="G70" s="45"/>
    </row>
    <row r="71" spans="1:7">
      <c r="A71" s="252">
        <v>2</v>
      </c>
      <c r="B71" s="229" t="s">
        <v>180</v>
      </c>
      <c r="C71" s="251">
        <v>3.8643481067931998E-3</v>
      </c>
      <c r="D71" s="191"/>
      <c r="E71" s="183"/>
      <c r="F71" s="183"/>
      <c r="G71" s="45"/>
    </row>
    <row r="72" spans="1:7">
      <c r="A72" s="252">
        <v>3</v>
      </c>
      <c r="B72" s="229" t="s">
        <v>181</v>
      </c>
      <c r="C72" s="251">
        <v>3.0840141968596999E-3</v>
      </c>
      <c r="D72" s="191"/>
      <c r="E72" s="183"/>
      <c r="F72" s="183"/>
      <c r="G72" s="45"/>
    </row>
    <row r="73" spans="1:7">
      <c r="A73" s="252">
        <v>4</v>
      </c>
      <c r="B73" s="229" t="s">
        <v>182</v>
      </c>
      <c r="C73" s="251">
        <v>1.7133735072349401E-3</v>
      </c>
      <c r="D73" s="191"/>
      <c r="E73" s="183"/>
      <c r="F73" s="183"/>
      <c r="G73" s="45"/>
    </row>
    <row r="74" spans="1:7">
      <c r="A74" s="228" t="s">
        <v>183</v>
      </c>
      <c r="B74" s="229" t="s">
        <v>183</v>
      </c>
      <c r="C74" s="251">
        <v>8.9999999999999993E-3</v>
      </c>
      <c r="E74" s="45"/>
      <c r="F74" s="45"/>
      <c r="G74" s="45"/>
    </row>
    <row r="75" spans="1:7">
      <c r="A75" s="229"/>
      <c r="B75" s="229" t="s">
        <v>184</v>
      </c>
      <c r="C75" s="251">
        <v>4.0000000000000001E-3</v>
      </c>
    </row>
    <row r="76" spans="1:7">
      <c r="A76" s="228" t="s">
        <v>185</v>
      </c>
      <c r="B76" s="229" t="s">
        <v>186</v>
      </c>
      <c r="C76" s="251">
        <v>6.0000000000000001E-3</v>
      </c>
    </row>
    <row r="77" spans="1:7">
      <c r="A77" s="229"/>
      <c r="B77" s="229" t="s">
        <v>187</v>
      </c>
      <c r="C77" s="251">
        <v>5.0000000000000001E-3</v>
      </c>
    </row>
    <row r="78" spans="1:7">
      <c r="A78" s="229"/>
      <c r="B78" s="229" t="s">
        <v>188</v>
      </c>
      <c r="C78" s="251">
        <v>4.0000000000000001E-3</v>
      </c>
    </row>
  </sheetData>
  <mergeCells count="4">
    <mergeCell ref="A2:H2"/>
    <mergeCell ref="A16:H16"/>
    <mergeCell ref="A21:G21"/>
    <mergeCell ref="A37:H37"/>
  </mergeCells>
  <pageMargins left="0.70866141732283472" right="0.70866141732283472" top="0.74803149606299213" bottom="0.74803149606299213" header="0.31496062992125984" footer="0.31496062992125984"/>
  <pageSetup paperSize="9" scale="8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zoomScaleNormal="100" workbookViewId="0">
      <selection activeCell="F53" sqref="F53"/>
    </sheetView>
  </sheetViews>
  <sheetFormatPr baseColWidth="10" defaultRowHeight="15"/>
  <cols>
    <col min="1" max="1" width="58.140625" customWidth="1"/>
    <col min="2" max="4" width="8.7109375" customWidth="1"/>
    <col min="5" max="5" width="10.5703125" customWidth="1"/>
  </cols>
  <sheetData>
    <row r="1" spans="1:14" ht="11.1" customHeight="1">
      <c r="A1" s="1"/>
      <c r="B1" s="1"/>
      <c r="C1" s="1"/>
      <c r="D1" s="1"/>
      <c r="E1" s="1"/>
    </row>
    <row r="2" spans="1:14" ht="15.75" customHeight="1">
      <c r="A2" s="41" t="s">
        <v>248</v>
      </c>
      <c r="B2" s="41"/>
      <c r="C2" s="41"/>
      <c r="D2" s="41"/>
      <c r="E2" s="41"/>
    </row>
    <row r="3" spans="1:14" ht="15.75" customHeight="1">
      <c r="A3" s="193" t="s">
        <v>190</v>
      </c>
      <c r="B3" s="193"/>
      <c r="C3" s="193"/>
      <c r="D3" s="193"/>
      <c r="E3" s="193"/>
      <c r="G3" s="45"/>
      <c r="H3" s="45"/>
      <c r="I3" s="45"/>
      <c r="J3" s="45"/>
      <c r="K3" s="45"/>
      <c r="L3" s="45"/>
    </row>
    <row r="4" spans="1:14" ht="18.75" customHeight="1">
      <c r="A4" s="48"/>
      <c r="B4" s="194" t="s">
        <v>191</v>
      </c>
      <c r="C4" s="194"/>
      <c r="D4" s="194" t="s">
        <v>165</v>
      </c>
      <c r="E4" s="194"/>
      <c r="G4" s="47"/>
      <c r="H4" s="47"/>
      <c r="I4" s="47"/>
      <c r="J4" s="47"/>
      <c r="K4" s="47"/>
      <c r="L4" s="47"/>
    </row>
    <row r="5" spans="1:14">
      <c r="A5" s="33" t="s">
        <v>249</v>
      </c>
      <c r="B5" s="195"/>
      <c r="C5" s="195">
        <v>114000</v>
      </c>
      <c r="D5" s="195"/>
      <c r="E5" s="195">
        <v>94000</v>
      </c>
      <c r="G5" s="45"/>
      <c r="H5" s="45"/>
      <c r="I5" s="45"/>
      <c r="J5" s="45"/>
      <c r="K5" s="45"/>
      <c r="L5" s="45"/>
    </row>
    <row r="6" spans="1:14">
      <c r="A6" s="196" t="s">
        <v>250</v>
      </c>
      <c r="B6" s="52"/>
      <c r="C6" s="197">
        <v>81000</v>
      </c>
      <c r="D6" s="52"/>
      <c r="E6" s="197">
        <v>65000</v>
      </c>
      <c r="G6" s="45"/>
      <c r="H6" s="45"/>
      <c r="I6" s="45"/>
      <c r="J6" s="45"/>
      <c r="K6" s="45"/>
      <c r="L6" s="45"/>
    </row>
    <row r="7" spans="1:14">
      <c r="A7" s="198" t="s">
        <v>251</v>
      </c>
      <c r="B7" s="195"/>
      <c r="C7" s="199">
        <v>33000</v>
      </c>
      <c r="D7" s="195"/>
      <c r="E7" s="199">
        <v>29000</v>
      </c>
      <c r="G7" s="45"/>
      <c r="H7" s="45"/>
      <c r="I7" s="45"/>
      <c r="J7" s="45"/>
      <c r="K7" s="45"/>
      <c r="L7" s="45"/>
    </row>
    <row r="8" spans="1:14" ht="15" customHeight="1">
      <c r="A8" s="2" t="s">
        <v>2</v>
      </c>
      <c r="B8" s="200"/>
      <c r="C8" s="6">
        <v>0.3</v>
      </c>
      <c r="D8" s="6"/>
      <c r="E8" s="6">
        <v>0.4</v>
      </c>
      <c r="F8" s="45"/>
      <c r="G8" s="45"/>
      <c r="H8" s="45"/>
      <c r="I8" s="45"/>
      <c r="J8" s="45"/>
      <c r="K8" s="45"/>
      <c r="L8" s="45"/>
      <c r="M8" s="45"/>
      <c r="N8" s="45"/>
    </row>
    <row r="9" spans="1:14" ht="15" customHeight="1">
      <c r="A9" s="23" t="s">
        <v>3</v>
      </c>
      <c r="B9" s="53"/>
      <c r="C9" s="28">
        <v>82</v>
      </c>
      <c r="D9" s="28"/>
      <c r="E9" s="28">
        <v>100</v>
      </c>
      <c r="F9" s="45"/>
      <c r="G9" s="45"/>
      <c r="H9" s="45"/>
      <c r="I9" s="45"/>
      <c r="J9" s="45"/>
      <c r="K9" s="45"/>
      <c r="L9" s="45"/>
      <c r="M9" s="45"/>
      <c r="N9" s="45"/>
    </row>
    <row r="10" spans="1:14" ht="15" customHeight="1">
      <c r="A10" s="2" t="s">
        <v>41</v>
      </c>
      <c r="B10" s="8"/>
      <c r="C10" s="9">
        <v>28</v>
      </c>
      <c r="D10" s="9"/>
      <c r="E10" s="9">
        <v>31</v>
      </c>
      <c r="F10" s="45"/>
      <c r="G10" s="45"/>
      <c r="H10" s="45"/>
      <c r="I10" s="45"/>
      <c r="J10" s="201"/>
      <c r="K10" s="45"/>
      <c r="L10" s="45"/>
      <c r="M10" s="45"/>
      <c r="N10" s="45"/>
    </row>
    <row r="11" spans="1:14" ht="15" customHeight="1">
      <c r="A11" s="23" t="s">
        <v>252</v>
      </c>
      <c r="B11" s="24"/>
      <c r="C11" s="28">
        <v>44</v>
      </c>
      <c r="D11" s="28"/>
      <c r="E11" s="28">
        <v>47</v>
      </c>
      <c r="F11" s="45"/>
      <c r="G11" s="45"/>
      <c r="H11" s="45"/>
      <c r="I11" s="45"/>
      <c r="J11" s="201"/>
      <c r="K11" s="45"/>
      <c r="L11" s="45"/>
      <c r="M11" s="45"/>
      <c r="N11" s="45"/>
    </row>
    <row r="12" spans="1:14" ht="15" customHeight="1">
      <c r="A12" s="2" t="s">
        <v>253</v>
      </c>
      <c r="B12" s="8"/>
      <c r="C12" s="9">
        <v>17</v>
      </c>
      <c r="D12" s="9"/>
      <c r="E12" s="9" t="s">
        <v>254</v>
      </c>
      <c r="F12" s="45"/>
      <c r="G12" s="45"/>
      <c r="H12" s="45"/>
      <c r="I12" s="45"/>
      <c r="J12" s="45"/>
      <c r="K12" s="45"/>
      <c r="L12" s="45"/>
      <c r="M12" s="45"/>
      <c r="N12" s="45"/>
    </row>
    <row r="13" spans="1:14" ht="50.25" customHeight="1">
      <c r="A13" s="61" t="s">
        <v>255</v>
      </c>
      <c r="B13" s="61"/>
      <c r="C13" s="61"/>
      <c r="D13" s="61"/>
      <c r="E13" s="61"/>
      <c r="F13" s="45"/>
      <c r="G13" s="45"/>
      <c r="H13" s="45"/>
      <c r="I13" s="45"/>
      <c r="J13" s="45"/>
      <c r="K13" s="45"/>
      <c r="L13" s="45"/>
      <c r="M13" s="45"/>
      <c r="N13" s="45"/>
    </row>
    <row r="14" spans="1:14" ht="24" customHeight="1">
      <c r="A14" s="61" t="s">
        <v>256</v>
      </c>
      <c r="B14" s="61"/>
      <c r="C14" s="61"/>
      <c r="D14" s="61"/>
      <c r="E14" s="61"/>
      <c r="F14" s="45"/>
      <c r="G14" s="45"/>
      <c r="H14" s="45"/>
      <c r="I14" s="45"/>
      <c r="J14" s="45"/>
      <c r="K14" s="45"/>
      <c r="L14" s="45"/>
      <c r="M14" s="45"/>
      <c r="N14" s="45"/>
    </row>
    <row r="15" spans="1:14" ht="13.5" customHeight="1">
      <c r="A15" s="61" t="s">
        <v>257</v>
      </c>
      <c r="B15" s="61"/>
      <c r="C15" s="61"/>
      <c r="D15" s="61"/>
      <c r="E15" s="61"/>
      <c r="F15" s="45"/>
      <c r="G15" s="45"/>
      <c r="H15" s="45"/>
      <c r="I15" s="45"/>
      <c r="J15" s="45"/>
      <c r="K15" s="45"/>
      <c r="L15" s="45"/>
      <c r="M15" s="45"/>
      <c r="N15" s="45"/>
    </row>
    <row r="16" spans="1:14" ht="38.25" customHeight="1">
      <c r="A16" s="63" t="s">
        <v>258</v>
      </c>
      <c r="B16" s="64"/>
      <c r="C16" s="64"/>
      <c r="D16" s="64"/>
      <c r="E16" s="64"/>
      <c r="F16" s="102"/>
      <c r="G16" s="102"/>
      <c r="H16" s="102"/>
      <c r="I16" s="102"/>
    </row>
    <row r="17" spans="1:9" ht="15" customHeight="1">
      <c r="A17" s="134" t="s">
        <v>259</v>
      </c>
      <c r="B17" s="134"/>
      <c r="C17" s="134"/>
      <c r="D17" s="134"/>
      <c r="E17" s="134"/>
      <c r="F17" s="255"/>
      <c r="G17" s="255"/>
      <c r="H17" s="255"/>
      <c r="I17" s="102"/>
    </row>
    <row r="18" spans="1:9" ht="15" customHeight="1">
      <c r="A18" s="134"/>
      <c r="B18" s="134"/>
      <c r="C18" s="134"/>
      <c r="D18" s="134"/>
      <c r="E18" s="134"/>
      <c r="F18" s="255"/>
      <c r="G18" s="255"/>
      <c r="H18" s="255"/>
      <c r="I18" s="102"/>
    </row>
    <row r="19" spans="1:9" ht="14.25" customHeight="1">
      <c r="A19" s="205"/>
      <c r="B19" s="205"/>
      <c r="C19" s="205"/>
      <c r="D19" s="205"/>
      <c r="E19" s="205"/>
      <c r="F19" s="102"/>
      <c r="G19" s="102"/>
      <c r="H19" s="102"/>
      <c r="I19" s="102"/>
    </row>
    <row r="20" spans="1:9" ht="15" customHeight="1">
      <c r="A20" s="206"/>
      <c r="B20" s="206"/>
      <c r="C20" s="206"/>
      <c r="D20" s="206"/>
      <c r="E20" s="206"/>
    </row>
    <row r="21" spans="1:9" ht="14.25" customHeight="1">
      <c r="A21" s="1"/>
      <c r="B21" s="1"/>
      <c r="C21" s="1"/>
      <c r="D21" s="1"/>
      <c r="E21" s="1"/>
    </row>
    <row r="22" spans="1:9" ht="14.25" customHeight="1">
      <c r="A22" s="1"/>
      <c r="B22" s="1"/>
      <c r="C22" s="1"/>
      <c r="D22" s="1"/>
      <c r="E22" s="1"/>
    </row>
    <row r="23" spans="1:9" ht="15" customHeight="1">
      <c r="A23" s="1"/>
      <c r="B23" s="1"/>
      <c r="C23" s="1"/>
      <c r="D23" s="1"/>
      <c r="E23" s="1"/>
    </row>
    <row r="24" spans="1:9" ht="15" customHeight="1">
      <c r="A24" s="1"/>
      <c r="B24" s="1"/>
      <c r="C24" s="1"/>
      <c r="D24" s="1"/>
      <c r="E24" s="1"/>
    </row>
    <row r="25" spans="1:9" ht="15" customHeight="1">
      <c r="A25" s="1"/>
      <c r="B25" s="1"/>
      <c r="C25" s="1"/>
      <c r="D25" s="1"/>
      <c r="E25" s="1"/>
    </row>
    <row r="26" spans="1:9" ht="14.25" customHeight="1">
      <c r="A26" s="1"/>
      <c r="B26" s="1"/>
      <c r="C26" s="1"/>
      <c r="D26" s="1"/>
      <c r="E26" s="1"/>
    </row>
    <row r="27" spans="1:9" ht="15.75" customHeight="1">
      <c r="A27" s="134" t="s">
        <v>226</v>
      </c>
      <c r="B27" s="134"/>
      <c r="C27" s="134"/>
      <c r="D27" s="134"/>
      <c r="E27" s="134"/>
    </row>
    <row r="28" spans="1:9" ht="15" customHeight="1">
      <c r="A28" s="1"/>
      <c r="B28" s="1"/>
      <c r="C28" s="1"/>
      <c r="D28" s="1"/>
      <c r="E28" s="1"/>
    </row>
    <row r="29" spans="1:9" ht="15" customHeight="1">
      <c r="A29" s="70"/>
      <c r="B29" s="1"/>
      <c r="C29" s="1"/>
      <c r="D29" s="1"/>
      <c r="E29" s="1"/>
    </row>
    <row r="30" spans="1:9" ht="15" customHeight="1">
      <c r="A30" s="70"/>
      <c r="B30" s="1"/>
      <c r="C30" s="1"/>
      <c r="D30" s="1"/>
      <c r="E30" s="1"/>
    </row>
    <row r="31" spans="1:9" ht="15" customHeight="1">
      <c r="A31" s="1"/>
      <c r="B31" s="71"/>
      <c r="C31" s="71"/>
      <c r="D31" s="71"/>
      <c r="E31" s="71"/>
    </row>
    <row r="32" spans="1:9" ht="15" customHeight="1">
      <c r="A32" s="70"/>
      <c r="B32" s="1"/>
      <c r="C32" s="1"/>
      <c r="D32" s="1"/>
      <c r="E32" s="1"/>
    </row>
    <row r="33" spans="1:5" ht="14.25" customHeight="1">
      <c r="A33" s="70"/>
      <c r="B33" s="1"/>
      <c r="C33" s="1"/>
      <c r="D33" s="1"/>
      <c r="E33" s="1"/>
    </row>
    <row r="34" spans="1:5" ht="15" customHeight="1">
      <c r="A34" s="70"/>
      <c r="B34" s="1"/>
      <c r="C34" s="1"/>
      <c r="D34" s="1"/>
      <c r="E34" s="1"/>
    </row>
    <row r="35" spans="1:5" ht="15" customHeight="1">
      <c r="A35" s="70"/>
      <c r="B35" s="1"/>
      <c r="C35" s="1"/>
      <c r="D35" s="1"/>
      <c r="E35" s="1"/>
    </row>
    <row r="36" spans="1:5" ht="15" customHeight="1">
      <c r="A36" s="70"/>
      <c r="B36" s="1"/>
      <c r="C36" s="1"/>
      <c r="D36" s="1"/>
      <c r="E36" s="1"/>
    </row>
    <row r="37" spans="1:5" ht="15" customHeight="1">
      <c r="A37" s="70"/>
      <c r="B37" s="1"/>
      <c r="C37" s="1"/>
      <c r="D37" s="1"/>
      <c r="E37" s="1"/>
    </row>
    <row r="38" spans="1:5" ht="25.5" customHeight="1">
      <c r="A38" s="207"/>
      <c r="B38" s="71"/>
      <c r="C38" s="71"/>
      <c r="D38" s="71"/>
      <c r="E38" s="71"/>
    </row>
    <row r="39" spans="1:5" ht="12" customHeight="1">
      <c r="A39" s="73" t="s">
        <v>203</v>
      </c>
      <c r="B39" s="71"/>
      <c r="C39" s="71"/>
      <c r="D39" s="71"/>
      <c r="E39" s="71"/>
    </row>
    <row r="40" spans="1:5" ht="12" customHeight="1">
      <c r="A40" s="74" t="s">
        <v>199</v>
      </c>
      <c r="B40" s="75"/>
      <c r="C40" s="75"/>
      <c r="D40" s="75"/>
      <c r="E40" s="75"/>
    </row>
    <row r="43" spans="1:5">
      <c r="A43" s="77" t="s">
        <v>49</v>
      </c>
      <c r="B43" s="78"/>
      <c r="C43" s="78"/>
      <c r="D43" s="78"/>
    </row>
    <row r="44" spans="1:5">
      <c r="A44" s="78"/>
      <c r="B44" s="78"/>
      <c r="C44" s="78"/>
      <c r="D44" s="78"/>
    </row>
    <row r="45" spans="1:5">
      <c r="A45" s="77" t="s">
        <v>112</v>
      </c>
      <c r="B45" s="124"/>
      <c r="C45" s="78"/>
      <c r="D45" s="78"/>
    </row>
    <row r="46" spans="1:5">
      <c r="A46" s="120" t="s">
        <v>84</v>
      </c>
      <c r="B46" s="146">
        <v>45</v>
      </c>
      <c r="C46" s="78"/>
      <c r="D46" s="78"/>
    </row>
    <row r="47" spans="1:5">
      <c r="A47" s="120" t="s">
        <v>85</v>
      </c>
      <c r="B47" s="146">
        <v>54</v>
      </c>
      <c r="C47" s="78"/>
      <c r="D47" s="78"/>
    </row>
    <row r="48" spans="1:5">
      <c r="A48" s="120" t="s">
        <v>115</v>
      </c>
      <c r="B48" s="146">
        <f>100-B46-B47</f>
        <v>1</v>
      </c>
      <c r="C48" s="78"/>
      <c r="D48" s="78"/>
    </row>
    <row r="49" spans="1:7">
      <c r="A49" s="78"/>
      <c r="B49" s="78"/>
      <c r="C49" s="78"/>
      <c r="D49" s="78"/>
    </row>
    <row r="50" spans="1:7">
      <c r="A50" s="77" t="s">
        <v>97</v>
      </c>
      <c r="B50" s="78"/>
      <c r="C50" s="78"/>
      <c r="D50" s="78"/>
    </row>
    <row r="51" spans="1:7">
      <c r="A51" s="78" t="s">
        <v>98</v>
      </c>
      <c r="B51" s="124">
        <v>92</v>
      </c>
      <c r="C51" s="78"/>
      <c r="D51" s="78"/>
    </row>
    <row r="52" spans="1:7">
      <c r="A52" s="78" t="s">
        <v>99</v>
      </c>
      <c r="B52" s="124">
        <v>8</v>
      </c>
      <c r="C52" s="78"/>
      <c r="D52" s="78"/>
      <c r="E52" s="256"/>
      <c r="F52" s="256"/>
    </row>
    <row r="53" spans="1:7">
      <c r="A53" s="78" t="s">
        <v>64</v>
      </c>
      <c r="B53" s="124">
        <f>100-B51-B52</f>
        <v>0</v>
      </c>
      <c r="C53" s="78"/>
      <c r="D53" s="78"/>
      <c r="E53" s="256"/>
      <c r="F53" s="256"/>
    </row>
    <row r="54" spans="1:7">
      <c r="A54" s="78"/>
      <c r="B54" s="78"/>
      <c r="C54" s="78"/>
      <c r="D54" s="78"/>
    </row>
    <row r="55" spans="1:7">
      <c r="A55" s="77" t="s">
        <v>103</v>
      </c>
      <c r="B55" s="124"/>
      <c r="C55" s="78"/>
      <c r="D55" s="78"/>
    </row>
    <row r="56" spans="1:7">
      <c r="A56" s="78" t="s">
        <v>260</v>
      </c>
      <c r="B56" s="124">
        <v>44</v>
      </c>
      <c r="C56" s="78"/>
      <c r="D56" s="78"/>
      <c r="E56" s="45"/>
      <c r="F56" s="45"/>
      <c r="G56" s="45"/>
    </row>
    <row r="57" spans="1:7">
      <c r="A57" s="78" t="s">
        <v>261</v>
      </c>
      <c r="B57" s="124">
        <v>30</v>
      </c>
      <c r="C57" s="78"/>
      <c r="D57" s="78"/>
      <c r="E57" s="45"/>
      <c r="F57" s="45"/>
      <c r="G57" s="45"/>
    </row>
    <row r="58" spans="1:7">
      <c r="A58" s="78" t="s">
        <v>262</v>
      </c>
      <c r="B58" s="124">
        <v>26</v>
      </c>
      <c r="C58" s="78"/>
      <c r="D58" s="78"/>
      <c r="E58" s="45"/>
      <c r="F58" s="45"/>
      <c r="G58" s="45"/>
    </row>
    <row r="59" spans="1:7">
      <c r="A59" s="78"/>
      <c r="B59" s="124"/>
      <c r="C59" s="78"/>
      <c r="D59" s="78"/>
    </row>
    <row r="60" spans="1:7">
      <c r="A60" s="77" t="s">
        <v>226</v>
      </c>
      <c r="B60" s="78"/>
      <c r="C60" s="78"/>
      <c r="D60" s="78"/>
    </row>
    <row r="61" spans="1:7">
      <c r="A61" s="257" t="s">
        <v>235</v>
      </c>
      <c r="B61" s="258">
        <v>0.13</v>
      </c>
      <c r="C61" s="257"/>
      <c r="D61" s="257"/>
    </row>
    <row r="62" spans="1:7">
      <c r="A62" s="257" t="s">
        <v>236</v>
      </c>
      <c r="B62" s="258">
        <v>0.12</v>
      </c>
      <c r="C62" s="257"/>
      <c r="D62" s="257"/>
    </row>
    <row r="63" spans="1:7">
      <c r="A63" s="257" t="s">
        <v>237</v>
      </c>
      <c r="B63" s="258">
        <v>0.21</v>
      </c>
      <c r="C63" s="78"/>
      <c r="D63" s="78"/>
    </row>
    <row r="64" spans="1:7">
      <c r="A64" s="257" t="s">
        <v>238</v>
      </c>
      <c r="B64" s="258">
        <v>0.28000000000000003</v>
      </c>
      <c r="C64" s="78"/>
      <c r="D64" s="78"/>
    </row>
    <row r="65" spans="1:4">
      <c r="A65" s="257" t="s">
        <v>239</v>
      </c>
      <c r="B65" s="258">
        <v>0.35</v>
      </c>
      <c r="C65" s="109"/>
      <c r="D65" s="78"/>
    </row>
    <row r="66" spans="1:4">
      <c r="A66" s="257"/>
      <c r="B66" s="78"/>
      <c r="C66" s="78"/>
      <c r="D66" s="78"/>
    </row>
    <row r="67" spans="1:4" ht="48">
      <c r="A67" s="259"/>
      <c r="B67" s="158" t="s">
        <v>263</v>
      </c>
      <c r="C67" s="158" t="s">
        <v>264</v>
      </c>
      <c r="D67" s="158" t="s">
        <v>265</v>
      </c>
    </row>
    <row r="68" spans="1:4">
      <c r="A68" s="260" t="s">
        <v>240</v>
      </c>
      <c r="B68" s="261">
        <v>0.55000000000000004</v>
      </c>
      <c r="C68" s="262">
        <v>0.52</v>
      </c>
      <c r="D68" s="262">
        <v>0.56999999999999995</v>
      </c>
    </row>
  </sheetData>
  <mergeCells count="11">
    <mergeCell ref="A15:E15"/>
    <mergeCell ref="A16:E16"/>
    <mergeCell ref="A17:E18"/>
    <mergeCell ref="A19:E19"/>
    <mergeCell ref="A27:E27"/>
    <mergeCell ref="A2:E2"/>
    <mergeCell ref="A3:E3"/>
    <mergeCell ref="B4:C4"/>
    <mergeCell ref="D4:E4"/>
    <mergeCell ref="A13:E13"/>
    <mergeCell ref="A14:E14"/>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zoomScaleNormal="100" workbookViewId="0">
      <selection activeCell="F53" sqref="F53"/>
    </sheetView>
  </sheetViews>
  <sheetFormatPr baseColWidth="10" defaultRowHeight="15"/>
  <cols>
    <col min="1" max="1" width="58.140625" customWidth="1"/>
    <col min="2" max="4" width="8.7109375" customWidth="1"/>
    <col min="5" max="5" width="10.5703125" customWidth="1"/>
  </cols>
  <sheetData>
    <row r="1" spans="1:14" ht="11.1" customHeight="1">
      <c r="A1" s="1"/>
      <c r="B1" s="1"/>
      <c r="C1" s="1"/>
      <c r="D1" s="1"/>
      <c r="E1" s="1"/>
    </row>
    <row r="2" spans="1:14" ht="15.75" customHeight="1">
      <c r="A2" s="41" t="s">
        <v>266</v>
      </c>
      <c r="B2" s="41"/>
      <c r="C2" s="41"/>
      <c r="D2" s="41"/>
      <c r="E2" s="41"/>
    </row>
    <row r="3" spans="1:14" ht="15.75" customHeight="1">
      <c r="A3" s="193" t="s">
        <v>190</v>
      </c>
      <c r="B3" s="193"/>
      <c r="C3" s="193"/>
      <c r="D3" s="193"/>
      <c r="E3" s="193"/>
      <c r="G3" s="45"/>
      <c r="H3" s="45"/>
      <c r="I3" s="45"/>
      <c r="J3" s="45"/>
      <c r="K3" s="45"/>
      <c r="L3" s="45"/>
    </row>
    <row r="4" spans="1:14" ht="18.75" customHeight="1">
      <c r="A4" s="48"/>
      <c r="B4" s="194" t="s">
        <v>191</v>
      </c>
      <c r="C4" s="194"/>
      <c r="D4" s="194" t="s">
        <v>165</v>
      </c>
      <c r="E4" s="194"/>
      <c r="G4" s="47"/>
      <c r="H4" s="47"/>
      <c r="I4" s="47"/>
      <c r="J4" s="47"/>
      <c r="K4" s="47"/>
      <c r="L4" s="47"/>
    </row>
    <row r="5" spans="1:14">
      <c r="A5" s="33" t="s">
        <v>267</v>
      </c>
      <c r="B5" s="195"/>
      <c r="C5" s="195">
        <v>302000</v>
      </c>
      <c r="D5" s="195"/>
      <c r="E5" s="195">
        <v>219000</v>
      </c>
      <c r="G5" s="45"/>
      <c r="H5" s="45"/>
      <c r="I5" s="45"/>
      <c r="J5" s="45"/>
      <c r="K5" s="45"/>
      <c r="L5" s="45"/>
    </row>
    <row r="6" spans="1:14">
      <c r="A6" s="196" t="s">
        <v>268</v>
      </c>
      <c r="B6" s="52"/>
      <c r="C6" s="197">
        <v>231000</v>
      </c>
      <c r="D6" s="52"/>
      <c r="E6" s="197">
        <v>154000</v>
      </c>
      <c r="G6" s="45"/>
      <c r="H6" s="45"/>
      <c r="I6" s="45"/>
      <c r="J6" s="45"/>
      <c r="K6" s="45"/>
      <c r="L6" s="45"/>
    </row>
    <row r="7" spans="1:14">
      <c r="A7" s="198" t="s">
        <v>269</v>
      </c>
      <c r="B7" s="195"/>
      <c r="C7" s="199">
        <v>35000</v>
      </c>
      <c r="D7" s="195"/>
      <c r="E7" s="199">
        <v>32000</v>
      </c>
      <c r="G7" s="45"/>
      <c r="H7" s="45"/>
      <c r="I7" s="45"/>
      <c r="J7" s="45"/>
      <c r="K7" s="45"/>
      <c r="L7" s="45"/>
    </row>
    <row r="8" spans="1:14">
      <c r="A8" s="196" t="s">
        <v>270</v>
      </c>
      <c r="B8" s="52"/>
      <c r="C8" s="197">
        <v>36000</v>
      </c>
      <c r="D8" s="52"/>
      <c r="E8" s="197">
        <v>33000</v>
      </c>
      <c r="G8" s="45"/>
      <c r="H8" s="45"/>
      <c r="I8" s="45"/>
      <c r="J8" s="45"/>
      <c r="K8" s="45"/>
      <c r="L8" s="45"/>
    </row>
    <row r="9" spans="1:14" ht="15" customHeight="1">
      <c r="A9" s="23" t="s">
        <v>2</v>
      </c>
      <c r="B9" s="53"/>
      <c r="C9" s="54">
        <v>0.7</v>
      </c>
      <c r="D9" s="54"/>
      <c r="E9" s="54">
        <v>1</v>
      </c>
      <c r="F9" s="45"/>
      <c r="G9" s="45"/>
      <c r="H9" s="45"/>
      <c r="I9" s="45"/>
      <c r="J9" s="45"/>
      <c r="K9" s="45"/>
      <c r="L9" s="45"/>
      <c r="M9" s="45"/>
      <c r="N9" s="45"/>
    </row>
    <row r="10" spans="1:14" ht="15" customHeight="1">
      <c r="A10" s="2" t="s">
        <v>3</v>
      </c>
      <c r="B10" s="200"/>
      <c r="C10" s="9">
        <v>72</v>
      </c>
      <c r="D10" s="9"/>
      <c r="E10" s="9">
        <v>100</v>
      </c>
      <c r="F10" s="45"/>
      <c r="G10" s="45"/>
      <c r="H10" s="45"/>
      <c r="I10" s="45"/>
      <c r="J10" s="45"/>
      <c r="K10" s="45"/>
      <c r="L10" s="45"/>
      <c r="M10" s="45"/>
      <c r="N10" s="45"/>
    </row>
    <row r="11" spans="1:14" ht="15" customHeight="1">
      <c r="A11" s="23" t="s">
        <v>41</v>
      </c>
      <c r="B11" s="24"/>
      <c r="C11" s="28">
        <v>28</v>
      </c>
      <c r="D11" s="28"/>
      <c r="E11" s="28">
        <v>30</v>
      </c>
      <c r="F11" s="45"/>
      <c r="G11" s="45"/>
      <c r="H11" s="45"/>
      <c r="I11" s="45"/>
      <c r="J11" s="201"/>
      <c r="K11" s="45"/>
      <c r="L11" s="45"/>
      <c r="M11" s="45"/>
      <c r="N11" s="45"/>
    </row>
    <row r="12" spans="1:14" ht="15" customHeight="1">
      <c r="A12" s="2" t="s">
        <v>253</v>
      </c>
      <c r="B12" s="8"/>
      <c r="C12" s="9">
        <v>15</v>
      </c>
      <c r="D12" s="9"/>
      <c r="E12" s="9">
        <v>19</v>
      </c>
      <c r="F12" s="45"/>
      <c r="G12" s="45"/>
      <c r="H12" s="45"/>
      <c r="I12" s="45"/>
      <c r="J12" s="45"/>
      <c r="K12" s="45"/>
      <c r="L12" s="45"/>
      <c r="M12" s="45"/>
      <c r="N12" s="45"/>
    </row>
    <row r="13" spans="1:14" ht="50.25" customHeight="1">
      <c r="A13" s="61" t="s">
        <v>255</v>
      </c>
      <c r="B13" s="61"/>
      <c r="C13" s="61"/>
      <c r="D13" s="61"/>
      <c r="E13" s="61"/>
      <c r="F13" s="45"/>
      <c r="G13" s="45"/>
      <c r="H13" s="45"/>
      <c r="I13" s="45"/>
      <c r="J13" s="45"/>
      <c r="K13" s="45"/>
      <c r="L13" s="45"/>
      <c r="M13" s="45"/>
      <c r="N13" s="45"/>
    </row>
    <row r="14" spans="1:14" ht="24" customHeight="1">
      <c r="A14" s="61" t="s">
        <v>271</v>
      </c>
      <c r="B14" s="61"/>
      <c r="C14" s="61"/>
      <c r="D14" s="61"/>
      <c r="E14" s="61"/>
      <c r="F14" s="45"/>
      <c r="G14" s="45"/>
      <c r="H14" s="45"/>
      <c r="I14" s="45"/>
      <c r="J14" s="45"/>
      <c r="K14" s="45"/>
      <c r="L14" s="45"/>
      <c r="M14" s="45"/>
      <c r="N14" s="45"/>
    </row>
    <row r="15" spans="1:14" ht="13.5" customHeight="1">
      <c r="A15" s="61" t="s">
        <v>257</v>
      </c>
      <c r="B15" s="61"/>
      <c r="C15" s="61"/>
      <c r="D15" s="61"/>
      <c r="E15" s="61"/>
      <c r="F15" s="45"/>
      <c r="G15" s="45"/>
      <c r="H15" s="45"/>
      <c r="I15" s="45"/>
      <c r="J15" s="45"/>
      <c r="K15" s="45"/>
      <c r="L15" s="45"/>
      <c r="M15" s="45"/>
      <c r="N15" s="45"/>
    </row>
    <row r="16" spans="1:14" ht="38.25" customHeight="1">
      <c r="A16" s="63" t="s">
        <v>272</v>
      </c>
      <c r="B16" s="64"/>
      <c r="C16" s="64"/>
      <c r="D16" s="64"/>
      <c r="E16" s="64"/>
      <c r="F16" s="102"/>
      <c r="G16" s="102"/>
      <c r="H16" s="102"/>
      <c r="I16" s="102"/>
    </row>
    <row r="17" spans="1:9" ht="15" customHeight="1">
      <c r="A17" s="134" t="s">
        <v>273</v>
      </c>
      <c r="B17" s="134"/>
      <c r="C17" s="134"/>
      <c r="D17" s="134"/>
      <c r="E17" s="134"/>
      <c r="F17" s="255"/>
      <c r="G17" s="255"/>
      <c r="H17" s="255"/>
      <c r="I17" s="102"/>
    </row>
    <row r="18" spans="1:9" ht="15" customHeight="1">
      <c r="A18" s="134"/>
      <c r="B18" s="134"/>
      <c r="C18" s="134"/>
      <c r="D18" s="134"/>
      <c r="E18" s="134"/>
      <c r="F18" s="255"/>
      <c r="G18" s="255"/>
      <c r="H18" s="255"/>
      <c r="I18" s="102"/>
    </row>
    <row r="19" spans="1:9" ht="14.25" customHeight="1">
      <c r="A19" s="205"/>
      <c r="B19" s="205"/>
      <c r="C19" s="205"/>
      <c r="D19" s="205"/>
      <c r="E19" s="205"/>
      <c r="F19" s="102"/>
      <c r="G19" s="102"/>
      <c r="H19" s="102"/>
      <c r="I19" s="102"/>
    </row>
    <row r="20" spans="1:9" ht="15" customHeight="1">
      <c r="A20" s="206"/>
      <c r="B20" s="206"/>
      <c r="C20" s="206"/>
      <c r="D20" s="206"/>
      <c r="E20" s="206"/>
    </row>
    <row r="21" spans="1:9" ht="14.25" customHeight="1">
      <c r="A21" s="1"/>
      <c r="B21" s="1"/>
      <c r="C21" s="1"/>
      <c r="D21" s="1"/>
      <c r="E21" s="1"/>
    </row>
    <row r="22" spans="1:9" ht="14.25" customHeight="1">
      <c r="A22" s="1"/>
      <c r="B22" s="1"/>
      <c r="C22" s="1"/>
      <c r="D22" s="1"/>
      <c r="E22" s="1"/>
    </row>
    <row r="23" spans="1:9" ht="15" customHeight="1">
      <c r="A23" s="1"/>
      <c r="B23" s="1"/>
      <c r="C23" s="1"/>
      <c r="D23" s="1"/>
      <c r="E23" s="1"/>
    </row>
    <row r="24" spans="1:9" ht="15" customHeight="1">
      <c r="A24" s="1"/>
      <c r="B24" s="1"/>
      <c r="C24" s="1"/>
      <c r="D24" s="1"/>
      <c r="E24" s="1"/>
    </row>
    <row r="25" spans="1:9" ht="15" customHeight="1">
      <c r="A25" s="1"/>
      <c r="B25" s="1"/>
      <c r="C25" s="1"/>
      <c r="D25" s="1"/>
      <c r="E25" s="1"/>
    </row>
    <row r="26" spans="1:9" ht="14.25" customHeight="1">
      <c r="A26" s="1"/>
      <c r="B26" s="1"/>
      <c r="C26" s="1"/>
      <c r="D26" s="1"/>
      <c r="E26" s="1"/>
    </row>
    <row r="27" spans="1:9" ht="15.75" customHeight="1">
      <c r="A27" s="263" t="s">
        <v>274</v>
      </c>
      <c r="B27" s="263"/>
      <c r="C27" s="263"/>
      <c r="D27" s="263"/>
      <c r="E27" s="263"/>
    </row>
    <row r="28" spans="1:9" ht="15" customHeight="1">
      <c r="A28" s="264" t="s">
        <v>275</v>
      </c>
      <c r="B28" s="264"/>
      <c r="C28" s="264"/>
      <c r="D28" s="264"/>
      <c r="E28" s="264"/>
    </row>
    <row r="29" spans="1:9" ht="15" customHeight="1">
      <c r="A29" s="70"/>
      <c r="B29" s="1"/>
      <c r="C29" s="1"/>
      <c r="D29" s="1"/>
      <c r="E29" s="1"/>
    </row>
    <row r="30" spans="1:9" ht="15" customHeight="1">
      <c r="A30" s="70"/>
      <c r="B30" s="1"/>
      <c r="C30" s="1"/>
      <c r="D30" s="1"/>
      <c r="E30" s="1"/>
    </row>
    <row r="31" spans="1:9" ht="15" customHeight="1">
      <c r="A31" s="1"/>
      <c r="B31" s="71"/>
      <c r="C31" s="71"/>
      <c r="D31" s="71"/>
      <c r="E31" s="71"/>
    </row>
    <row r="32" spans="1:9" ht="15" customHeight="1">
      <c r="A32" s="70"/>
      <c r="B32" s="1"/>
      <c r="C32" s="1"/>
      <c r="D32" s="1"/>
      <c r="E32" s="1"/>
    </row>
    <row r="33" spans="1:5" ht="14.25" customHeight="1">
      <c r="A33" s="70"/>
      <c r="B33" s="1"/>
      <c r="C33" s="1"/>
      <c r="D33" s="1"/>
      <c r="E33" s="1"/>
    </row>
    <row r="34" spans="1:5" ht="15" customHeight="1">
      <c r="A34" s="70"/>
      <c r="B34" s="1"/>
      <c r="C34" s="1"/>
      <c r="D34" s="1"/>
      <c r="E34" s="1"/>
    </row>
    <row r="35" spans="1:5" ht="15" customHeight="1">
      <c r="A35" s="70"/>
      <c r="B35" s="1"/>
      <c r="C35" s="1"/>
      <c r="D35" s="1"/>
      <c r="E35" s="1"/>
    </row>
    <row r="36" spans="1:5" ht="15" customHeight="1">
      <c r="A36" s="70"/>
      <c r="B36" s="1"/>
      <c r="C36" s="1"/>
      <c r="D36" s="1"/>
      <c r="E36" s="1"/>
    </row>
    <row r="37" spans="1:5" ht="15" customHeight="1">
      <c r="A37" s="70"/>
      <c r="B37" s="1"/>
      <c r="C37" s="1"/>
      <c r="D37" s="1"/>
      <c r="E37" s="1"/>
    </row>
    <row r="38" spans="1:5" ht="25.5" customHeight="1">
      <c r="A38" s="207"/>
      <c r="B38" s="71"/>
      <c r="C38" s="71"/>
      <c r="D38" s="71"/>
      <c r="E38" s="71"/>
    </row>
    <row r="39" spans="1:5" ht="12" customHeight="1">
      <c r="A39" s="73" t="s">
        <v>203</v>
      </c>
      <c r="B39" s="71"/>
      <c r="C39" s="71"/>
      <c r="D39" s="71"/>
      <c r="E39" s="71"/>
    </row>
    <row r="40" spans="1:5" ht="12" customHeight="1">
      <c r="A40" s="74" t="s">
        <v>199</v>
      </c>
      <c r="B40" s="75"/>
      <c r="C40" s="75"/>
      <c r="D40" s="75"/>
      <c r="E40" s="75"/>
    </row>
    <row r="43" spans="1:5">
      <c r="A43" s="77" t="s">
        <v>49</v>
      </c>
      <c r="B43" s="124"/>
      <c r="C43" s="78"/>
      <c r="D43" s="78"/>
    </row>
    <row r="44" spans="1:5">
      <c r="A44" s="78"/>
      <c r="B44" s="265" t="s">
        <v>60</v>
      </c>
      <c r="C44" s="78"/>
      <c r="D44" s="78"/>
    </row>
    <row r="45" spans="1:5">
      <c r="A45" s="77" t="s">
        <v>112</v>
      </c>
      <c r="B45" s="124"/>
      <c r="C45" s="78"/>
      <c r="D45" s="78"/>
    </row>
    <row r="46" spans="1:5">
      <c r="A46" s="120" t="s">
        <v>84</v>
      </c>
      <c r="B46" s="146">
        <v>31</v>
      </c>
      <c r="C46" s="78"/>
      <c r="D46" s="78"/>
    </row>
    <row r="47" spans="1:5">
      <c r="A47" s="120" t="s">
        <v>85</v>
      </c>
      <c r="B47" s="146">
        <v>68</v>
      </c>
      <c r="C47" s="78"/>
      <c r="D47" s="78"/>
    </row>
    <row r="48" spans="1:5">
      <c r="A48" s="120" t="s">
        <v>115</v>
      </c>
      <c r="B48" s="146">
        <f>100-B46-B47</f>
        <v>1</v>
      </c>
      <c r="C48" s="78"/>
      <c r="D48" s="78"/>
    </row>
    <row r="49" spans="1:6">
      <c r="A49" s="78"/>
      <c r="B49" s="78"/>
      <c r="C49" s="78"/>
      <c r="D49" s="78"/>
    </row>
    <row r="50" spans="1:6">
      <c r="A50" s="77" t="s">
        <v>276</v>
      </c>
      <c r="B50" s="78"/>
      <c r="C50" s="78"/>
      <c r="D50" s="78"/>
    </row>
    <row r="51" spans="1:6">
      <c r="A51" s="78" t="s">
        <v>84</v>
      </c>
      <c r="B51" s="124">
        <v>83</v>
      </c>
      <c r="C51" s="78"/>
      <c r="D51" s="78"/>
    </row>
    <row r="52" spans="1:6">
      <c r="A52" s="78" t="s">
        <v>85</v>
      </c>
      <c r="B52" s="124">
        <v>17</v>
      </c>
      <c r="C52" s="78"/>
      <c r="D52" s="78"/>
      <c r="E52" s="256"/>
      <c r="F52" s="256"/>
    </row>
    <row r="53" spans="1:6">
      <c r="A53" s="78" t="s">
        <v>64</v>
      </c>
      <c r="B53" s="124">
        <f>100-B51-B52</f>
        <v>0</v>
      </c>
      <c r="C53" s="78"/>
      <c r="D53" s="78"/>
      <c r="E53" s="256"/>
      <c r="F53" s="256"/>
    </row>
    <row r="54" spans="1:6">
      <c r="A54" s="78"/>
      <c r="B54" s="124"/>
      <c r="C54" s="78"/>
      <c r="D54" s="78"/>
      <c r="E54" s="256"/>
      <c r="F54" s="256"/>
    </row>
    <row r="55" spans="1:6">
      <c r="A55" s="77" t="s">
        <v>277</v>
      </c>
      <c r="B55" s="78"/>
      <c r="C55" s="78"/>
      <c r="D55" s="78"/>
    </row>
    <row r="56" spans="1:6">
      <c r="A56" s="78" t="s">
        <v>84</v>
      </c>
      <c r="B56" s="124">
        <v>72</v>
      </c>
      <c r="C56" s="78"/>
      <c r="D56" s="78"/>
    </row>
    <row r="57" spans="1:6">
      <c r="A57" s="78" t="s">
        <v>85</v>
      </c>
      <c r="B57" s="124">
        <v>28</v>
      </c>
      <c r="C57" s="78"/>
      <c r="D57" s="78"/>
      <c r="E57" s="256"/>
      <c r="F57" s="256"/>
    </row>
    <row r="58" spans="1:6">
      <c r="A58" s="78" t="s">
        <v>64</v>
      </c>
      <c r="B58" s="124">
        <f>100-B56-B57</f>
        <v>0</v>
      </c>
      <c r="C58" s="78"/>
      <c r="D58" s="78"/>
      <c r="E58" s="256"/>
      <c r="F58" s="256"/>
    </row>
    <row r="59" spans="1:6">
      <c r="A59" s="78"/>
      <c r="B59" s="78"/>
      <c r="C59" s="78"/>
      <c r="D59" s="78"/>
    </row>
    <row r="60" spans="1:6">
      <c r="A60" s="77" t="s">
        <v>226</v>
      </c>
      <c r="B60" s="78"/>
      <c r="C60" s="78"/>
      <c r="D60" s="78"/>
    </row>
    <row r="61" spans="1:6">
      <c r="A61" s="257" t="s">
        <v>235</v>
      </c>
      <c r="B61" s="258">
        <v>7.0000000000000007E-2</v>
      </c>
      <c r="C61" s="257"/>
      <c r="D61" s="257"/>
    </row>
    <row r="62" spans="1:6">
      <c r="A62" s="257" t="s">
        <v>236</v>
      </c>
      <c r="B62" s="258">
        <v>0.06</v>
      </c>
      <c r="C62" s="257"/>
      <c r="D62" s="257"/>
    </row>
    <row r="63" spans="1:6">
      <c r="A63" s="257" t="s">
        <v>237</v>
      </c>
      <c r="B63" s="258">
        <v>0.13</v>
      </c>
      <c r="C63" s="78"/>
      <c r="D63" s="78"/>
    </row>
    <row r="64" spans="1:6">
      <c r="A64" s="257" t="s">
        <v>238</v>
      </c>
      <c r="B64" s="258">
        <v>0.14000000000000001</v>
      </c>
      <c r="C64" s="78"/>
      <c r="D64" s="78"/>
    </row>
    <row r="65" spans="1:4">
      <c r="A65" s="257" t="s">
        <v>239</v>
      </c>
      <c r="B65" s="258">
        <v>0.16</v>
      </c>
      <c r="C65" s="109"/>
      <c r="D65" s="78"/>
    </row>
    <row r="66" spans="1:4">
      <c r="A66" s="257"/>
      <c r="B66" s="78"/>
      <c r="C66" s="78"/>
      <c r="D66" s="78"/>
    </row>
    <row r="67" spans="1:4">
      <c r="A67" s="266"/>
      <c r="B67" s="267" t="s">
        <v>278</v>
      </c>
      <c r="C67" s="82"/>
      <c r="D67" s="82"/>
    </row>
    <row r="68" spans="1:4">
      <c r="A68" s="260" t="s">
        <v>240</v>
      </c>
      <c r="B68" s="258">
        <v>0.31</v>
      </c>
      <c r="C68" s="268"/>
      <c r="D68" s="268"/>
    </row>
  </sheetData>
  <mergeCells count="12">
    <mergeCell ref="A15:E15"/>
    <mergeCell ref="A16:E16"/>
    <mergeCell ref="A17:E18"/>
    <mergeCell ref="A19:E19"/>
    <mergeCell ref="A27:E27"/>
    <mergeCell ref="A28:E28"/>
    <mergeCell ref="A2:E2"/>
    <mergeCell ref="A3:E3"/>
    <mergeCell ref="B4:C4"/>
    <mergeCell ref="D4:E4"/>
    <mergeCell ref="A13:E13"/>
    <mergeCell ref="A14:E1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zoomScaleNormal="100" workbookViewId="0">
      <selection activeCell="A44" sqref="A44"/>
    </sheetView>
  </sheetViews>
  <sheetFormatPr baseColWidth="10" defaultRowHeight="15"/>
  <cols>
    <col min="1" max="1" width="58.140625" customWidth="1"/>
    <col min="2" max="5" width="8.7109375" customWidth="1"/>
  </cols>
  <sheetData>
    <row r="1" spans="1:12" ht="11.1" customHeight="1">
      <c r="A1" s="1"/>
      <c r="B1" s="1"/>
      <c r="C1" s="1"/>
      <c r="D1" s="1"/>
      <c r="E1" s="1"/>
    </row>
    <row r="2" spans="1:12" ht="15.75" customHeight="1">
      <c r="A2" s="41" t="s">
        <v>279</v>
      </c>
      <c r="B2" s="41"/>
      <c r="C2" s="41"/>
      <c r="D2" s="41"/>
      <c r="E2" s="41"/>
    </row>
    <row r="3" spans="1:12" ht="15.75" customHeight="1">
      <c r="A3" s="46" t="s">
        <v>280</v>
      </c>
      <c r="B3" s="46"/>
      <c r="C3" s="46"/>
      <c r="D3" s="46"/>
      <c r="E3" s="46"/>
      <c r="G3" s="45"/>
      <c r="H3" s="45"/>
      <c r="I3" s="45"/>
      <c r="J3" s="45"/>
      <c r="K3" s="45"/>
      <c r="L3" s="45"/>
    </row>
    <row r="4" spans="1:12" ht="18.75" customHeight="1">
      <c r="A4" s="48"/>
      <c r="B4" s="194" t="s">
        <v>191</v>
      </c>
      <c r="C4" s="194"/>
      <c r="D4" s="194" t="s">
        <v>165</v>
      </c>
      <c r="E4" s="194"/>
      <c r="G4" s="47"/>
      <c r="H4" s="47"/>
      <c r="I4" s="47"/>
      <c r="J4" s="47"/>
      <c r="K4" s="47"/>
      <c r="L4" s="47"/>
    </row>
    <row r="5" spans="1:12">
      <c r="A5" s="33" t="s">
        <v>234</v>
      </c>
      <c r="B5" s="195"/>
      <c r="C5" s="195">
        <v>375000</v>
      </c>
      <c r="D5" s="195"/>
      <c r="E5" s="195">
        <v>250000</v>
      </c>
      <c r="G5" s="45"/>
      <c r="H5" s="45"/>
      <c r="I5" s="45"/>
      <c r="J5" s="45"/>
      <c r="K5" s="45"/>
      <c r="L5" s="45"/>
    </row>
    <row r="6" spans="1:12">
      <c r="A6" s="196" t="s">
        <v>281</v>
      </c>
      <c r="B6" s="52"/>
      <c r="C6" s="197">
        <v>305000</v>
      </c>
      <c r="D6" s="52"/>
      <c r="E6" s="197">
        <v>188000</v>
      </c>
      <c r="G6" s="45"/>
      <c r="H6" s="45"/>
      <c r="I6" s="45"/>
      <c r="J6" s="45"/>
      <c r="K6" s="45"/>
      <c r="L6" s="45"/>
    </row>
    <row r="7" spans="1:12">
      <c r="A7" s="198" t="s">
        <v>282</v>
      </c>
      <c r="B7" s="195"/>
      <c r="C7" s="199">
        <v>25000</v>
      </c>
      <c r="D7" s="195"/>
      <c r="E7" s="199">
        <v>22000</v>
      </c>
    </row>
    <row r="8" spans="1:12">
      <c r="A8" s="196" t="s">
        <v>270</v>
      </c>
      <c r="B8" s="52"/>
      <c r="C8" s="197">
        <v>45000</v>
      </c>
      <c r="D8" s="52"/>
      <c r="E8" s="197">
        <v>40000</v>
      </c>
    </row>
    <row r="9" spans="1:12" ht="15" customHeight="1">
      <c r="A9" s="23" t="s">
        <v>2</v>
      </c>
      <c r="B9" s="53"/>
      <c r="C9" s="54">
        <v>0.9</v>
      </c>
      <c r="D9" s="54"/>
      <c r="E9" s="54">
        <v>1.1000000000000001</v>
      </c>
      <c r="F9" s="45"/>
      <c r="G9" s="45"/>
      <c r="H9" s="45"/>
      <c r="I9" s="45"/>
      <c r="J9" s="45"/>
      <c r="K9" s="45"/>
      <c r="L9" s="45"/>
    </row>
    <row r="10" spans="1:12" ht="15" customHeight="1">
      <c r="A10" s="2" t="s">
        <v>3</v>
      </c>
      <c r="B10" s="8"/>
      <c r="C10" s="9">
        <v>67</v>
      </c>
      <c r="D10" s="9"/>
      <c r="E10" s="9">
        <v>100</v>
      </c>
      <c r="F10" s="45"/>
      <c r="G10" s="45"/>
      <c r="H10" s="45"/>
      <c r="I10" s="45"/>
      <c r="J10" s="45"/>
      <c r="K10" s="45"/>
      <c r="L10" s="45"/>
    </row>
    <row r="11" spans="1:12" ht="15" customHeight="1">
      <c r="A11" s="23" t="s">
        <v>41</v>
      </c>
      <c r="B11" s="24"/>
      <c r="C11" s="28">
        <v>34</v>
      </c>
      <c r="D11" s="28"/>
      <c r="E11" s="28">
        <v>32</v>
      </c>
      <c r="F11" s="45"/>
      <c r="G11" s="45"/>
      <c r="H11" s="45"/>
      <c r="I11" s="45"/>
      <c r="J11" s="45"/>
      <c r="K11" s="45"/>
      <c r="L11" s="45"/>
    </row>
    <row r="12" spans="1:12" ht="15" customHeight="1">
      <c r="A12" s="2" t="s">
        <v>283</v>
      </c>
      <c r="B12" s="8"/>
      <c r="C12" s="9">
        <v>71</v>
      </c>
      <c r="D12" s="9"/>
      <c r="E12" s="9">
        <v>74</v>
      </c>
      <c r="F12" s="45"/>
      <c r="G12" s="45"/>
      <c r="H12" s="45"/>
      <c r="I12" s="45"/>
      <c r="J12" s="45"/>
      <c r="K12" s="45"/>
      <c r="L12" s="45"/>
    </row>
    <row r="13" spans="1:12" ht="15" customHeight="1">
      <c r="A13" s="23" t="s">
        <v>284</v>
      </c>
      <c r="B13" s="24"/>
      <c r="C13" s="28">
        <v>17</v>
      </c>
      <c r="D13" s="28"/>
      <c r="E13" s="28">
        <v>22</v>
      </c>
      <c r="F13" s="45"/>
      <c r="G13" s="45"/>
      <c r="H13" s="45"/>
      <c r="I13" s="45"/>
      <c r="J13" s="45"/>
      <c r="K13" s="45"/>
      <c r="L13" s="45"/>
    </row>
    <row r="14" spans="1:12" ht="24.75" customHeight="1">
      <c r="A14" s="269" t="s">
        <v>285</v>
      </c>
      <c r="B14" s="269"/>
      <c r="C14" s="269"/>
      <c r="D14" s="269"/>
      <c r="E14" s="269"/>
      <c r="F14" s="45"/>
      <c r="G14" s="45"/>
      <c r="H14" s="45"/>
      <c r="I14" s="45"/>
      <c r="J14" s="45"/>
      <c r="K14" s="45"/>
      <c r="L14" s="45"/>
    </row>
    <row r="15" spans="1:12" ht="39.75" customHeight="1">
      <c r="A15" s="63" t="s">
        <v>286</v>
      </c>
      <c r="B15" s="64"/>
      <c r="C15" s="64"/>
      <c r="D15" s="64"/>
      <c r="E15" s="64"/>
    </row>
    <row r="16" spans="1:12">
      <c r="A16" s="73" t="s">
        <v>198</v>
      </c>
      <c r="B16" s="202"/>
      <c r="C16" s="202"/>
      <c r="D16" s="202"/>
      <c r="E16" s="202"/>
    </row>
    <row r="17" spans="1:8">
      <c r="A17" s="74" t="s">
        <v>199</v>
      </c>
      <c r="B17" s="67"/>
      <c r="C17" s="67"/>
      <c r="D17" s="67"/>
      <c r="E17" s="67"/>
    </row>
    <row r="18" spans="1:8" ht="15" customHeight="1">
      <c r="A18" s="1"/>
      <c r="B18" s="1"/>
      <c r="C18" s="1"/>
      <c r="D18" s="1"/>
      <c r="E18" s="1"/>
      <c r="H18" s="69"/>
    </row>
    <row r="19" spans="1:8" ht="15" customHeight="1">
      <c r="A19" s="88" t="s">
        <v>287</v>
      </c>
      <c r="B19" s="88"/>
      <c r="C19" s="88"/>
      <c r="D19" s="88"/>
      <c r="E19" s="88"/>
      <c r="F19" s="204"/>
    </row>
    <row r="20" spans="1:8" ht="15" customHeight="1">
      <c r="A20" s="205" t="s">
        <v>288</v>
      </c>
      <c r="B20" s="205"/>
      <c r="C20" s="205"/>
      <c r="D20" s="205"/>
      <c r="E20" s="205"/>
    </row>
    <row r="21" spans="1:8" ht="15" customHeight="1">
      <c r="A21" s="206"/>
      <c r="B21" s="206"/>
      <c r="C21" s="206"/>
      <c r="D21" s="206"/>
      <c r="E21" s="206"/>
    </row>
    <row r="22" spans="1:8" ht="14.25" customHeight="1">
      <c r="A22" s="1"/>
      <c r="B22" s="1"/>
      <c r="C22" s="1"/>
      <c r="D22" s="1"/>
      <c r="E22" s="1"/>
    </row>
    <row r="23" spans="1:8" ht="14.25" customHeight="1">
      <c r="A23" s="1"/>
      <c r="B23" s="1"/>
      <c r="C23" s="1"/>
      <c r="D23" s="1"/>
      <c r="E23" s="1"/>
    </row>
    <row r="24" spans="1:8" ht="15" customHeight="1">
      <c r="A24" s="1"/>
      <c r="B24" s="1"/>
      <c r="C24" s="1"/>
      <c r="D24" s="1"/>
      <c r="E24" s="1"/>
    </row>
    <row r="25" spans="1:8" ht="15" customHeight="1">
      <c r="A25" s="1"/>
      <c r="B25" s="1"/>
      <c r="C25" s="1"/>
      <c r="D25" s="1"/>
      <c r="E25" s="1"/>
    </row>
    <row r="26" spans="1:8" ht="15" customHeight="1">
      <c r="A26" s="1"/>
      <c r="B26" s="1"/>
      <c r="C26" s="1"/>
      <c r="D26" s="1"/>
      <c r="E26" s="1"/>
    </row>
    <row r="27" spans="1:8" ht="14.25" customHeight="1">
      <c r="A27" s="1"/>
      <c r="B27" s="1"/>
      <c r="C27" s="1"/>
      <c r="D27" s="1"/>
      <c r="E27" s="1"/>
    </row>
    <row r="28" spans="1:8" ht="15.75" customHeight="1">
      <c r="A28" s="1"/>
      <c r="B28" s="1"/>
      <c r="C28" s="1"/>
      <c r="D28" s="1"/>
      <c r="E28" s="1"/>
    </row>
    <row r="29" spans="1:8" ht="15" customHeight="1">
      <c r="A29" s="1"/>
      <c r="B29" s="1"/>
      <c r="C29" s="1"/>
      <c r="D29" s="1"/>
      <c r="E29" s="1"/>
    </row>
    <row r="30" spans="1:8" ht="15" customHeight="1">
      <c r="A30" s="70"/>
      <c r="B30" s="1"/>
      <c r="C30" s="1"/>
      <c r="D30" s="1"/>
      <c r="E30" s="1"/>
    </row>
    <row r="31" spans="1:8" ht="15" customHeight="1">
      <c r="A31" s="70"/>
      <c r="B31" s="1"/>
      <c r="C31" s="1"/>
      <c r="D31" s="1"/>
      <c r="E31" s="1"/>
    </row>
    <row r="32" spans="1:8" ht="15" customHeight="1">
      <c r="A32" s="1"/>
      <c r="B32" s="71"/>
      <c r="C32" s="71"/>
      <c r="D32" s="71"/>
      <c r="E32" s="71"/>
    </row>
    <row r="33" spans="1:5" ht="15" customHeight="1">
      <c r="A33" s="70"/>
      <c r="B33" s="1"/>
      <c r="C33" s="1"/>
      <c r="D33" s="1"/>
      <c r="E33" s="1"/>
    </row>
    <row r="34" spans="1:5" ht="14.25" customHeight="1">
      <c r="A34" s="70"/>
      <c r="B34" s="1"/>
      <c r="C34" s="1"/>
      <c r="D34" s="1"/>
      <c r="E34" s="1"/>
    </row>
    <row r="35" spans="1:5" ht="15" customHeight="1">
      <c r="A35" s="70"/>
      <c r="B35" s="1"/>
      <c r="C35" s="1"/>
      <c r="D35" s="1"/>
      <c r="E35" s="1"/>
    </row>
    <row r="36" spans="1:5" ht="15" customHeight="1">
      <c r="A36" s="70"/>
      <c r="B36" s="1"/>
      <c r="C36" s="1"/>
      <c r="D36" s="1"/>
      <c r="E36" s="1"/>
    </row>
    <row r="37" spans="1:5" ht="15" customHeight="1">
      <c r="A37" s="70"/>
      <c r="B37" s="1"/>
      <c r="C37" s="1"/>
      <c r="D37" s="1"/>
      <c r="E37" s="1"/>
    </row>
    <row r="38" spans="1:5" ht="25.5" customHeight="1">
      <c r="A38" s="207" t="s">
        <v>289</v>
      </c>
      <c r="B38" s="71"/>
      <c r="C38" s="71"/>
      <c r="D38" s="71"/>
      <c r="E38" s="71"/>
    </row>
    <row r="39" spans="1:5" ht="12" customHeight="1">
      <c r="A39" s="73" t="s">
        <v>29</v>
      </c>
      <c r="B39" s="71"/>
      <c r="C39" s="71"/>
      <c r="D39" s="71"/>
      <c r="E39" s="71"/>
    </row>
    <row r="40" spans="1:5" ht="12" customHeight="1">
      <c r="A40" s="74" t="s">
        <v>199</v>
      </c>
      <c r="B40" s="75"/>
      <c r="C40" s="75"/>
      <c r="D40" s="75"/>
      <c r="E40" s="75"/>
    </row>
    <row r="43" spans="1:5">
      <c r="A43" s="77" t="s">
        <v>49</v>
      </c>
      <c r="B43" s="78"/>
      <c r="C43" s="78"/>
    </row>
    <row r="44" spans="1:5">
      <c r="A44" s="78"/>
      <c r="B44" s="78"/>
      <c r="C44" s="78"/>
    </row>
    <row r="45" spans="1:5">
      <c r="A45" s="77" t="s">
        <v>290</v>
      </c>
      <c r="B45" s="270" t="s">
        <v>291</v>
      </c>
      <c r="C45" s="78"/>
    </row>
    <row r="46" spans="1:5">
      <c r="A46" s="78" t="s">
        <v>292</v>
      </c>
      <c r="B46" s="271">
        <v>12.3668219897261</v>
      </c>
      <c r="C46" s="78"/>
    </row>
    <row r="47" spans="1:5">
      <c r="A47" s="78" t="s">
        <v>293</v>
      </c>
      <c r="B47" s="271">
        <v>7</v>
      </c>
      <c r="C47" s="78"/>
    </row>
    <row r="48" spans="1:5">
      <c r="A48" s="78" t="s">
        <v>294</v>
      </c>
      <c r="B48" s="271">
        <v>10.8390794492102</v>
      </c>
      <c r="C48" s="78"/>
    </row>
    <row r="49" spans="1:6">
      <c r="A49" s="78" t="s">
        <v>295</v>
      </c>
      <c r="B49" s="271">
        <v>58</v>
      </c>
      <c r="C49" s="78"/>
    </row>
    <row r="50" spans="1:6">
      <c r="A50" s="78" t="s">
        <v>296</v>
      </c>
      <c r="B50" s="271">
        <v>9.2414860622198098</v>
      </c>
      <c r="C50" s="78"/>
    </row>
    <row r="51" spans="1:6">
      <c r="A51" s="78" t="s">
        <v>297</v>
      </c>
      <c r="B51" s="124">
        <f>100-B46-B47-B48-B49-B50</f>
        <v>2.5526124988438816</v>
      </c>
      <c r="C51" s="78"/>
    </row>
    <row r="52" spans="1:6">
      <c r="A52" s="78"/>
      <c r="B52" s="78"/>
      <c r="C52" s="78"/>
    </row>
    <row r="53" spans="1:6">
      <c r="A53" s="77" t="s">
        <v>112</v>
      </c>
      <c r="B53" s="124"/>
      <c r="C53" s="78"/>
    </row>
    <row r="54" spans="1:6">
      <c r="A54" s="120" t="s">
        <v>84</v>
      </c>
      <c r="B54" s="146">
        <v>28</v>
      </c>
      <c r="C54" s="78"/>
    </row>
    <row r="55" spans="1:6">
      <c r="A55" s="120" t="s">
        <v>85</v>
      </c>
      <c r="B55" s="146">
        <v>70</v>
      </c>
      <c r="C55" s="78"/>
    </row>
    <row r="56" spans="1:6">
      <c r="A56" s="120" t="s">
        <v>115</v>
      </c>
      <c r="B56" s="146">
        <f>100-B54-B55</f>
        <v>2</v>
      </c>
      <c r="C56" s="78"/>
    </row>
    <row r="57" spans="1:6">
      <c r="A57" s="78"/>
      <c r="B57" s="78"/>
      <c r="C57" s="78"/>
    </row>
    <row r="58" spans="1:6">
      <c r="A58" s="77" t="s">
        <v>97</v>
      </c>
      <c r="B58" s="78"/>
      <c r="C58" s="78"/>
    </row>
    <row r="59" spans="1:6">
      <c r="A59" s="78" t="s">
        <v>98</v>
      </c>
      <c r="B59" s="124">
        <v>90</v>
      </c>
      <c r="C59" s="78"/>
    </row>
    <row r="60" spans="1:6">
      <c r="A60" s="78" t="s">
        <v>99</v>
      </c>
      <c r="B60" s="124">
        <v>10</v>
      </c>
      <c r="C60" s="78"/>
      <c r="E60" s="256"/>
      <c r="F60" s="256"/>
    </row>
  </sheetData>
  <mergeCells count="7">
    <mergeCell ref="A20:E20"/>
    <mergeCell ref="A2:E2"/>
    <mergeCell ref="A3:E3"/>
    <mergeCell ref="B4:C4"/>
    <mergeCell ref="D4:E4"/>
    <mergeCell ref="A15:E15"/>
    <mergeCell ref="A19:E19"/>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9"/>
  <sheetViews>
    <sheetView workbookViewId="0">
      <selection activeCell="A44" sqref="A44"/>
    </sheetView>
  </sheetViews>
  <sheetFormatPr baseColWidth="10" defaultRowHeight="15"/>
  <cols>
    <col min="1" max="1" width="12.28515625" customWidth="1"/>
    <col min="2" max="7" width="11.28515625" customWidth="1"/>
    <col min="8" max="8" width="11.85546875" customWidth="1"/>
    <col min="9" max="9" width="9.85546875" customWidth="1"/>
  </cols>
  <sheetData>
    <row r="1" spans="1:14" ht="11.1" customHeight="1">
      <c r="A1" s="1"/>
      <c r="B1" s="1"/>
      <c r="C1" s="1"/>
      <c r="D1" s="1"/>
      <c r="E1" s="1"/>
      <c r="F1" s="1"/>
      <c r="G1" s="1"/>
      <c r="H1" s="1"/>
    </row>
    <row r="2" spans="1:14" ht="18" customHeight="1">
      <c r="A2" s="94" t="s">
        <v>298</v>
      </c>
      <c r="B2" s="94"/>
      <c r="C2" s="94"/>
      <c r="D2" s="94"/>
      <c r="E2" s="94"/>
      <c r="F2" s="94"/>
      <c r="G2" s="94"/>
      <c r="H2" s="94"/>
      <c r="I2" s="147"/>
    </row>
    <row r="3" spans="1:14" ht="13.5" customHeight="1">
      <c r="A3" s="272"/>
      <c r="B3" s="272"/>
      <c r="C3" s="272"/>
      <c r="D3" s="272"/>
      <c r="E3" s="272"/>
      <c r="F3" s="272"/>
      <c r="G3" s="272"/>
      <c r="H3" s="272"/>
      <c r="I3" s="147"/>
    </row>
    <row r="4" spans="1:14">
      <c r="A4" s="1"/>
      <c r="B4" s="1"/>
      <c r="C4" s="1"/>
      <c r="D4" s="1"/>
      <c r="E4" s="1"/>
      <c r="F4" s="1"/>
      <c r="G4" s="1"/>
      <c r="H4" s="1"/>
      <c r="I4" s="45"/>
    </row>
    <row r="5" spans="1:14">
      <c r="A5" s="1"/>
      <c r="B5" s="1"/>
      <c r="C5" s="1"/>
      <c r="D5" s="1"/>
      <c r="E5" s="1"/>
      <c r="F5" s="1"/>
      <c r="G5" s="1"/>
      <c r="H5" s="1"/>
      <c r="I5" s="45"/>
    </row>
    <row r="6" spans="1:14">
      <c r="A6" s="1"/>
      <c r="B6" s="1"/>
      <c r="C6" s="1"/>
      <c r="D6" s="1"/>
      <c r="E6" s="1"/>
      <c r="F6" s="1"/>
      <c r="G6" s="1"/>
      <c r="H6" s="1"/>
      <c r="I6" s="45"/>
    </row>
    <row r="7" spans="1:14">
      <c r="A7" s="1"/>
      <c r="B7" s="1"/>
      <c r="C7" s="1"/>
      <c r="D7" s="1"/>
      <c r="E7" s="1"/>
      <c r="F7" s="1"/>
      <c r="G7" s="1"/>
      <c r="H7" s="1"/>
      <c r="I7" s="45"/>
      <c r="J7" s="45"/>
      <c r="K7" s="45"/>
      <c r="L7" s="45"/>
      <c r="M7" s="45"/>
      <c r="N7" s="45"/>
    </row>
    <row r="8" spans="1:14">
      <c r="A8" s="1"/>
      <c r="B8" s="1"/>
      <c r="C8" s="1"/>
      <c r="D8" s="1"/>
      <c r="E8" s="1"/>
      <c r="F8" s="1"/>
      <c r="G8" s="1"/>
      <c r="H8" s="1"/>
      <c r="I8" s="45"/>
      <c r="J8" s="45"/>
      <c r="K8" s="45"/>
      <c r="L8" s="45"/>
      <c r="M8" s="45"/>
      <c r="N8" s="45"/>
    </row>
    <row r="9" spans="1:14">
      <c r="A9" s="1"/>
      <c r="B9" s="1"/>
      <c r="C9" s="1"/>
      <c r="D9" s="1"/>
      <c r="E9" s="1"/>
      <c r="F9" s="1"/>
      <c r="G9" s="1"/>
      <c r="H9" s="1"/>
      <c r="I9" s="45"/>
      <c r="J9" s="47"/>
      <c r="K9" s="47"/>
      <c r="L9" s="47"/>
      <c r="M9" s="47"/>
      <c r="N9" s="47"/>
    </row>
    <row r="10" spans="1:14">
      <c r="A10" s="1"/>
      <c r="B10" s="1"/>
      <c r="C10" s="1"/>
      <c r="D10" s="1"/>
      <c r="E10" s="1"/>
      <c r="F10" s="1"/>
      <c r="G10" s="1"/>
      <c r="H10" s="1"/>
      <c r="I10" s="45"/>
      <c r="J10" s="45"/>
      <c r="K10" s="45"/>
      <c r="L10" s="45"/>
      <c r="M10" s="45"/>
      <c r="N10" s="45"/>
    </row>
    <row r="11" spans="1:14">
      <c r="A11" s="1"/>
      <c r="B11" s="1"/>
      <c r="C11" s="1"/>
      <c r="D11" s="1"/>
      <c r="E11" s="1"/>
      <c r="F11" s="1"/>
      <c r="G11" s="1"/>
      <c r="H11" s="1"/>
      <c r="I11" s="45"/>
      <c r="J11" s="45"/>
      <c r="K11" s="45"/>
      <c r="L11" s="45"/>
      <c r="M11" s="45"/>
      <c r="N11" s="45"/>
    </row>
    <row r="12" spans="1:14" ht="15.75" customHeight="1">
      <c r="A12" s="1"/>
      <c r="B12" s="1"/>
      <c r="C12" s="1"/>
      <c r="D12" s="1"/>
      <c r="E12" s="1"/>
      <c r="F12" s="1"/>
      <c r="G12" s="1"/>
      <c r="H12" s="1"/>
      <c r="I12" s="45"/>
      <c r="J12" s="45"/>
      <c r="K12" s="45"/>
      <c r="L12" s="45"/>
      <c r="M12" s="45"/>
      <c r="N12" s="45"/>
    </row>
    <row r="13" spans="1:14">
      <c r="A13" s="1"/>
      <c r="B13" s="1"/>
      <c r="C13" s="1"/>
      <c r="D13" s="1"/>
      <c r="E13" s="1"/>
      <c r="F13" s="1"/>
      <c r="G13" s="1"/>
      <c r="H13" s="1"/>
      <c r="I13" s="45"/>
      <c r="J13" s="45"/>
      <c r="K13" s="45"/>
      <c r="L13" s="45"/>
      <c r="M13" s="45"/>
      <c r="N13" s="45"/>
    </row>
    <row r="14" spans="1:14">
      <c r="A14" s="1"/>
      <c r="B14" s="1"/>
      <c r="C14" s="1"/>
      <c r="D14" s="1"/>
      <c r="E14" s="1"/>
      <c r="F14" s="1"/>
      <c r="G14" s="1"/>
      <c r="H14" s="1"/>
      <c r="I14" s="45"/>
      <c r="J14" s="45"/>
      <c r="K14" s="45"/>
      <c r="L14" s="45"/>
      <c r="M14" s="45"/>
      <c r="N14" s="45"/>
    </row>
    <row r="15" spans="1:14">
      <c r="A15" s="1"/>
      <c r="B15" s="1"/>
      <c r="C15" s="1"/>
      <c r="D15" s="1"/>
      <c r="E15" s="1"/>
      <c r="F15" s="1"/>
      <c r="G15" s="1"/>
      <c r="H15" s="1"/>
      <c r="I15" s="45"/>
      <c r="J15" s="45"/>
      <c r="K15" s="45"/>
      <c r="L15" s="45"/>
      <c r="M15" s="45"/>
      <c r="N15" s="45"/>
    </row>
    <row r="16" spans="1:14">
      <c r="A16" s="263" t="s">
        <v>226</v>
      </c>
      <c r="B16" s="263"/>
      <c r="C16" s="263"/>
      <c r="D16" s="263"/>
      <c r="E16" s="263"/>
      <c r="F16" s="263"/>
      <c r="G16" s="263"/>
      <c r="H16" s="263"/>
      <c r="J16" s="45"/>
      <c r="K16" s="45"/>
      <c r="L16" s="45"/>
      <c r="M16" s="45"/>
      <c r="N16" s="45"/>
    </row>
    <row r="17" spans="1:14" ht="18.75" customHeight="1">
      <c r="A17" s="263"/>
      <c r="B17" s="263"/>
      <c r="C17" s="263"/>
      <c r="D17" s="263"/>
      <c r="E17" s="263"/>
      <c r="F17" s="263"/>
      <c r="G17" s="263"/>
      <c r="H17" s="263"/>
      <c r="I17" s="45"/>
      <c r="J17" s="47"/>
      <c r="K17" s="47"/>
      <c r="L17" s="47"/>
      <c r="M17" s="45"/>
      <c r="N17" s="45"/>
    </row>
    <row r="18" spans="1:14">
      <c r="A18" s="1"/>
      <c r="B18" s="1"/>
      <c r="C18" s="1"/>
      <c r="D18" s="1"/>
      <c r="E18" s="1"/>
      <c r="F18" s="1"/>
      <c r="G18" s="1"/>
      <c r="H18" s="1"/>
      <c r="I18" s="45"/>
    </row>
    <row r="19" spans="1:14">
      <c r="A19" s="1"/>
      <c r="B19" s="1"/>
      <c r="C19" s="1"/>
      <c r="D19" s="1"/>
      <c r="E19" s="1"/>
      <c r="F19" s="1"/>
      <c r="G19" s="1"/>
      <c r="H19" s="1"/>
      <c r="I19" s="45"/>
    </row>
    <row r="20" spans="1:14">
      <c r="A20" s="1"/>
      <c r="B20" s="1"/>
      <c r="C20" s="1"/>
      <c r="D20" s="1"/>
      <c r="E20" s="1"/>
      <c r="F20" s="1"/>
      <c r="G20" s="1"/>
      <c r="H20" s="1"/>
      <c r="I20" s="45"/>
    </row>
    <row r="21" spans="1:14">
      <c r="A21" s="1"/>
      <c r="B21" s="1"/>
      <c r="C21" s="1"/>
      <c r="D21" s="1"/>
      <c r="E21" s="1"/>
      <c r="F21" s="1"/>
      <c r="G21" s="1"/>
      <c r="H21" s="1"/>
      <c r="I21" s="45"/>
    </row>
    <row r="22" spans="1:14" ht="15.75" customHeight="1">
      <c r="A22" s="1"/>
      <c r="B22" s="1"/>
      <c r="C22" s="1"/>
      <c r="D22" s="1"/>
      <c r="E22" s="1"/>
      <c r="F22" s="1"/>
      <c r="G22" s="1"/>
      <c r="H22" s="1"/>
      <c r="I22" s="45"/>
    </row>
    <row r="23" spans="1:14" ht="14.25" customHeight="1">
      <c r="A23" s="1"/>
      <c r="B23" s="1"/>
      <c r="C23" s="1"/>
      <c r="D23" s="1"/>
      <c r="E23" s="1"/>
      <c r="F23" s="1"/>
      <c r="G23" s="1"/>
      <c r="H23" s="1"/>
      <c r="I23" s="45"/>
    </row>
    <row r="24" spans="1:14">
      <c r="A24" s="1"/>
      <c r="B24" s="1"/>
      <c r="C24" s="1"/>
      <c r="D24" s="1"/>
      <c r="E24" s="1"/>
      <c r="F24" s="1"/>
      <c r="G24" s="1"/>
      <c r="H24" s="1"/>
      <c r="I24" s="45"/>
    </row>
    <row r="25" spans="1:14">
      <c r="A25" s="1"/>
      <c r="B25" s="1"/>
      <c r="C25" s="1"/>
      <c r="D25" s="1"/>
      <c r="E25" s="1"/>
      <c r="F25" s="1"/>
      <c r="G25" s="1"/>
      <c r="H25" s="1"/>
      <c r="I25" s="45"/>
    </row>
    <row r="26" spans="1:14">
      <c r="A26" s="1"/>
      <c r="B26" s="1"/>
      <c r="C26" s="1"/>
      <c r="D26" s="1"/>
      <c r="E26" s="1"/>
      <c r="F26" s="1"/>
      <c r="G26" s="1"/>
      <c r="H26" s="1"/>
      <c r="I26" s="45"/>
    </row>
    <row r="27" spans="1:14">
      <c r="A27" s="1"/>
      <c r="B27" s="1"/>
      <c r="C27" s="1"/>
      <c r="D27" s="1"/>
      <c r="E27" s="1"/>
      <c r="F27" s="1"/>
      <c r="G27" s="1"/>
      <c r="H27" s="1"/>
      <c r="I27" s="45"/>
    </row>
    <row r="28" spans="1:14" ht="15" customHeight="1">
      <c r="A28" s="94" t="s">
        <v>118</v>
      </c>
      <c r="B28" s="94"/>
      <c r="C28" s="94"/>
      <c r="D28" s="94"/>
      <c r="E28" s="94"/>
      <c r="F28" s="94"/>
      <c r="G28" s="94"/>
      <c r="H28" s="94"/>
      <c r="I28" s="149"/>
    </row>
    <row r="29" spans="1:14">
      <c r="A29" s="94"/>
      <c r="B29" s="94"/>
      <c r="C29" s="94"/>
      <c r="D29" s="94"/>
      <c r="E29" s="94"/>
      <c r="F29" s="94"/>
      <c r="G29" s="94"/>
      <c r="H29" s="94"/>
    </row>
    <row r="30" spans="1:14" ht="31.5" customHeight="1">
      <c r="A30" s="89"/>
      <c r="B30" s="89"/>
      <c r="C30" s="89"/>
      <c r="D30" s="89"/>
      <c r="E30" s="89"/>
      <c r="F30" s="89"/>
      <c r="G30" s="89"/>
      <c r="H30" s="89"/>
    </row>
    <row r="31" spans="1:14" ht="21">
      <c r="A31" s="93"/>
      <c r="B31" s="93"/>
      <c r="C31" s="93"/>
      <c r="D31" s="93"/>
      <c r="E31" s="93"/>
      <c r="F31" s="93"/>
      <c r="G31" s="93"/>
      <c r="H31" s="93"/>
    </row>
    <row r="32" spans="1:14">
      <c r="A32" s="1"/>
      <c r="B32" s="1"/>
      <c r="C32" s="1"/>
      <c r="D32" s="1"/>
      <c r="E32" s="1"/>
      <c r="F32" s="1"/>
      <c r="G32" s="1"/>
      <c r="H32" s="1"/>
    </row>
    <row r="33" spans="1:12">
      <c r="A33" s="1"/>
      <c r="B33" s="1"/>
      <c r="C33" s="1"/>
      <c r="D33" s="1"/>
      <c r="E33" s="1"/>
      <c r="F33" s="1"/>
      <c r="G33" s="1"/>
      <c r="H33" s="1"/>
    </row>
    <row r="34" spans="1:12">
      <c r="A34" s="1"/>
      <c r="B34" s="1"/>
      <c r="C34" s="1"/>
      <c r="D34" s="1"/>
      <c r="E34" s="1"/>
      <c r="F34" s="1"/>
      <c r="G34" s="1"/>
      <c r="H34" s="1"/>
    </row>
    <row r="35" spans="1:12" ht="15" customHeight="1">
      <c r="A35" s="1"/>
      <c r="B35" s="1"/>
      <c r="C35" s="1"/>
      <c r="D35" s="1"/>
      <c r="E35" s="92" t="s">
        <v>299</v>
      </c>
      <c r="F35" s="92"/>
      <c r="G35" s="92"/>
      <c r="H35" s="92"/>
    </row>
    <row r="36" spans="1:12" ht="15" customHeight="1">
      <c r="A36" s="1"/>
      <c r="B36" s="1"/>
      <c r="C36" s="1"/>
      <c r="D36" s="1"/>
      <c r="E36" s="92"/>
      <c r="F36" s="92"/>
      <c r="G36" s="92"/>
      <c r="H36" s="92"/>
    </row>
    <row r="37" spans="1:12">
      <c r="A37" s="1"/>
      <c r="B37" s="1"/>
      <c r="C37" s="1"/>
      <c r="D37" s="1"/>
      <c r="E37" s="92"/>
      <c r="F37" s="92"/>
      <c r="G37" s="92"/>
      <c r="H37" s="92"/>
    </row>
    <row r="38" spans="1:12">
      <c r="A38" s="1"/>
      <c r="B38" s="1"/>
      <c r="C38" s="1"/>
      <c r="D38" s="1"/>
      <c r="E38" s="92"/>
      <c r="F38" s="92"/>
      <c r="G38" s="92"/>
      <c r="H38" s="92"/>
    </row>
    <row r="39" spans="1:12" ht="14.25" customHeight="1">
      <c r="A39" s="1"/>
      <c r="B39" s="1"/>
      <c r="C39" s="1"/>
      <c r="D39" s="1"/>
      <c r="E39" s="150"/>
      <c r="F39" s="150"/>
      <c r="G39" s="150"/>
      <c r="H39" s="150"/>
    </row>
    <row r="40" spans="1:12" ht="18.75" customHeight="1" thickBot="1">
      <c r="A40" s="1"/>
      <c r="B40" s="1"/>
      <c r="C40" s="1"/>
      <c r="D40" s="1"/>
      <c r="E40" s="1"/>
      <c r="F40" s="1"/>
      <c r="G40" s="1"/>
      <c r="H40" s="1"/>
      <c r="I40" s="45"/>
    </row>
    <row r="41" spans="1:12">
      <c r="A41" s="99" t="s">
        <v>300</v>
      </c>
      <c r="B41" s="151"/>
      <c r="C41" s="151"/>
      <c r="D41" s="151"/>
      <c r="E41" s="151"/>
      <c r="F41" s="1"/>
      <c r="G41" s="1"/>
      <c r="H41" s="1"/>
    </row>
    <row r="42" spans="1:12" ht="12" customHeight="1">
      <c r="A42" s="73" t="s">
        <v>213</v>
      </c>
      <c r="B42" s="1"/>
      <c r="C42" s="1"/>
      <c r="D42" s="1"/>
      <c r="E42" s="1"/>
      <c r="F42" s="152"/>
      <c r="G42" s="152"/>
      <c r="H42" s="152"/>
      <c r="I42" s="102"/>
      <c r="J42" s="102"/>
      <c r="K42" s="102"/>
      <c r="L42" s="102"/>
    </row>
    <row r="43" spans="1:12" ht="12" customHeight="1">
      <c r="A43" s="74" t="s">
        <v>199</v>
      </c>
      <c r="B43" s="1"/>
      <c r="C43" s="1"/>
      <c r="D43" s="1"/>
      <c r="E43" s="1"/>
      <c r="F43" s="152"/>
      <c r="G43" s="152"/>
      <c r="H43" s="152"/>
      <c r="I43" s="102"/>
      <c r="J43" s="102"/>
      <c r="K43" s="102"/>
      <c r="L43" s="102"/>
    </row>
    <row r="44" spans="1:12" ht="12" customHeight="1">
      <c r="A44" s="100"/>
      <c r="B44" s="45"/>
      <c r="C44" s="45"/>
      <c r="D44" s="45"/>
      <c r="E44" s="45"/>
      <c r="F44" s="102"/>
      <c r="G44" s="102"/>
      <c r="H44" s="102"/>
      <c r="I44" s="102"/>
      <c r="J44" s="102"/>
      <c r="K44" s="102"/>
      <c r="L44" s="102"/>
    </row>
    <row r="45" spans="1:12" ht="12" customHeight="1">
      <c r="A45" s="100"/>
      <c r="B45" s="45"/>
      <c r="C45" s="45"/>
      <c r="D45" s="45"/>
      <c r="E45" s="45"/>
      <c r="F45" s="102"/>
      <c r="G45" s="102"/>
      <c r="H45" s="102"/>
      <c r="I45" s="102"/>
      <c r="J45" s="102"/>
      <c r="K45" s="102"/>
      <c r="L45" s="102"/>
    </row>
    <row r="46" spans="1:12">
      <c r="A46" s="77" t="s">
        <v>49</v>
      </c>
      <c r="B46" s="78"/>
      <c r="C46" s="78"/>
      <c r="D46" s="78"/>
    </row>
    <row r="47" spans="1:12">
      <c r="A47" s="78"/>
      <c r="B47" s="78"/>
      <c r="C47" s="78"/>
      <c r="D47" s="78"/>
    </row>
    <row r="48" spans="1:12">
      <c r="A48" s="77" t="s">
        <v>135</v>
      </c>
      <c r="B48" s="78"/>
      <c r="C48" s="78"/>
      <c r="D48" s="78"/>
      <c r="E48" s="45"/>
      <c r="F48" s="45"/>
    </row>
    <row r="49" spans="1:6" ht="48">
      <c r="A49" s="273"/>
      <c r="B49" s="274" t="s">
        <v>301</v>
      </c>
      <c r="C49" s="274" t="s">
        <v>302</v>
      </c>
      <c r="D49" s="274" t="s">
        <v>234</v>
      </c>
      <c r="E49" s="275"/>
      <c r="F49" s="45"/>
    </row>
    <row r="50" spans="1:6">
      <c r="A50" s="78" t="s">
        <v>303</v>
      </c>
      <c r="B50" s="121">
        <v>0.29544739654718438</v>
      </c>
      <c r="C50" s="121">
        <v>0.600511233147065</v>
      </c>
      <c r="D50" s="119">
        <v>0.51218096639792399</v>
      </c>
      <c r="E50" s="276"/>
      <c r="F50" s="45"/>
    </row>
    <row r="51" spans="1:6">
      <c r="A51" s="78" t="s">
        <v>139</v>
      </c>
      <c r="B51" s="121">
        <v>0.25493348994768</v>
      </c>
      <c r="C51" s="121">
        <v>0.22002648576631101</v>
      </c>
      <c r="D51" s="119">
        <v>0.23013377726574299</v>
      </c>
      <c r="E51" s="276"/>
      <c r="F51" s="45"/>
    </row>
    <row r="52" spans="1:6">
      <c r="A52" s="78" t="s">
        <v>140</v>
      </c>
      <c r="B52" s="121">
        <v>0.44834624950395302</v>
      </c>
      <c r="C52" s="121">
        <v>0.15051747423075301</v>
      </c>
      <c r="D52" s="119">
        <v>0.23675310484363599</v>
      </c>
      <c r="E52" s="276"/>
      <c r="F52" s="45"/>
    </row>
    <row r="53" spans="1:6">
      <c r="A53" s="78" t="s">
        <v>64</v>
      </c>
      <c r="B53" s="119">
        <f t="shared" ref="B53:C53" si="0">1-B50-B51-B52</f>
        <v>1.2728640011825387E-3</v>
      </c>
      <c r="C53" s="119">
        <f t="shared" si="0"/>
        <v>2.8944806855870975E-2</v>
      </c>
      <c r="D53" s="119">
        <f>1-D50-D51-D52</f>
        <v>2.0932151492697004E-2</v>
      </c>
      <c r="E53" s="276"/>
      <c r="F53" s="45"/>
    </row>
    <row r="54" spans="1:6">
      <c r="A54" s="78"/>
      <c r="B54" s="78"/>
      <c r="C54" s="78"/>
      <c r="D54" s="78"/>
    </row>
    <row r="55" spans="1:6">
      <c r="A55" s="77" t="s">
        <v>120</v>
      </c>
      <c r="B55" s="78"/>
      <c r="C55" s="78"/>
      <c r="D55" s="78"/>
    </row>
    <row r="56" spans="1:6" ht="48">
      <c r="A56" s="111"/>
      <c r="B56" s="133" t="s">
        <v>301</v>
      </c>
      <c r="C56" s="133" t="s">
        <v>302</v>
      </c>
      <c r="D56" s="133" t="s">
        <v>234</v>
      </c>
    </row>
    <row r="57" spans="1:6">
      <c r="A57" s="78" t="s">
        <v>84</v>
      </c>
      <c r="B57" s="121">
        <v>0.25619130330311102</v>
      </c>
      <c r="C57" s="121">
        <v>0.50200282536269303</v>
      </c>
      <c r="D57" s="121">
        <v>0.43082871569790498</v>
      </c>
    </row>
    <row r="58" spans="1:6">
      <c r="A58" s="78" t="s">
        <v>85</v>
      </c>
      <c r="B58" s="121">
        <v>0.74380869669688898</v>
      </c>
      <c r="C58" s="121">
        <v>0.46846934877907798</v>
      </c>
      <c r="D58" s="121">
        <v>0.54819334657061802</v>
      </c>
    </row>
    <row r="59" spans="1:6">
      <c r="A59" s="78" t="s">
        <v>64</v>
      </c>
      <c r="B59" s="121">
        <f>1-B57-B58</f>
        <v>0</v>
      </c>
      <c r="C59" s="121">
        <f t="shared" ref="C59:D59" si="1">1-C57-C58</f>
        <v>2.9527825858228995E-2</v>
      </c>
      <c r="D59" s="121">
        <f t="shared" si="1"/>
        <v>2.0977937731477048E-2</v>
      </c>
    </row>
    <row r="60" spans="1:6">
      <c r="A60" s="78"/>
      <c r="B60" s="78"/>
      <c r="C60" s="78"/>
      <c r="D60" s="78"/>
    </row>
    <row r="61" spans="1:6">
      <c r="A61" s="77" t="s">
        <v>233</v>
      </c>
      <c r="B61" s="78"/>
      <c r="C61" s="78"/>
      <c r="D61" s="78"/>
    </row>
    <row r="62" spans="1:6" ht="48">
      <c r="A62" s="78"/>
      <c r="B62" s="274" t="s">
        <v>234</v>
      </c>
      <c r="C62" s="274" t="s">
        <v>302</v>
      </c>
      <c r="D62" s="274" t="s">
        <v>301</v>
      </c>
    </row>
    <row r="63" spans="1:6">
      <c r="A63" s="78" t="s">
        <v>124</v>
      </c>
      <c r="B63" s="121">
        <v>0.112759821681059</v>
      </c>
      <c r="C63" s="121">
        <v>0.12971666551487901</v>
      </c>
      <c r="D63" s="121">
        <v>7.11532093957567E-2</v>
      </c>
    </row>
    <row r="64" spans="1:6">
      <c r="A64" s="78" t="s">
        <v>125</v>
      </c>
      <c r="B64" s="121">
        <v>4.18219802110582E-2</v>
      </c>
      <c r="C64" s="121">
        <v>5.3599337427269897E-2</v>
      </c>
      <c r="D64" s="121">
        <v>1.29242142807099E-2</v>
      </c>
    </row>
    <row r="65" spans="1:9">
      <c r="A65" s="78" t="s">
        <v>126</v>
      </c>
      <c r="B65" s="121">
        <v>9.6905071006730195E-3</v>
      </c>
      <c r="C65" s="121">
        <v>5.5949145614393198E-3</v>
      </c>
      <c r="D65" s="121">
        <v>1.9739717155646201E-2</v>
      </c>
    </row>
    <row r="66" spans="1:9">
      <c r="A66" s="78" t="s">
        <v>127</v>
      </c>
      <c r="B66" s="121">
        <v>0.83172594328976601</v>
      </c>
      <c r="C66" s="121">
        <v>0.80653679855442595</v>
      </c>
      <c r="D66" s="121">
        <v>0.89353190283408301</v>
      </c>
    </row>
    <row r="67" spans="1:9">
      <c r="A67" s="78" t="s">
        <v>64</v>
      </c>
      <c r="B67" s="121">
        <f>1-B63-B64-B65-B66</f>
        <v>4.001747717443771E-3</v>
      </c>
      <c r="C67" s="121">
        <f t="shared" ref="C67:D67" si="2">1-C63-C64-C65-C66</f>
        <v>4.552283941985813E-3</v>
      </c>
      <c r="D67" s="121">
        <f t="shared" si="2"/>
        <v>2.6509563338041886E-3</v>
      </c>
    </row>
    <row r="68" spans="1:9" s="163" customFormat="1">
      <c r="A68" s="277"/>
      <c r="B68" s="277"/>
      <c r="C68" s="277"/>
      <c r="D68" s="277"/>
    </row>
    <row r="69" spans="1:9">
      <c r="A69" s="78"/>
      <c r="B69" s="78"/>
      <c r="C69" s="78"/>
      <c r="D69" s="78"/>
    </row>
    <row r="70" spans="1:9">
      <c r="A70" s="77" t="s">
        <v>304</v>
      </c>
      <c r="B70" s="78"/>
      <c r="C70" s="78"/>
      <c r="D70" s="78"/>
    </row>
    <row r="71" spans="1:9" ht="48">
      <c r="A71" s="78"/>
      <c r="B71" s="274" t="s">
        <v>234</v>
      </c>
      <c r="C71" s="257"/>
      <c r="D71" s="257"/>
    </row>
    <row r="72" spans="1:9" ht="60.75">
      <c r="A72" s="257" t="s">
        <v>235</v>
      </c>
      <c r="B72" s="278">
        <v>5.5065202572707098E-2</v>
      </c>
      <c r="C72" s="257"/>
      <c r="D72" s="257"/>
    </row>
    <row r="73" spans="1:9" ht="77.25" customHeight="1">
      <c r="A73" s="257" t="s">
        <v>236</v>
      </c>
      <c r="B73" s="278">
        <v>6.1161969261228001E-2</v>
      </c>
      <c r="C73" s="257"/>
      <c r="D73" s="257"/>
    </row>
    <row r="74" spans="1:9" ht="48.75">
      <c r="A74" s="257" t="s">
        <v>237</v>
      </c>
      <c r="B74" s="278">
        <v>0.14000000000000001</v>
      </c>
      <c r="C74" s="78"/>
      <c r="D74" s="78"/>
    </row>
    <row r="75" spans="1:9" ht="36.75">
      <c r="A75" s="257" t="s">
        <v>238</v>
      </c>
      <c r="B75" s="278">
        <v>0.19</v>
      </c>
      <c r="C75" s="78"/>
      <c r="D75" s="78"/>
    </row>
    <row r="76" spans="1:9" ht="24.75">
      <c r="A76" s="257" t="s">
        <v>239</v>
      </c>
      <c r="B76" s="278">
        <v>0.197393229193428</v>
      </c>
      <c r="C76" s="109"/>
      <c r="D76" s="78"/>
    </row>
    <row r="77" spans="1:9">
      <c r="A77" s="78"/>
      <c r="B77" s="78"/>
      <c r="C77" s="78"/>
      <c r="D77" s="78"/>
    </row>
    <row r="78" spans="1:9" ht="48">
      <c r="A78" s="279"/>
      <c r="B78" s="133" t="s">
        <v>234</v>
      </c>
      <c r="C78" s="133" t="s">
        <v>302</v>
      </c>
      <c r="D78" s="133" t="s">
        <v>301</v>
      </c>
      <c r="E78" s="280"/>
      <c r="H78" s="243"/>
      <c r="I78" s="243"/>
    </row>
    <row r="79" spans="1:9" ht="24.75">
      <c r="A79" s="260" t="s">
        <v>240</v>
      </c>
      <c r="B79" s="258">
        <v>0.37</v>
      </c>
      <c r="C79" s="268">
        <v>0.44</v>
      </c>
      <c r="D79" s="268">
        <v>0.2</v>
      </c>
      <c r="E79" s="281"/>
    </row>
  </sheetData>
  <mergeCells count="5">
    <mergeCell ref="A2:H2"/>
    <mergeCell ref="A3:H3"/>
    <mergeCell ref="A16:H17"/>
    <mergeCell ref="A28:H29"/>
    <mergeCell ref="E35:H38"/>
  </mergeCells>
  <pageMargins left="0.70866141732283472" right="0.70866141732283472" top="0.74803149606299213" bottom="0.74803149606299213"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4"/>
  <sheetViews>
    <sheetView workbookViewId="0">
      <selection activeCell="L31" sqref="L31"/>
    </sheetView>
  </sheetViews>
  <sheetFormatPr baseColWidth="10" defaultRowHeight="15"/>
  <cols>
    <col min="1" max="1" width="11.42578125" customWidth="1"/>
    <col min="2" max="2" width="11.5703125" style="192" customWidth="1"/>
    <col min="4" max="4" width="11.5703125" customWidth="1"/>
    <col min="6" max="6" width="11.42578125" customWidth="1"/>
    <col min="8" max="8" width="11.42578125" customWidth="1"/>
  </cols>
  <sheetData>
    <row r="1" spans="1:8" ht="11.1" customHeight="1">
      <c r="A1" s="1"/>
      <c r="B1" s="166"/>
      <c r="C1" s="1"/>
      <c r="D1" s="1"/>
      <c r="E1" s="1"/>
      <c r="F1" s="1"/>
      <c r="G1" s="1"/>
      <c r="H1" s="1"/>
    </row>
    <row r="2" spans="1:8" s="167" customFormat="1" ht="33.75" customHeight="1">
      <c r="A2" s="94" t="s">
        <v>305</v>
      </c>
      <c r="B2" s="94"/>
      <c r="C2" s="94"/>
      <c r="D2" s="94"/>
      <c r="E2" s="94"/>
      <c r="F2" s="94"/>
      <c r="G2" s="94"/>
      <c r="H2" s="94"/>
    </row>
    <row r="3" spans="1:8">
      <c r="A3" s="1"/>
      <c r="B3" s="168"/>
      <c r="C3" s="1"/>
      <c r="D3" s="1"/>
      <c r="E3" s="1"/>
      <c r="F3" s="1"/>
      <c r="G3" s="1"/>
      <c r="H3" s="1"/>
    </row>
    <row r="4" spans="1:8">
      <c r="A4" s="1"/>
      <c r="B4" s="166"/>
      <c r="C4" s="1"/>
      <c r="D4" s="1"/>
      <c r="E4" s="1"/>
      <c r="F4" s="1"/>
      <c r="G4" s="1"/>
      <c r="H4" s="1"/>
    </row>
    <row r="5" spans="1:8">
      <c r="A5" s="1"/>
      <c r="B5" s="166"/>
      <c r="C5" s="1"/>
      <c r="D5" s="1"/>
      <c r="E5" s="1"/>
      <c r="F5" s="1"/>
      <c r="G5" s="1"/>
      <c r="H5" s="1"/>
    </row>
    <row r="6" spans="1:8">
      <c r="A6" s="1"/>
      <c r="B6" s="166"/>
      <c r="C6" s="1"/>
      <c r="D6" s="1"/>
      <c r="E6" s="1"/>
      <c r="F6" s="1"/>
      <c r="G6" s="1"/>
      <c r="H6" s="1"/>
    </row>
    <row r="7" spans="1:8">
      <c r="A7" s="1"/>
      <c r="B7" s="166"/>
      <c r="C7" s="1"/>
      <c r="D7" s="1"/>
      <c r="E7" s="1"/>
      <c r="F7" s="1"/>
      <c r="G7" s="1"/>
      <c r="H7" s="1"/>
    </row>
    <row r="8" spans="1:8">
      <c r="A8" s="1"/>
      <c r="B8" s="166"/>
      <c r="C8" s="1"/>
      <c r="D8" s="1"/>
      <c r="E8" s="1"/>
      <c r="F8" s="1"/>
      <c r="G8" s="1"/>
      <c r="H8" s="1"/>
    </row>
    <row r="9" spans="1:8">
      <c r="A9" s="1"/>
      <c r="B9" s="166"/>
      <c r="C9" s="1"/>
      <c r="D9" s="1"/>
      <c r="E9" s="1"/>
      <c r="F9" s="1"/>
      <c r="G9" s="1"/>
      <c r="H9" s="1"/>
    </row>
    <row r="10" spans="1:8">
      <c r="A10" s="1"/>
      <c r="B10" s="166"/>
      <c r="C10" s="1"/>
      <c r="D10" s="1"/>
      <c r="E10" s="1"/>
      <c r="F10" s="1"/>
      <c r="G10" s="1"/>
      <c r="H10" s="1"/>
    </row>
    <row r="11" spans="1:8">
      <c r="A11" s="1"/>
      <c r="B11" s="166"/>
      <c r="C11" s="1"/>
      <c r="D11" s="1"/>
      <c r="E11" s="1"/>
      <c r="F11" s="1"/>
      <c r="G11" s="1"/>
      <c r="H11" s="1"/>
    </row>
    <row r="12" spans="1:8">
      <c r="A12" s="1"/>
      <c r="B12" s="166"/>
      <c r="C12" s="1"/>
      <c r="D12" s="1"/>
      <c r="E12" s="1"/>
      <c r="F12" s="1"/>
      <c r="G12" s="1"/>
      <c r="H12" s="1"/>
    </row>
    <row r="13" spans="1:8">
      <c r="A13" s="1"/>
      <c r="B13" s="166"/>
      <c r="C13" s="1"/>
      <c r="D13" s="1"/>
      <c r="E13" s="1"/>
      <c r="F13" s="1"/>
      <c r="G13" s="1"/>
      <c r="H13" s="1"/>
    </row>
    <row r="14" spans="1:8">
      <c r="A14" s="1"/>
      <c r="B14" s="166"/>
      <c r="C14" s="1"/>
      <c r="D14" s="1"/>
      <c r="E14" s="1"/>
      <c r="F14" s="1"/>
      <c r="G14" s="1"/>
      <c r="H14" s="1"/>
    </row>
    <row r="15" spans="1:8">
      <c r="A15" s="169"/>
      <c r="B15" s="170"/>
      <c r="C15" s="170"/>
      <c r="D15" s="170"/>
      <c r="E15" s="170"/>
      <c r="F15" s="170"/>
      <c r="G15" s="170"/>
      <c r="H15" s="1"/>
    </row>
    <row r="16" spans="1:8" ht="41.25" customHeight="1">
      <c r="A16" s="94" t="s">
        <v>306</v>
      </c>
      <c r="B16" s="94"/>
      <c r="C16" s="94"/>
      <c r="D16" s="94"/>
      <c r="E16" s="94"/>
      <c r="F16" s="94"/>
      <c r="G16" s="94"/>
      <c r="H16" s="94"/>
    </row>
    <row r="17" spans="1:11" ht="15" customHeight="1">
      <c r="A17" s="171"/>
      <c r="B17" s="171"/>
      <c r="C17" s="171"/>
      <c r="D17" s="171"/>
      <c r="E17" s="171"/>
      <c r="F17" s="171"/>
      <c r="G17" s="171"/>
      <c r="H17" s="171"/>
    </row>
    <row r="18" spans="1:11" ht="15" customHeight="1">
      <c r="A18" s="171"/>
      <c r="B18" s="171"/>
      <c r="C18" s="171"/>
      <c r="D18" s="171"/>
      <c r="E18" s="171"/>
      <c r="F18" s="171"/>
      <c r="G18" s="171"/>
      <c r="H18" s="171"/>
    </row>
    <row r="19" spans="1:11" ht="15" customHeight="1">
      <c r="A19" s="171"/>
      <c r="B19" s="171"/>
      <c r="C19" s="171"/>
      <c r="D19" s="171"/>
      <c r="E19" s="171"/>
      <c r="F19" s="171"/>
      <c r="G19" s="171"/>
      <c r="H19" s="171"/>
    </row>
    <row r="20" spans="1:11" ht="15" customHeight="1">
      <c r="A20" s="171"/>
      <c r="B20" s="171"/>
      <c r="C20" s="171"/>
      <c r="D20" s="171"/>
      <c r="E20" s="171"/>
      <c r="F20" s="171"/>
      <c r="G20" s="171"/>
      <c r="H20" s="171"/>
    </row>
    <row r="21" spans="1:11" s="167" customFormat="1" ht="15" customHeight="1">
      <c r="A21" s="172"/>
      <c r="B21" s="172"/>
      <c r="C21" s="172"/>
      <c r="D21" s="172"/>
      <c r="E21" s="172"/>
      <c r="F21" s="172"/>
      <c r="G21" s="172"/>
      <c r="H21" s="173"/>
    </row>
    <row r="22" spans="1:11">
      <c r="A22" s="1"/>
      <c r="B22" s="166"/>
      <c r="C22" s="1"/>
      <c r="D22" s="1"/>
      <c r="E22" s="1"/>
      <c r="F22" s="1"/>
      <c r="G22" s="1"/>
      <c r="H22" s="1"/>
    </row>
    <row r="23" spans="1:11">
      <c r="A23" s="1"/>
      <c r="B23" s="166"/>
      <c r="C23" s="1"/>
      <c r="D23" s="1"/>
      <c r="E23" s="1"/>
      <c r="F23" s="1"/>
      <c r="G23" s="1"/>
      <c r="H23" s="1"/>
    </row>
    <row r="24" spans="1:11">
      <c r="A24" s="1"/>
      <c r="B24" s="166"/>
      <c r="C24" s="1"/>
      <c r="D24" s="1"/>
      <c r="E24" s="1"/>
      <c r="F24" s="1"/>
      <c r="G24" s="1"/>
      <c r="H24" s="1"/>
    </row>
    <row r="25" spans="1:11">
      <c r="A25" s="1"/>
      <c r="B25" s="166"/>
      <c r="C25" s="1"/>
      <c r="D25" s="1"/>
      <c r="E25" s="1"/>
      <c r="F25" s="1"/>
      <c r="G25" s="1"/>
      <c r="H25" s="1"/>
    </row>
    <row r="26" spans="1:11">
      <c r="A26" s="1"/>
      <c r="B26" s="166"/>
      <c r="C26" s="1"/>
      <c r="D26" s="1"/>
      <c r="E26" s="1"/>
      <c r="F26" s="1"/>
      <c r="G26" s="1"/>
      <c r="H26" s="1"/>
    </row>
    <row r="27" spans="1:11">
      <c r="A27" s="1"/>
      <c r="B27" s="166"/>
      <c r="C27" s="1"/>
      <c r="D27" s="1"/>
      <c r="E27" s="1"/>
      <c r="F27" s="1"/>
      <c r="G27" s="1"/>
      <c r="H27" s="1"/>
    </row>
    <row r="28" spans="1:11">
      <c r="A28" s="1"/>
      <c r="B28" s="166"/>
      <c r="C28" s="1"/>
      <c r="D28" s="1"/>
      <c r="E28" s="1"/>
      <c r="F28" s="1"/>
      <c r="G28" s="1"/>
      <c r="H28" s="1"/>
    </row>
    <row r="29" spans="1:11">
      <c r="A29" s="1"/>
      <c r="B29" s="166"/>
      <c r="C29" s="1"/>
      <c r="D29" s="1"/>
      <c r="E29" s="1"/>
      <c r="F29" s="1"/>
      <c r="G29" s="1"/>
      <c r="H29" s="1"/>
    </row>
    <row r="30" spans="1:11">
      <c r="A30" s="1"/>
      <c r="B30" s="166"/>
      <c r="C30" s="1"/>
      <c r="D30" s="1"/>
      <c r="E30" s="1"/>
      <c r="F30" s="1"/>
      <c r="G30" s="1"/>
      <c r="H30" s="1"/>
      <c r="K30" s="282" t="s">
        <v>307</v>
      </c>
    </row>
    <row r="31" spans="1:11">
      <c r="A31" s="1"/>
      <c r="B31" s="166"/>
      <c r="C31" s="1"/>
      <c r="D31" s="1"/>
      <c r="E31" s="1"/>
      <c r="F31" s="1"/>
      <c r="G31" s="1"/>
      <c r="H31" s="1"/>
    </row>
    <row r="32" spans="1:11">
      <c r="A32" s="1"/>
      <c r="B32" s="166"/>
      <c r="C32" s="1"/>
      <c r="D32" s="1" t="s">
        <v>143</v>
      </c>
      <c r="E32" s="1"/>
      <c r="F32" s="1"/>
      <c r="G32" s="1"/>
      <c r="H32" s="1"/>
    </row>
    <row r="33" spans="1:9">
      <c r="A33" s="1"/>
      <c r="B33" s="166"/>
      <c r="C33" s="1"/>
      <c r="D33" s="1"/>
      <c r="E33" s="1"/>
      <c r="F33" s="1"/>
      <c r="G33" s="1"/>
      <c r="H33" s="1"/>
    </row>
    <row r="34" spans="1:9">
      <c r="A34" s="1"/>
      <c r="B34" s="166"/>
      <c r="C34" s="1"/>
      <c r="D34" s="1"/>
      <c r="E34" s="1"/>
      <c r="F34" s="1"/>
      <c r="G34" s="1"/>
      <c r="H34" s="1"/>
    </row>
    <row r="35" spans="1:9">
      <c r="A35" s="38" t="s">
        <v>243</v>
      </c>
      <c r="B35" s="166"/>
      <c r="C35" s="1"/>
      <c r="D35" s="1"/>
      <c r="E35" s="1"/>
      <c r="F35" s="1"/>
      <c r="G35" s="1"/>
      <c r="H35" s="1"/>
    </row>
    <row r="36" spans="1:9">
      <c r="A36" s="38" t="s">
        <v>144</v>
      </c>
      <c r="B36" s="166"/>
      <c r="C36" s="1"/>
      <c r="D36" s="1"/>
      <c r="E36" s="1"/>
      <c r="F36" s="1"/>
      <c r="G36" s="1"/>
      <c r="H36" s="1"/>
    </row>
    <row r="37" spans="1:9" ht="36.75" customHeight="1">
      <c r="A37" s="92" t="s">
        <v>308</v>
      </c>
      <c r="B37" s="92"/>
      <c r="C37" s="92"/>
      <c r="D37" s="92"/>
      <c r="E37" s="92"/>
      <c r="F37" s="92"/>
      <c r="G37" s="92"/>
      <c r="H37" s="92"/>
    </row>
    <row r="38" spans="1:9" ht="12" customHeight="1">
      <c r="A38" s="73" t="s">
        <v>245</v>
      </c>
      <c r="B38" s="174"/>
      <c r="C38" s="175"/>
      <c r="D38" s="175"/>
      <c r="E38" s="175"/>
      <c r="F38" s="175"/>
      <c r="G38" s="175"/>
      <c r="H38" s="1"/>
    </row>
    <row r="39" spans="1:9" ht="12" customHeight="1">
      <c r="A39" s="74" t="s">
        <v>199</v>
      </c>
      <c r="B39" s="176"/>
      <c r="C39" s="175"/>
      <c r="D39" s="175"/>
      <c r="E39" s="175"/>
      <c r="F39" s="175"/>
      <c r="G39" s="175"/>
      <c r="H39" s="1"/>
    </row>
    <row r="40" spans="1:9">
      <c r="A40" s="45"/>
      <c r="B40" s="177"/>
      <c r="C40" s="178"/>
      <c r="D40" s="178"/>
      <c r="E40" s="178"/>
      <c r="F40" s="178"/>
      <c r="G40" s="178"/>
      <c r="H40" s="45"/>
    </row>
    <row r="42" spans="1:9">
      <c r="A42" s="215" t="s">
        <v>49</v>
      </c>
      <c r="B42" s="229"/>
      <c r="C42" s="217"/>
    </row>
    <row r="43" spans="1:9">
      <c r="A43" s="217"/>
      <c r="B43" s="229"/>
      <c r="C43" s="217"/>
    </row>
    <row r="44" spans="1:9">
      <c r="A44" s="248" t="s">
        <v>146</v>
      </c>
      <c r="B44" s="248" t="s">
        <v>147</v>
      </c>
      <c r="C44" s="249" t="s">
        <v>148</v>
      </c>
      <c r="D44" s="45"/>
      <c r="E44" s="183"/>
      <c r="F44" s="183"/>
      <c r="G44" s="45"/>
      <c r="H44" s="45"/>
      <c r="I44" s="45"/>
    </row>
    <row r="45" spans="1:9" ht="22.5">
      <c r="A45" s="248" t="s">
        <v>147</v>
      </c>
      <c r="B45" s="283" t="s">
        <v>149</v>
      </c>
      <c r="C45" s="251">
        <v>1.2143642582874E-2</v>
      </c>
      <c r="D45" s="45"/>
      <c r="E45" s="183"/>
      <c r="F45" s="183"/>
      <c r="G45" s="45"/>
      <c r="H45" s="45"/>
      <c r="I45" s="45"/>
    </row>
    <row r="46" spans="1:9">
      <c r="A46" s="252">
        <v>2</v>
      </c>
      <c r="B46" s="283" t="s">
        <v>150</v>
      </c>
      <c r="C46" s="251">
        <v>6.2472656786740797E-3</v>
      </c>
      <c r="D46" s="45"/>
      <c r="E46" s="183"/>
      <c r="F46" s="183"/>
      <c r="G46" s="45"/>
      <c r="H46" s="45"/>
      <c r="I46" s="45"/>
    </row>
    <row r="47" spans="1:9">
      <c r="A47" s="252">
        <v>3</v>
      </c>
      <c r="B47" s="283" t="s">
        <v>151</v>
      </c>
      <c r="C47" s="251">
        <v>9.4280947745377704E-3</v>
      </c>
      <c r="D47" s="45"/>
      <c r="E47" s="183"/>
      <c r="F47" s="183"/>
      <c r="G47" s="45"/>
      <c r="H47" s="45"/>
      <c r="I47" s="45"/>
    </row>
    <row r="48" spans="1:9">
      <c r="A48" s="252">
        <v>4</v>
      </c>
      <c r="B48" s="283" t="s">
        <v>152</v>
      </c>
      <c r="C48" s="251">
        <v>7.1087898356235598E-3</v>
      </c>
      <c r="D48" s="45"/>
      <c r="E48" s="183"/>
      <c r="F48" s="183"/>
      <c r="G48" s="45"/>
      <c r="H48" s="45"/>
      <c r="I48" s="45"/>
    </row>
    <row r="49" spans="1:11">
      <c r="A49" s="252">
        <v>5</v>
      </c>
      <c r="B49" s="283" t="s">
        <v>153</v>
      </c>
      <c r="C49" s="251">
        <v>7.1232642829616097E-3</v>
      </c>
      <c r="D49" s="45"/>
      <c r="E49" s="183"/>
      <c r="F49" s="183"/>
      <c r="G49" s="45"/>
      <c r="H49" s="45"/>
      <c r="I49" s="45"/>
    </row>
    <row r="50" spans="1:11">
      <c r="A50" s="252">
        <v>6</v>
      </c>
      <c r="B50" s="283" t="s">
        <v>154</v>
      </c>
      <c r="C50" s="251">
        <v>8.7674049229748592E-3</v>
      </c>
      <c r="D50" s="45"/>
      <c r="E50" s="183"/>
      <c r="F50" s="183"/>
      <c r="G50" s="45"/>
      <c r="H50" s="45"/>
      <c r="I50" s="45"/>
    </row>
    <row r="51" spans="1:11">
      <c r="A51" s="252">
        <v>7</v>
      </c>
      <c r="B51" s="283" t="s">
        <v>155</v>
      </c>
      <c r="C51" s="251">
        <v>7.3992340118312896E-3</v>
      </c>
      <c r="D51" s="45"/>
      <c r="E51" s="183"/>
      <c r="F51" s="183"/>
      <c r="G51" s="45"/>
      <c r="H51" s="45"/>
      <c r="I51" s="45"/>
    </row>
    <row r="52" spans="1:11">
      <c r="A52" s="252">
        <v>8</v>
      </c>
      <c r="B52" s="283" t="s">
        <v>156</v>
      </c>
      <c r="C52" s="251">
        <v>9.184488076689E-3</v>
      </c>
      <c r="D52" s="45"/>
      <c r="E52" s="183"/>
      <c r="F52" s="183"/>
      <c r="G52" s="45"/>
      <c r="H52" s="45"/>
      <c r="I52" s="45"/>
    </row>
    <row r="53" spans="1:11">
      <c r="A53" s="252"/>
      <c r="B53" s="283"/>
      <c r="C53" s="251"/>
      <c r="D53" s="45"/>
      <c r="E53" s="183"/>
      <c r="F53" s="183"/>
      <c r="G53" s="45"/>
      <c r="H53" s="45"/>
      <c r="I53" s="45"/>
    </row>
    <row r="54" spans="1:11" ht="22.5">
      <c r="A54" s="248" t="s">
        <v>157</v>
      </c>
      <c r="B54" s="284" t="s">
        <v>158</v>
      </c>
      <c r="C54" s="254">
        <v>6.4863644803898803E-3</v>
      </c>
      <c r="D54" s="45"/>
      <c r="E54" s="183"/>
      <c r="F54" s="183"/>
      <c r="G54" s="188"/>
      <c r="H54" s="188"/>
      <c r="I54" s="102"/>
      <c r="J54" s="102"/>
      <c r="K54" s="102"/>
    </row>
    <row r="55" spans="1:11" ht="22.5">
      <c r="A55" s="252">
        <v>1</v>
      </c>
      <c r="B55" s="283" t="s">
        <v>159</v>
      </c>
      <c r="C55" s="251">
        <v>7.0041365588515E-3</v>
      </c>
      <c r="D55" s="45"/>
      <c r="E55" s="183"/>
      <c r="F55" s="183"/>
      <c r="G55" s="188"/>
      <c r="H55" s="188"/>
      <c r="I55" s="102"/>
      <c r="J55" s="102"/>
      <c r="K55" s="102"/>
    </row>
    <row r="56" spans="1:11" ht="22.5">
      <c r="A56" s="252">
        <v>2</v>
      </c>
      <c r="B56" s="283" t="s">
        <v>160</v>
      </c>
      <c r="C56" s="251">
        <v>7.6898386173196798E-3</v>
      </c>
      <c r="D56" s="45"/>
      <c r="E56" s="183"/>
      <c r="F56" s="183"/>
      <c r="G56" s="188"/>
      <c r="H56" s="188"/>
      <c r="I56" s="102"/>
      <c r="J56" s="102"/>
      <c r="K56" s="102"/>
    </row>
    <row r="57" spans="1:11" ht="22.5">
      <c r="A57" s="252">
        <v>3</v>
      </c>
      <c r="B57" s="283" t="s">
        <v>161</v>
      </c>
      <c r="C57" s="251">
        <v>9.0352174456810996E-3</v>
      </c>
      <c r="E57" s="183"/>
      <c r="F57" s="183"/>
      <c r="G57" s="188"/>
      <c r="H57" s="188"/>
      <c r="I57" s="102"/>
      <c r="J57" s="102"/>
      <c r="K57" s="102"/>
    </row>
    <row r="58" spans="1:11" ht="22.5">
      <c r="A58" s="252">
        <v>4</v>
      </c>
      <c r="B58" s="283" t="s">
        <v>162</v>
      </c>
      <c r="C58" s="251">
        <v>1.2611393699822299E-2</v>
      </c>
      <c r="E58" s="183"/>
      <c r="F58" s="183"/>
      <c r="G58" s="188"/>
      <c r="H58" s="188"/>
      <c r="I58" s="102"/>
      <c r="J58" s="102"/>
      <c r="K58" s="102"/>
    </row>
    <row r="59" spans="1:11">
      <c r="A59" s="228" t="s">
        <v>163</v>
      </c>
      <c r="B59" s="228" t="s">
        <v>164</v>
      </c>
      <c r="C59" s="254">
        <v>5.8605354519962599E-3</v>
      </c>
      <c r="E59" s="183"/>
      <c r="F59" s="183"/>
      <c r="G59" s="45"/>
    </row>
    <row r="60" spans="1:11">
      <c r="A60" s="229"/>
      <c r="B60" s="229" t="s">
        <v>165</v>
      </c>
      <c r="C60" s="251">
        <v>1.10743464776252E-2</v>
      </c>
      <c r="E60" s="183"/>
      <c r="F60" s="183"/>
      <c r="G60" s="45"/>
    </row>
    <row r="61" spans="1:11">
      <c r="A61" s="229"/>
      <c r="B61" s="229"/>
      <c r="C61" s="251"/>
      <c r="E61" s="183"/>
      <c r="F61" s="183"/>
      <c r="G61" s="45"/>
    </row>
    <row r="62" spans="1:11">
      <c r="A62" s="248" t="s">
        <v>166</v>
      </c>
      <c r="B62" s="284" t="s">
        <v>246</v>
      </c>
      <c r="C62" s="254">
        <v>1.3692835074652699E-2</v>
      </c>
      <c r="D62" s="189"/>
      <c r="E62" s="183"/>
      <c r="F62" s="183"/>
      <c r="G62" s="45"/>
    </row>
    <row r="63" spans="1:11">
      <c r="A63" s="252">
        <v>2</v>
      </c>
      <c r="B63" s="283" t="s">
        <v>168</v>
      </c>
      <c r="C63" s="251">
        <v>1.22143202936899E-2</v>
      </c>
      <c r="D63" s="189"/>
      <c r="E63" s="190"/>
      <c r="F63" s="183"/>
      <c r="G63" s="45"/>
    </row>
    <row r="64" spans="1:11">
      <c r="A64" s="252">
        <v>3</v>
      </c>
      <c r="B64" s="283" t="s">
        <v>169</v>
      </c>
      <c r="C64" s="251">
        <v>9.6721189337805793E-3</v>
      </c>
      <c r="D64" s="189"/>
      <c r="E64" s="190"/>
      <c r="F64" s="183"/>
      <c r="G64" s="45"/>
    </row>
    <row r="65" spans="1:7">
      <c r="A65" s="252">
        <v>4</v>
      </c>
      <c r="B65" s="283" t="s">
        <v>170</v>
      </c>
      <c r="C65" s="251">
        <v>5.1697379197592703E-3</v>
      </c>
      <c r="D65" s="189"/>
      <c r="E65" s="190"/>
      <c r="F65" s="183"/>
      <c r="G65" s="45"/>
    </row>
    <row r="66" spans="1:7">
      <c r="A66" s="252">
        <v>5</v>
      </c>
      <c r="B66" s="283" t="s">
        <v>247</v>
      </c>
      <c r="C66" s="251">
        <v>2.7342572760931799E-3</v>
      </c>
      <c r="D66" s="189"/>
      <c r="E66" s="183"/>
      <c r="F66" s="183"/>
      <c r="G66" s="45"/>
    </row>
    <row r="67" spans="1:7">
      <c r="A67" s="252"/>
      <c r="B67" s="283"/>
      <c r="C67" s="251"/>
      <c r="D67" s="189"/>
      <c r="E67" s="183"/>
      <c r="F67" s="183"/>
      <c r="G67" s="45"/>
    </row>
    <row r="68" spans="1:7" ht="22.5">
      <c r="A68" s="248" t="s">
        <v>172</v>
      </c>
      <c r="B68" s="283" t="s">
        <v>173</v>
      </c>
      <c r="C68" s="254">
        <v>9.2996436327189708E-3</v>
      </c>
      <c r="D68" s="189"/>
      <c r="E68" s="183"/>
      <c r="F68" s="183"/>
      <c r="G68" s="45"/>
    </row>
    <row r="69" spans="1:7">
      <c r="A69" s="252">
        <v>2</v>
      </c>
      <c r="B69" s="283" t="s">
        <v>174</v>
      </c>
      <c r="C69" s="251">
        <v>1.28153169679299E-2</v>
      </c>
      <c r="D69" s="189"/>
      <c r="E69" s="183"/>
      <c r="F69" s="183"/>
      <c r="G69" s="45"/>
    </row>
    <row r="70" spans="1:7">
      <c r="A70" s="252">
        <v>3</v>
      </c>
      <c r="B70" s="283" t="s">
        <v>175</v>
      </c>
      <c r="C70" s="251">
        <v>2.3972589923623101E-3</v>
      </c>
      <c r="D70" s="189"/>
      <c r="E70" s="183"/>
      <c r="F70" s="183"/>
      <c r="G70" s="45"/>
    </row>
    <row r="71" spans="1:7" ht="22.5">
      <c r="A71" s="252">
        <v>4</v>
      </c>
      <c r="B71" s="283" t="s">
        <v>176</v>
      </c>
      <c r="C71" s="251">
        <v>1.4222735192015201E-2</v>
      </c>
      <c r="D71" s="189"/>
      <c r="E71" s="183"/>
      <c r="F71" s="183"/>
      <c r="G71" s="45"/>
    </row>
    <row r="72" spans="1:7">
      <c r="A72" s="252">
        <v>5</v>
      </c>
      <c r="B72" s="283" t="s">
        <v>177</v>
      </c>
      <c r="C72" s="251">
        <v>1.33518859732398E-2</v>
      </c>
      <c r="D72" s="189"/>
      <c r="E72" s="183"/>
      <c r="F72" s="183"/>
      <c r="G72" s="45"/>
    </row>
    <row r="73" spans="1:7">
      <c r="A73" s="252"/>
      <c r="B73" s="283"/>
      <c r="C73" s="251"/>
      <c r="D73" s="189"/>
      <c r="E73" s="183"/>
      <c r="F73" s="183"/>
      <c r="G73" s="45"/>
    </row>
    <row r="74" spans="1:7">
      <c r="A74" s="248" t="s">
        <v>178</v>
      </c>
      <c r="B74" s="228" t="s">
        <v>179</v>
      </c>
      <c r="C74" s="254">
        <v>1.1953713507213099E-2</v>
      </c>
      <c r="D74" s="191"/>
      <c r="E74" s="183"/>
      <c r="F74" s="183"/>
      <c r="G74" s="45"/>
    </row>
    <row r="75" spans="1:7">
      <c r="A75" s="252">
        <v>2</v>
      </c>
      <c r="B75" s="229" t="s">
        <v>180</v>
      </c>
      <c r="C75" s="251">
        <v>8.2055829811673205E-3</v>
      </c>
      <c r="D75" s="191"/>
      <c r="E75" s="183"/>
      <c r="F75" s="183"/>
      <c r="G75" s="45"/>
    </row>
    <row r="76" spans="1:7">
      <c r="A76" s="252">
        <v>3</v>
      </c>
      <c r="B76" s="229" t="s">
        <v>181</v>
      </c>
      <c r="C76" s="251">
        <v>7.26857879891792E-3</v>
      </c>
      <c r="D76" s="191"/>
      <c r="E76" s="183"/>
      <c r="F76" s="183"/>
      <c r="G76" s="45"/>
    </row>
    <row r="77" spans="1:7">
      <c r="A77" s="252">
        <v>4</v>
      </c>
      <c r="B77" s="229" t="s">
        <v>182</v>
      </c>
      <c r="C77" s="251">
        <v>6.6710489746818298E-3</v>
      </c>
      <c r="D77" s="191"/>
      <c r="E77" s="183"/>
      <c r="F77" s="183"/>
      <c r="G77" s="45"/>
    </row>
    <row r="78" spans="1:7">
      <c r="A78" s="252"/>
      <c r="B78" s="229"/>
      <c r="C78" s="251"/>
      <c r="D78" s="191"/>
      <c r="E78" s="183"/>
      <c r="F78" s="183"/>
      <c r="G78" s="45"/>
    </row>
    <row r="79" spans="1:7">
      <c r="A79" s="228" t="s">
        <v>183</v>
      </c>
      <c r="B79" s="229" t="s">
        <v>183</v>
      </c>
      <c r="C79" s="251">
        <v>1.15E-2</v>
      </c>
      <c r="E79" s="45"/>
      <c r="F79" s="45"/>
      <c r="G79" s="45"/>
    </row>
    <row r="80" spans="1:7">
      <c r="A80" s="229"/>
      <c r="B80" s="229" t="s">
        <v>184</v>
      </c>
      <c r="C80" s="251">
        <v>7.1999999999999998E-3</v>
      </c>
    </row>
    <row r="81" spans="1:3">
      <c r="A81" s="229"/>
      <c r="B81" s="229"/>
      <c r="C81" s="251"/>
    </row>
    <row r="82" spans="1:3">
      <c r="A82" s="228" t="s">
        <v>185</v>
      </c>
      <c r="B82" s="229" t="s">
        <v>186</v>
      </c>
      <c r="C82" s="251">
        <v>8.9999999999999993E-3</v>
      </c>
    </row>
    <row r="83" spans="1:3">
      <c r="A83" s="229"/>
      <c r="B83" s="229" t="s">
        <v>187</v>
      </c>
      <c r="C83" s="251">
        <v>8.9999999999999993E-3</v>
      </c>
    </row>
    <row r="84" spans="1:3">
      <c r="A84" s="229"/>
      <c r="B84" s="229" t="s">
        <v>188</v>
      </c>
      <c r="C84" s="251">
        <v>8.0000000000000002E-3</v>
      </c>
    </row>
  </sheetData>
  <mergeCells count="4">
    <mergeCell ref="A2:H2"/>
    <mergeCell ref="A16:H16"/>
    <mergeCell ref="A21:G21"/>
    <mergeCell ref="A37:H37"/>
  </mergeCells>
  <pageMargins left="0.70866141732283472" right="0.70866141732283472" top="0.74803149606299213" bottom="0.74803149606299213"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workbookViewId="0">
      <selection activeCell="A55" sqref="A55"/>
    </sheetView>
  </sheetViews>
  <sheetFormatPr baseColWidth="10" defaultRowHeight="15"/>
  <cols>
    <col min="1" max="1" width="45.7109375" customWidth="1"/>
    <col min="2" max="2" width="8.7109375" customWidth="1"/>
    <col min="3" max="3" width="7" style="5" customWidth="1"/>
    <col min="4" max="7" width="8.7109375" customWidth="1"/>
  </cols>
  <sheetData>
    <row r="1" spans="1:14" ht="11.1" customHeight="1">
      <c r="A1" s="1"/>
      <c r="B1" s="1"/>
      <c r="C1" s="4"/>
      <c r="D1" s="1"/>
      <c r="E1" s="1"/>
      <c r="F1" s="1"/>
      <c r="G1" s="1"/>
    </row>
    <row r="2" spans="1:14" ht="11.25" customHeight="1">
      <c r="A2" s="1"/>
      <c r="B2" s="1"/>
      <c r="C2" s="4"/>
      <c r="D2" s="1"/>
      <c r="E2" s="1"/>
      <c r="F2" s="1"/>
      <c r="G2" s="1"/>
    </row>
    <row r="3" spans="1:14">
      <c r="A3" s="41" t="s">
        <v>31</v>
      </c>
      <c r="B3" s="41"/>
      <c r="C3" s="41"/>
      <c r="D3" s="41"/>
      <c r="E3" s="41"/>
      <c r="F3" s="41"/>
      <c r="G3" s="41"/>
      <c r="I3" s="45"/>
      <c r="J3" s="45"/>
      <c r="K3" s="45"/>
      <c r="L3" s="45"/>
    </row>
    <row r="4" spans="1:14">
      <c r="A4" s="46" t="s">
        <v>32</v>
      </c>
      <c r="B4" s="41"/>
      <c r="C4" s="41"/>
      <c r="D4" s="41"/>
      <c r="E4" s="41"/>
      <c r="F4" s="41"/>
      <c r="G4" s="41"/>
      <c r="I4" s="47"/>
      <c r="J4" s="47"/>
      <c r="K4" s="47"/>
      <c r="L4" s="45"/>
    </row>
    <row r="5" spans="1:14" ht="18.75" customHeight="1">
      <c r="A5" s="48"/>
      <c r="B5" s="49">
        <v>2006</v>
      </c>
      <c r="C5" s="49" t="s">
        <v>33</v>
      </c>
      <c r="D5" s="49">
        <v>2014</v>
      </c>
      <c r="E5" s="49">
        <v>2015</v>
      </c>
      <c r="F5" s="49">
        <v>2016</v>
      </c>
      <c r="G5" s="49">
        <v>2017</v>
      </c>
      <c r="I5" s="45"/>
      <c r="J5" s="45"/>
      <c r="K5" s="45"/>
      <c r="L5" s="45"/>
    </row>
    <row r="6" spans="1:14">
      <c r="A6" s="50" t="s">
        <v>34</v>
      </c>
      <c r="B6" s="50"/>
      <c r="C6" s="50"/>
      <c r="D6" s="50"/>
      <c r="E6" s="50"/>
      <c r="F6" s="50"/>
      <c r="G6" s="50"/>
      <c r="I6" s="45"/>
      <c r="J6" s="45"/>
      <c r="K6" s="45"/>
      <c r="L6" s="45"/>
    </row>
    <row r="7" spans="1:14">
      <c r="A7" s="51" t="s">
        <v>35</v>
      </c>
      <c r="B7" s="52">
        <v>776188.5</v>
      </c>
      <c r="C7" s="52" t="s">
        <v>33</v>
      </c>
      <c r="D7" s="52">
        <v>720425.5</v>
      </c>
      <c r="E7" s="52">
        <v>775057.2</v>
      </c>
      <c r="F7" s="52">
        <v>610165.69999999995</v>
      </c>
      <c r="G7" s="52">
        <v>671840.7</v>
      </c>
      <c r="I7" s="45"/>
      <c r="J7" s="45"/>
      <c r="K7" s="45"/>
      <c r="L7" s="45"/>
    </row>
    <row r="8" spans="1:14" ht="15" customHeight="1">
      <c r="A8" s="23" t="s">
        <v>36</v>
      </c>
      <c r="B8" s="53">
        <v>1.5420129765830899</v>
      </c>
      <c r="C8" s="53"/>
      <c r="D8" s="54">
        <v>1.3912798116145599</v>
      </c>
      <c r="E8" s="54">
        <v>1.4967842178050801</v>
      </c>
      <c r="F8" s="54">
        <v>1.17748096033428</v>
      </c>
      <c r="G8" s="54">
        <v>1.28776514365494</v>
      </c>
      <c r="H8" s="45"/>
      <c r="I8" s="45"/>
      <c r="J8" s="45"/>
      <c r="K8" s="45"/>
      <c r="L8" s="45"/>
      <c r="M8" s="45"/>
      <c r="N8" s="45"/>
    </row>
    <row r="9" spans="1:14" ht="15" customHeight="1">
      <c r="A9" s="2" t="s">
        <v>3</v>
      </c>
      <c r="B9" s="8">
        <v>41.437743537813297</v>
      </c>
      <c r="C9" s="8"/>
      <c r="D9" s="9">
        <v>38.260430814844803</v>
      </c>
      <c r="E9" s="9">
        <v>49.295651985427703</v>
      </c>
      <c r="F9" s="9">
        <v>48.217492395918001</v>
      </c>
      <c r="G9" s="9">
        <v>49.502285288759701</v>
      </c>
      <c r="H9" s="45"/>
      <c r="I9" s="45"/>
      <c r="J9" s="45"/>
      <c r="K9" s="45"/>
      <c r="L9" s="45"/>
      <c r="M9" s="45"/>
      <c r="N9" s="45"/>
    </row>
    <row r="10" spans="1:14" ht="15" customHeight="1">
      <c r="A10" s="23" t="s">
        <v>37</v>
      </c>
      <c r="B10" s="24">
        <v>55.517506378927301</v>
      </c>
      <c r="C10" s="24"/>
      <c r="D10" s="28">
        <v>47.222204100215798</v>
      </c>
      <c r="E10" s="28">
        <v>48.105275326775903</v>
      </c>
      <c r="F10" s="28">
        <v>43.799676055209297</v>
      </c>
      <c r="G10" s="28">
        <v>48.359216701221001</v>
      </c>
      <c r="H10" s="45"/>
      <c r="I10" s="45"/>
      <c r="J10" s="45"/>
      <c r="K10" s="45"/>
      <c r="L10" s="45"/>
      <c r="M10" s="45"/>
      <c r="N10" s="45"/>
    </row>
    <row r="11" spans="1:14" ht="15" customHeight="1">
      <c r="A11" s="2" t="s">
        <v>38</v>
      </c>
      <c r="B11" s="8">
        <v>21.065862222900801</v>
      </c>
      <c r="C11" s="8"/>
      <c r="D11" s="9">
        <v>27.4886161025672</v>
      </c>
      <c r="E11" s="9">
        <v>26.674895736727599</v>
      </c>
      <c r="F11" s="9">
        <v>30.530624713909699</v>
      </c>
      <c r="G11" s="9">
        <v>31.529899870609199</v>
      </c>
      <c r="H11" s="45"/>
      <c r="I11" s="45"/>
      <c r="J11" s="45"/>
      <c r="K11" s="45"/>
      <c r="L11" s="45"/>
      <c r="M11" s="45"/>
      <c r="N11" s="45"/>
    </row>
    <row r="12" spans="1:14">
      <c r="A12" s="55" t="s">
        <v>39</v>
      </c>
      <c r="B12" s="55"/>
      <c r="C12" s="55"/>
      <c r="D12" s="55"/>
      <c r="E12" s="55"/>
      <c r="F12" s="55"/>
      <c r="G12" s="55"/>
      <c r="H12" s="45"/>
      <c r="I12" s="47"/>
      <c r="J12" s="45"/>
      <c r="K12" s="45"/>
      <c r="L12" s="45"/>
      <c r="M12" s="45"/>
      <c r="N12" s="45"/>
    </row>
    <row r="13" spans="1:14" ht="15" customHeight="1">
      <c r="A13" s="56" t="s">
        <v>40</v>
      </c>
      <c r="B13" s="57">
        <v>625768.69999999995</v>
      </c>
      <c r="C13" s="58" t="s">
        <v>33</v>
      </c>
      <c r="D13" s="57">
        <v>664511</v>
      </c>
      <c r="E13" s="57">
        <v>739725.2</v>
      </c>
      <c r="F13" s="57">
        <v>557695.1</v>
      </c>
      <c r="G13" s="57">
        <v>579306.19999999995</v>
      </c>
      <c r="H13" s="45"/>
      <c r="I13" s="47"/>
      <c r="J13" s="47"/>
      <c r="K13" s="47"/>
      <c r="L13" s="47"/>
      <c r="M13" s="45"/>
      <c r="N13" s="45"/>
    </row>
    <row r="14" spans="1:14" ht="15" customHeight="1">
      <c r="A14" s="59" t="s">
        <v>2</v>
      </c>
      <c r="B14" s="32">
        <v>1.8095554918924599</v>
      </c>
      <c r="C14" s="32"/>
      <c r="D14" s="32">
        <v>1.5185178761329901</v>
      </c>
      <c r="E14" s="32">
        <v>1.6903947623998801</v>
      </c>
      <c r="F14" s="32">
        <v>1.2474190813358801</v>
      </c>
      <c r="G14" s="32">
        <v>1.28636261492316</v>
      </c>
      <c r="H14" s="45"/>
      <c r="I14" s="47"/>
      <c r="J14" s="47"/>
      <c r="K14" s="47"/>
      <c r="L14" s="47"/>
      <c r="M14" s="45"/>
      <c r="N14" s="45"/>
    </row>
    <row r="15" spans="1:14" ht="15" customHeight="1">
      <c r="A15" s="60" t="s">
        <v>3</v>
      </c>
      <c r="B15" s="8">
        <v>38.6961028891346</v>
      </c>
      <c r="C15" s="8"/>
      <c r="D15" s="8">
        <v>43.477519559495597</v>
      </c>
      <c r="E15" s="8">
        <v>51.667078531324897</v>
      </c>
      <c r="F15" s="8">
        <v>48.8433195844826</v>
      </c>
      <c r="G15" s="8">
        <v>44.968981861405901</v>
      </c>
      <c r="H15" s="45"/>
      <c r="I15" s="47"/>
      <c r="J15" s="47"/>
      <c r="K15" s="47"/>
      <c r="L15" s="47"/>
      <c r="M15" s="45"/>
      <c r="N15" s="45"/>
    </row>
    <row r="16" spans="1:14" ht="15" customHeight="1">
      <c r="A16" s="59" t="s">
        <v>41</v>
      </c>
      <c r="B16" s="24">
        <v>50.9181427578593</v>
      </c>
      <c r="C16" s="24"/>
      <c r="D16" s="24">
        <v>41.000224225031602</v>
      </c>
      <c r="E16" s="24">
        <v>47.381973738355804</v>
      </c>
      <c r="F16" s="24">
        <v>39.635116033832801</v>
      </c>
      <c r="G16" s="24">
        <v>42.756611270516402</v>
      </c>
      <c r="H16" s="45"/>
      <c r="I16" s="47"/>
      <c r="J16" s="47"/>
      <c r="K16" s="47"/>
      <c r="L16" s="47"/>
      <c r="M16" s="45"/>
      <c r="N16" s="45"/>
    </row>
    <row r="17" spans="1:14" ht="15" customHeight="1">
      <c r="A17" s="60" t="s">
        <v>42</v>
      </c>
      <c r="B17" s="8">
        <v>22.581298808968899</v>
      </c>
      <c r="C17" s="8"/>
      <c r="D17" s="8">
        <v>29.781192485903201</v>
      </c>
      <c r="E17" s="8">
        <v>25.373990233129799</v>
      </c>
      <c r="F17" s="8">
        <v>31.732123879159101</v>
      </c>
      <c r="G17" s="8">
        <v>29.612543418316601</v>
      </c>
      <c r="H17" s="45"/>
      <c r="I17" s="45"/>
      <c r="J17" s="45"/>
      <c r="K17" s="45"/>
      <c r="L17" s="45"/>
      <c r="M17" s="45"/>
      <c r="N17" s="45"/>
    </row>
    <row r="18" spans="1:14" ht="82.5" customHeight="1">
      <c r="A18" s="61" t="s">
        <v>43</v>
      </c>
      <c r="B18" s="61"/>
      <c r="C18" s="61"/>
      <c r="D18" s="61"/>
      <c r="E18" s="61"/>
      <c r="F18" s="61"/>
      <c r="G18" s="61"/>
      <c r="H18" s="45"/>
      <c r="I18" s="45"/>
      <c r="J18" s="45"/>
      <c r="K18" s="45"/>
      <c r="L18" s="45"/>
      <c r="M18" s="45"/>
      <c r="N18" s="45"/>
    </row>
    <row r="19" spans="1:14" ht="15.75" customHeight="1">
      <c r="A19" s="62" t="s">
        <v>44</v>
      </c>
      <c r="B19" s="8"/>
      <c r="C19" s="8"/>
      <c r="D19" s="8"/>
      <c r="E19" s="8"/>
      <c r="F19" s="8"/>
      <c r="G19" s="8"/>
      <c r="H19" s="45"/>
      <c r="I19" s="45"/>
      <c r="J19" s="45"/>
      <c r="K19" s="45"/>
      <c r="L19" s="45"/>
      <c r="M19" s="45"/>
      <c r="N19" s="45"/>
    </row>
    <row r="20" spans="1:14" ht="38.25" customHeight="1">
      <c r="A20" s="63" t="s">
        <v>45</v>
      </c>
      <c r="B20" s="64"/>
      <c r="C20" s="64"/>
      <c r="D20" s="64"/>
      <c r="E20" s="64"/>
      <c r="F20" s="64"/>
      <c r="G20" s="64"/>
    </row>
    <row r="21" spans="1:14" ht="62.1" customHeight="1">
      <c r="A21" s="65" t="s">
        <v>46</v>
      </c>
      <c r="B21" s="65"/>
      <c r="C21" s="65"/>
      <c r="D21" s="65"/>
      <c r="E21" s="65"/>
      <c r="F21" s="65"/>
      <c r="G21" s="65"/>
    </row>
    <row r="22" spans="1:14" ht="15" customHeight="1">
      <c r="A22" s="66"/>
      <c r="B22" s="67"/>
      <c r="C22" s="68"/>
      <c r="D22" s="67"/>
      <c r="E22" s="67"/>
      <c r="F22" s="67"/>
      <c r="G22" s="67"/>
    </row>
    <row r="23" spans="1:14" ht="15" customHeight="1">
      <c r="A23" s="1"/>
      <c r="B23" s="1"/>
      <c r="C23" s="4"/>
      <c r="D23" s="1"/>
      <c r="E23" s="1"/>
      <c r="F23" s="1"/>
      <c r="G23" s="1"/>
      <c r="J23" s="69"/>
    </row>
    <row r="24" spans="1:14" ht="15" customHeight="1">
      <c r="A24" s="1"/>
      <c r="B24" s="1"/>
      <c r="C24" s="4"/>
      <c r="D24" s="1"/>
      <c r="E24" s="1"/>
      <c r="F24" s="1"/>
      <c r="G24" s="1"/>
    </row>
    <row r="25" spans="1:14" ht="15" customHeight="1">
      <c r="A25" s="1"/>
      <c r="B25" s="1"/>
      <c r="C25" s="4"/>
      <c r="D25" s="1"/>
      <c r="E25" s="1"/>
      <c r="F25" s="1"/>
      <c r="G25" s="1"/>
    </row>
    <row r="26" spans="1:14" ht="15" customHeight="1">
      <c r="A26" s="1"/>
      <c r="B26" s="1"/>
      <c r="C26" s="4"/>
      <c r="D26" s="1"/>
      <c r="E26" s="1"/>
      <c r="F26" s="1"/>
      <c r="G26" s="1"/>
    </row>
    <row r="27" spans="1:14" ht="15" customHeight="1">
      <c r="A27" s="1"/>
      <c r="B27" s="1"/>
      <c r="C27" s="4"/>
      <c r="D27" s="1"/>
      <c r="E27" s="1"/>
      <c r="F27" s="1"/>
      <c r="G27" s="1"/>
    </row>
    <row r="28" spans="1:14" ht="15" customHeight="1">
      <c r="A28" s="1"/>
      <c r="B28" s="1"/>
      <c r="C28" s="4"/>
      <c r="D28" s="1"/>
      <c r="E28" s="1"/>
      <c r="F28" s="1"/>
      <c r="G28" s="1"/>
    </row>
    <row r="29" spans="1:14" ht="15" customHeight="1">
      <c r="A29" s="1"/>
      <c r="B29" s="1"/>
      <c r="C29" s="4"/>
      <c r="D29" s="1"/>
      <c r="E29" s="1"/>
      <c r="F29" s="1"/>
      <c r="G29" s="1"/>
    </row>
    <row r="30" spans="1:14" ht="15" customHeight="1">
      <c r="A30" s="1"/>
      <c r="B30" s="1"/>
      <c r="C30" s="4"/>
      <c r="D30" s="1"/>
      <c r="E30" s="1"/>
      <c r="F30" s="1"/>
      <c r="G30" s="1"/>
    </row>
    <row r="31" spans="1:14" ht="15" customHeight="1">
      <c r="A31" s="1"/>
      <c r="B31" s="1"/>
      <c r="C31" s="4"/>
      <c r="D31" s="1"/>
      <c r="E31" s="1"/>
      <c r="F31" s="1"/>
      <c r="G31" s="1"/>
    </row>
    <row r="32" spans="1:14" ht="15" customHeight="1">
      <c r="A32" s="1"/>
      <c r="B32" s="1"/>
      <c r="C32" s="4"/>
      <c r="D32" s="1"/>
      <c r="E32" s="1"/>
      <c r="F32" s="1"/>
      <c r="G32" s="1"/>
    </row>
    <row r="33" spans="1:18" ht="15" customHeight="1">
      <c r="A33" s="1"/>
      <c r="B33" s="1"/>
      <c r="C33" s="4"/>
      <c r="D33" s="1"/>
      <c r="E33" s="1"/>
      <c r="F33" s="1"/>
      <c r="G33" s="1"/>
    </row>
    <row r="34" spans="1:18" ht="15" customHeight="1">
      <c r="A34" s="70"/>
      <c r="B34" s="1"/>
      <c r="C34" s="4"/>
      <c r="D34" s="1"/>
      <c r="E34" s="1"/>
      <c r="F34" s="1"/>
      <c r="G34" s="1"/>
    </row>
    <row r="35" spans="1:18" ht="15" customHeight="1">
      <c r="A35" s="70"/>
      <c r="B35" s="1"/>
      <c r="C35" s="4"/>
      <c r="D35" s="1"/>
      <c r="E35" s="1"/>
      <c r="F35" s="1"/>
      <c r="G35" s="1"/>
    </row>
    <row r="36" spans="1:18" ht="15" customHeight="1">
      <c r="A36" s="70"/>
      <c r="B36" s="1"/>
      <c r="C36" s="4"/>
      <c r="D36" s="1"/>
      <c r="E36" s="1"/>
      <c r="F36" s="1"/>
      <c r="G36" s="1"/>
    </row>
    <row r="37" spans="1:18" ht="15" customHeight="1">
      <c r="A37" s="1"/>
      <c r="B37" s="71"/>
      <c r="C37" s="72"/>
      <c r="D37" s="71"/>
      <c r="E37" s="71"/>
      <c r="F37" s="71"/>
      <c r="G37" s="71"/>
    </row>
    <row r="38" spans="1:18" ht="12" customHeight="1">
      <c r="A38" s="73" t="s">
        <v>47</v>
      </c>
      <c r="B38" s="71"/>
      <c r="C38" s="72"/>
      <c r="D38" s="71"/>
      <c r="E38" s="71"/>
      <c r="F38" s="71"/>
      <c r="G38" s="71"/>
    </row>
    <row r="39" spans="1:18" ht="12" customHeight="1">
      <c r="A39" s="74" t="s">
        <v>48</v>
      </c>
      <c r="B39" s="75"/>
      <c r="C39" s="76"/>
      <c r="D39" s="75"/>
      <c r="E39" s="75"/>
      <c r="F39" s="75"/>
      <c r="G39" s="75"/>
    </row>
    <row r="42" spans="1:18">
      <c r="A42" s="77" t="s">
        <v>49</v>
      </c>
      <c r="B42" s="78"/>
      <c r="C42" s="79"/>
      <c r="D42" s="78"/>
      <c r="E42" s="78"/>
      <c r="F42" s="78"/>
      <c r="G42" s="78"/>
      <c r="H42" s="78"/>
      <c r="I42" s="78"/>
      <c r="J42" s="78"/>
      <c r="K42" s="78"/>
      <c r="L42" s="78"/>
      <c r="M42" s="78"/>
      <c r="P42" s="80"/>
      <c r="Q42" s="81"/>
      <c r="R42" s="81"/>
    </row>
    <row r="43" spans="1:18">
      <c r="A43" s="79"/>
      <c r="B43" s="82">
        <v>2006</v>
      </c>
      <c r="C43" s="82">
        <v>2007</v>
      </c>
      <c r="D43" s="82">
        <v>2008</v>
      </c>
      <c r="E43" s="82">
        <v>2009</v>
      </c>
      <c r="F43" s="82">
        <v>2010</v>
      </c>
      <c r="G43" s="82">
        <v>2011</v>
      </c>
      <c r="H43" s="82">
        <v>2012</v>
      </c>
      <c r="I43" s="82">
        <v>2013</v>
      </c>
      <c r="J43" s="82">
        <v>2014</v>
      </c>
      <c r="K43" s="82">
        <v>2015</v>
      </c>
      <c r="L43" s="82">
        <v>2016</v>
      </c>
      <c r="M43" s="82">
        <v>2017</v>
      </c>
      <c r="P43" s="80"/>
      <c r="Q43" s="81"/>
      <c r="R43" s="81"/>
    </row>
    <row r="44" spans="1:18" ht="15" customHeight="1">
      <c r="A44" s="83" t="s">
        <v>35</v>
      </c>
      <c r="B44" s="84">
        <v>776000</v>
      </c>
      <c r="C44" s="85">
        <v>842000</v>
      </c>
      <c r="D44" s="84">
        <v>887000</v>
      </c>
      <c r="E44" s="84">
        <v>874000</v>
      </c>
      <c r="F44" s="84">
        <v>695000</v>
      </c>
      <c r="G44" s="84">
        <v>695000</v>
      </c>
      <c r="H44" s="84">
        <v>754000</v>
      </c>
      <c r="I44" s="84">
        <v>702000</v>
      </c>
      <c r="J44" s="84">
        <v>720000</v>
      </c>
      <c r="K44" s="84">
        <v>775000</v>
      </c>
      <c r="L44" s="84">
        <v>610000</v>
      </c>
      <c r="M44" s="84">
        <v>672000</v>
      </c>
      <c r="P44" s="80"/>
      <c r="Q44" s="81"/>
      <c r="R44" s="81"/>
    </row>
    <row r="45" spans="1:18" ht="24.75">
      <c r="A45" s="83" t="s">
        <v>50</v>
      </c>
      <c r="B45" s="86">
        <v>1.5420129765830899</v>
      </c>
      <c r="C45" s="86">
        <v>1.6708611672453499</v>
      </c>
      <c r="D45" s="86">
        <v>1.7478312147069399</v>
      </c>
      <c r="E45" s="86">
        <v>1.7280546117786899</v>
      </c>
      <c r="F45" s="86">
        <v>1.3666962875401301</v>
      </c>
      <c r="G45" s="86">
        <v>1.3611413227015801</v>
      </c>
      <c r="H45" s="86">
        <v>1.4688942356410799</v>
      </c>
      <c r="I45" s="86">
        <v>1.36106323477219</v>
      </c>
      <c r="J45" s="86">
        <v>1.3912798116145599</v>
      </c>
      <c r="K45" s="86">
        <v>1.4967842178050801</v>
      </c>
      <c r="L45" s="86">
        <v>1.17748096033428</v>
      </c>
      <c r="M45" s="86">
        <v>1.28776514365494</v>
      </c>
    </row>
    <row r="46" spans="1:18">
      <c r="B46" s="20"/>
      <c r="C46" s="87"/>
    </row>
  </sheetData>
  <mergeCells count="7">
    <mergeCell ref="A21:G21"/>
    <mergeCell ref="A3:G3"/>
    <mergeCell ref="A4:G4"/>
    <mergeCell ref="A6:G6"/>
    <mergeCell ref="A12:G12"/>
    <mergeCell ref="A18:G18"/>
    <mergeCell ref="A20:G2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8"/>
  <sheetViews>
    <sheetView workbookViewId="0">
      <selection activeCell="A55" sqref="A55"/>
    </sheetView>
  </sheetViews>
  <sheetFormatPr baseColWidth="10" defaultRowHeight="15"/>
  <cols>
    <col min="1" max="1" width="12.7109375" customWidth="1"/>
    <col min="2" max="7" width="11.28515625" customWidth="1"/>
    <col min="8" max="8" width="11.85546875" customWidth="1"/>
  </cols>
  <sheetData>
    <row r="1" spans="1:8" ht="11.1" customHeight="1">
      <c r="A1" s="1"/>
      <c r="B1" s="1"/>
      <c r="C1" s="1"/>
      <c r="D1" s="1"/>
      <c r="E1" s="1"/>
      <c r="F1" s="1"/>
      <c r="G1" s="1"/>
      <c r="H1" s="1"/>
    </row>
    <row r="2" spans="1:8" ht="27" customHeight="1">
      <c r="A2" s="88" t="s">
        <v>51</v>
      </c>
      <c r="B2" s="88"/>
      <c r="C2" s="88"/>
      <c r="D2" s="88"/>
      <c r="E2" s="88"/>
      <c r="F2" s="88"/>
      <c r="G2" s="88"/>
      <c r="H2" s="88"/>
    </row>
    <row r="3" spans="1:8" ht="12" customHeight="1">
      <c r="A3" s="89"/>
      <c r="B3" s="89"/>
      <c r="C3" s="89"/>
      <c r="D3" s="89"/>
      <c r="E3" s="89"/>
      <c r="F3" s="89"/>
      <c r="G3" s="89"/>
      <c r="H3" s="89"/>
    </row>
    <row r="4" spans="1:8" ht="16.5" customHeight="1">
      <c r="A4" s="90"/>
      <c r="B4" s="90"/>
      <c r="C4" s="90"/>
      <c r="D4" s="90"/>
      <c r="E4" s="90"/>
      <c r="F4" s="90"/>
      <c r="G4" s="90"/>
      <c r="H4" s="90"/>
    </row>
    <row r="5" spans="1:8" ht="27" customHeight="1">
      <c r="A5" s="91"/>
      <c r="B5" s="91"/>
      <c r="C5" s="91"/>
      <c r="D5" s="91"/>
      <c r="E5" s="91"/>
      <c r="F5" s="91"/>
      <c r="G5" s="91"/>
      <c r="H5" s="91"/>
    </row>
    <row r="6" spans="1:8" ht="27" customHeight="1">
      <c r="A6" s="91"/>
      <c r="B6" s="91"/>
      <c r="C6" s="91"/>
      <c r="D6" s="91"/>
      <c r="E6" s="91"/>
      <c r="F6" s="91"/>
      <c r="G6" s="91"/>
      <c r="H6" s="91"/>
    </row>
    <row r="7" spans="1:8" ht="27" customHeight="1">
      <c r="A7" s="91"/>
      <c r="B7" s="91"/>
      <c r="C7" s="91"/>
      <c r="D7" s="91"/>
      <c r="E7" s="92" t="s">
        <v>52</v>
      </c>
      <c r="F7" s="92"/>
      <c r="G7" s="92"/>
      <c r="H7" s="92"/>
    </row>
    <row r="8" spans="1:8" ht="15.75" customHeight="1">
      <c r="A8" s="93"/>
      <c r="B8" s="93"/>
      <c r="C8" s="93"/>
      <c r="D8" s="93"/>
      <c r="E8" s="92"/>
      <c r="F8" s="92"/>
      <c r="G8" s="92"/>
      <c r="H8" s="92"/>
    </row>
    <row r="9" spans="1:8">
      <c r="A9" s="1"/>
      <c r="B9" s="1"/>
      <c r="C9" s="1"/>
      <c r="D9" s="1"/>
      <c r="E9" s="92"/>
      <c r="F9" s="92"/>
      <c r="G9" s="92"/>
      <c r="H9" s="92"/>
    </row>
    <row r="10" spans="1:8" ht="9.75" customHeight="1">
      <c r="A10" s="1"/>
      <c r="B10" s="1"/>
      <c r="C10" s="1"/>
      <c r="D10" s="1"/>
      <c r="E10" s="1"/>
      <c r="F10" s="1"/>
      <c r="G10" s="1"/>
      <c r="H10" s="1"/>
    </row>
    <row r="11" spans="1:8">
      <c r="A11" s="1"/>
      <c r="B11" s="1"/>
      <c r="C11" s="1"/>
      <c r="D11" s="1"/>
      <c r="E11" s="1"/>
      <c r="F11" s="1"/>
      <c r="G11" s="1"/>
      <c r="H11" s="1"/>
    </row>
    <row r="12" spans="1:8">
      <c r="A12" s="1"/>
      <c r="B12" s="1"/>
      <c r="C12" s="1"/>
      <c r="D12" s="1"/>
      <c r="E12" s="1"/>
      <c r="F12" s="1"/>
      <c r="G12" s="1"/>
      <c r="H12" s="1"/>
    </row>
    <row r="13" spans="1:8">
      <c r="A13" s="1"/>
      <c r="B13" s="1"/>
      <c r="C13" s="1"/>
      <c r="D13" s="1"/>
      <c r="E13" s="1"/>
      <c r="F13" s="1"/>
      <c r="G13" s="1"/>
      <c r="H13" s="1"/>
    </row>
    <row r="14" spans="1:8" ht="15.75" customHeight="1">
      <c r="A14" s="1"/>
      <c r="B14" s="1"/>
      <c r="C14" s="1"/>
      <c r="D14" s="1"/>
      <c r="E14" s="1"/>
      <c r="F14" s="1"/>
      <c r="G14" s="1"/>
      <c r="H14" s="1"/>
    </row>
    <row r="15" spans="1:8">
      <c r="A15" s="1"/>
      <c r="B15" s="1"/>
      <c r="C15" s="1"/>
      <c r="D15" s="1"/>
      <c r="E15" s="1"/>
      <c r="F15" s="1"/>
      <c r="G15" s="1"/>
      <c r="H15" s="1"/>
    </row>
    <row r="16" spans="1:8">
      <c r="A16" s="1"/>
      <c r="B16" s="1"/>
      <c r="C16" s="1"/>
      <c r="D16" s="1"/>
      <c r="E16" s="1"/>
      <c r="F16" s="1"/>
      <c r="G16" s="1"/>
      <c r="H16" s="1"/>
    </row>
    <row r="17" spans="1:8">
      <c r="A17" s="1"/>
      <c r="B17" s="1"/>
      <c r="C17" s="1"/>
      <c r="D17" s="1"/>
      <c r="E17" s="1"/>
      <c r="F17" s="1"/>
      <c r="G17" s="1"/>
      <c r="H17" s="1"/>
    </row>
    <row r="18" spans="1:8">
      <c r="A18" s="1"/>
      <c r="B18" s="1"/>
      <c r="C18" s="1"/>
      <c r="D18" s="1"/>
      <c r="E18" s="1"/>
      <c r="F18" s="1"/>
      <c r="G18" s="1"/>
      <c r="H18" s="1"/>
    </row>
    <row r="19" spans="1:8">
      <c r="A19" s="1"/>
      <c r="B19" s="1"/>
      <c r="C19" s="1"/>
      <c r="D19" s="1"/>
      <c r="E19" s="1"/>
      <c r="F19" s="1"/>
      <c r="G19" s="1"/>
      <c r="H19" s="1"/>
    </row>
    <row r="20" spans="1:8">
      <c r="A20" s="94" t="s">
        <v>53</v>
      </c>
      <c r="B20" s="94"/>
      <c r="C20" s="94"/>
      <c r="D20" s="94"/>
      <c r="E20" s="94"/>
      <c r="F20" s="94"/>
      <c r="G20" s="94"/>
      <c r="H20" s="94"/>
    </row>
    <row r="21" spans="1:8">
      <c r="A21" s="1"/>
      <c r="B21" s="1"/>
      <c r="C21" s="1"/>
      <c r="D21" s="1"/>
      <c r="E21" s="1"/>
      <c r="F21" s="1"/>
      <c r="G21" s="1"/>
      <c r="H21" s="1"/>
    </row>
    <row r="22" spans="1:8">
      <c r="A22" s="1"/>
      <c r="B22" s="1"/>
      <c r="C22" s="1"/>
      <c r="D22" s="1"/>
      <c r="E22" s="1"/>
      <c r="F22" s="1"/>
      <c r="G22" s="1"/>
      <c r="H22" s="1"/>
    </row>
    <row r="23" spans="1:8">
      <c r="A23" s="1"/>
      <c r="B23" s="1"/>
      <c r="C23" s="1"/>
      <c r="D23" s="1"/>
      <c r="E23" s="1"/>
      <c r="F23" s="1"/>
      <c r="G23" s="1"/>
      <c r="H23" s="1"/>
    </row>
    <row r="24" spans="1:8">
      <c r="A24" s="1"/>
      <c r="B24" s="1"/>
      <c r="C24" s="1"/>
      <c r="D24" s="1"/>
      <c r="E24" s="1"/>
      <c r="F24" s="1"/>
      <c r="G24" s="1"/>
      <c r="H24" s="1"/>
    </row>
    <row r="25" spans="1:8">
      <c r="A25" s="1"/>
      <c r="B25" s="1"/>
      <c r="C25" s="1"/>
      <c r="D25" s="1"/>
      <c r="E25" s="1"/>
      <c r="F25" s="1"/>
      <c r="G25" s="1"/>
      <c r="H25" s="1"/>
    </row>
    <row r="26" spans="1:8">
      <c r="A26" s="1"/>
      <c r="B26" s="1"/>
      <c r="C26" s="1"/>
      <c r="D26" s="1"/>
      <c r="E26" s="1"/>
      <c r="F26" s="1"/>
      <c r="G26" s="1"/>
      <c r="H26" s="1"/>
    </row>
    <row r="27" spans="1:8" ht="15" customHeight="1">
      <c r="A27" s="1"/>
      <c r="B27" s="1"/>
      <c r="C27" s="1"/>
      <c r="D27" s="1"/>
      <c r="E27" s="92" t="s">
        <v>54</v>
      </c>
      <c r="F27" s="92"/>
      <c r="G27" s="92"/>
      <c r="H27" s="92"/>
    </row>
    <row r="28" spans="1:8">
      <c r="A28" s="1"/>
      <c r="B28" s="1"/>
      <c r="C28" s="1"/>
      <c r="D28" s="1"/>
      <c r="E28" s="92"/>
      <c r="F28" s="92"/>
      <c r="G28" s="92"/>
      <c r="H28" s="92"/>
    </row>
    <row r="29" spans="1:8">
      <c r="A29" s="95"/>
      <c r="B29" s="95"/>
      <c r="C29" s="95"/>
      <c r="D29" s="95"/>
      <c r="E29" s="92"/>
      <c r="F29" s="92"/>
      <c r="G29" s="92"/>
      <c r="H29" s="92"/>
    </row>
    <row r="30" spans="1:8" s="96" customFormat="1" ht="29.25" customHeight="1">
      <c r="A30" s="94" t="s">
        <v>55</v>
      </c>
      <c r="B30" s="94"/>
      <c r="C30" s="94"/>
      <c r="D30" s="94"/>
      <c r="E30" s="94"/>
      <c r="F30" s="94"/>
      <c r="G30" s="94"/>
      <c r="H30" s="94"/>
    </row>
    <row r="31" spans="1:8">
      <c r="A31" s="1"/>
      <c r="B31" s="1"/>
      <c r="C31" s="1"/>
      <c r="D31" s="1"/>
      <c r="E31" s="1"/>
      <c r="F31" s="1"/>
      <c r="G31" s="1"/>
      <c r="H31" s="1"/>
    </row>
    <row r="32" spans="1:8">
      <c r="A32" s="1"/>
      <c r="B32" s="1"/>
      <c r="C32" s="1"/>
      <c r="D32" s="1"/>
      <c r="E32" s="1"/>
      <c r="F32" s="1"/>
      <c r="G32" s="1"/>
      <c r="H32" s="1"/>
    </row>
    <row r="33" spans="1:8">
      <c r="A33" s="1"/>
      <c r="B33" s="1"/>
      <c r="C33" s="1"/>
      <c r="D33" s="1"/>
      <c r="E33" s="1"/>
      <c r="F33" s="1"/>
      <c r="G33" s="1"/>
      <c r="H33" s="1"/>
    </row>
    <row r="34" spans="1:8" ht="51" customHeight="1">
      <c r="A34" s="97"/>
      <c r="B34" s="97"/>
      <c r="C34" s="97"/>
      <c r="D34" s="97"/>
      <c r="E34" s="97"/>
      <c r="F34" s="97"/>
      <c r="G34" s="97"/>
      <c r="H34" s="97"/>
    </row>
    <row r="35" spans="1:8" ht="11.25" customHeight="1">
      <c r="A35" s="98"/>
      <c r="B35" s="1"/>
      <c r="C35" s="1"/>
      <c r="D35" s="1"/>
      <c r="E35" s="1"/>
      <c r="F35" s="1"/>
      <c r="G35" s="1"/>
      <c r="H35" s="1"/>
    </row>
    <row r="36" spans="1:8" ht="12" customHeight="1">
      <c r="A36" s="1"/>
      <c r="B36" s="1"/>
      <c r="C36" s="1"/>
      <c r="D36" s="1"/>
      <c r="E36" s="1"/>
      <c r="F36" s="1"/>
      <c r="G36" s="1"/>
      <c r="H36" s="1"/>
    </row>
    <row r="37" spans="1:8" ht="12.75" customHeight="1">
      <c r="A37" s="99" t="s">
        <v>56</v>
      </c>
      <c r="B37" s="1"/>
      <c r="C37" s="1"/>
      <c r="D37" s="1"/>
      <c r="E37" s="1"/>
      <c r="F37" s="1"/>
      <c r="G37" s="1"/>
      <c r="H37" s="1"/>
    </row>
    <row r="38" spans="1:8" ht="12.75" customHeight="1">
      <c r="A38" s="73" t="s">
        <v>57</v>
      </c>
      <c r="B38" s="1"/>
      <c r="C38" s="1"/>
      <c r="D38" s="1"/>
      <c r="E38" s="1"/>
      <c r="F38" s="1"/>
      <c r="G38" s="1"/>
      <c r="H38" s="1"/>
    </row>
    <row r="39" spans="1:8" ht="12" customHeight="1">
      <c r="A39" s="73" t="s">
        <v>58</v>
      </c>
      <c r="B39" s="1"/>
      <c r="C39" s="1"/>
      <c r="D39" s="1"/>
      <c r="E39" s="1"/>
      <c r="F39" s="1"/>
      <c r="G39" s="1"/>
      <c r="H39" s="1"/>
    </row>
    <row r="40" spans="1:8" ht="12" customHeight="1">
      <c r="A40" s="100" t="s">
        <v>59</v>
      </c>
      <c r="B40" s="45"/>
      <c r="C40" s="45"/>
      <c r="D40" s="45"/>
      <c r="E40" s="45"/>
      <c r="F40" s="45"/>
      <c r="G40" s="45"/>
      <c r="H40" s="45"/>
    </row>
    <row r="41" spans="1:8" ht="12" customHeight="1">
      <c r="A41" s="101"/>
      <c r="B41" s="45"/>
      <c r="C41" s="45"/>
      <c r="D41" s="45"/>
      <c r="E41" s="45"/>
      <c r="F41" s="45"/>
      <c r="G41" s="45"/>
      <c r="H41" s="45"/>
    </row>
    <row r="42" spans="1:8">
      <c r="B42" s="102"/>
      <c r="C42" s="102"/>
      <c r="D42" s="102"/>
      <c r="E42" s="102"/>
      <c r="F42" s="102"/>
    </row>
    <row r="43" spans="1:8">
      <c r="A43" s="77" t="s">
        <v>49</v>
      </c>
      <c r="B43" s="103"/>
      <c r="C43" s="104"/>
      <c r="D43" s="102"/>
      <c r="E43" s="102"/>
      <c r="F43" s="102"/>
    </row>
    <row r="44" spans="1:8">
      <c r="A44" s="103"/>
      <c r="B44" s="105" t="s">
        <v>60</v>
      </c>
      <c r="C44" s="106"/>
      <c r="D44" s="102"/>
      <c r="E44" s="102"/>
      <c r="F44" s="102"/>
    </row>
    <row r="45" spans="1:8">
      <c r="A45" s="107" t="s">
        <v>61</v>
      </c>
      <c r="B45" s="108"/>
      <c r="C45" s="104"/>
      <c r="D45" s="102"/>
      <c r="E45" s="102"/>
      <c r="F45" s="102"/>
    </row>
    <row r="46" spans="1:8" ht="36">
      <c r="A46" s="109" t="s">
        <v>62</v>
      </c>
      <c r="B46" s="110">
        <v>41.053200094892503</v>
      </c>
      <c r="C46" s="111"/>
      <c r="D46" s="45"/>
      <c r="E46" s="45"/>
    </row>
    <row r="47" spans="1:8" ht="36">
      <c r="A47" s="109" t="s">
        <v>63</v>
      </c>
      <c r="B47" s="110">
        <v>58.946780459917605</v>
      </c>
      <c r="C47" s="111"/>
      <c r="D47" s="45"/>
      <c r="E47" s="45"/>
    </row>
    <row r="48" spans="1:8" ht="24">
      <c r="A48" s="109" t="s">
        <v>64</v>
      </c>
      <c r="B48" s="112">
        <f>100-B46-B47</f>
        <v>1.9445189892053349E-5</v>
      </c>
      <c r="C48" s="111"/>
      <c r="D48" s="45"/>
      <c r="E48" s="45"/>
    </row>
    <row r="49" spans="1:6">
      <c r="A49" s="113"/>
      <c r="B49" s="114"/>
      <c r="C49" s="111"/>
      <c r="D49" s="45"/>
      <c r="E49" s="45"/>
    </row>
    <row r="50" spans="1:6">
      <c r="A50" s="109" t="s">
        <v>65</v>
      </c>
      <c r="B50" s="115">
        <v>0.39688390832759701</v>
      </c>
      <c r="C50" s="116"/>
      <c r="D50" s="117"/>
      <c r="E50" s="45"/>
    </row>
    <row r="51" spans="1:6" ht="36">
      <c r="A51" s="109" t="s">
        <v>66</v>
      </c>
      <c r="B51" s="115">
        <v>0</v>
      </c>
      <c r="C51" s="116"/>
      <c r="D51" s="117"/>
      <c r="E51" s="45"/>
    </row>
    <row r="52" spans="1:6" ht="36">
      <c r="A52" s="109" t="s">
        <v>67</v>
      </c>
      <c r="B52" s="118">
        <v>6.2444386757047901E-2</v>
      </c>
      <c r="C52" s="116"/>
      <c r="D52" s="117"/>
      <c r="E52" s="45"/>
    </row>
    <row r="53" spans="1:6" ht="36">
      <c r="A53" s="109" t="s">
        <v>68</v>
      </c>
      <c r="B53" s="119">
        <v>0.23725956022758601</v>
      </c>
      <c r="C53" s="116"/>
      <c r="D53" s="117"/>
      <c r="E53" s="45"/>
    </row>
    <row r="54" spans="1:6" ht="24">
      <c r="A54" s="120" t="s">
        <v>69</v>
      </c>
      <c r="B54" s="119">
        <v>8.7351730427444194E-2</v>
      </c>
      <c r="C54" s="116"/>
      <c r="D54" s="117"/>
      <c r="E54" s="45"/>
    </row>
    <row r="55" spans="1:6" ht="36">
      <c r="A55" s="120" t="s">
        <v>70</v>
      </c>
      <c r="B55" s="119">
        <v>0</v>
      </c>
      <c r="C55" s="116"/>
      <c r="D55" s="117"/>
      <c r="E55" s="45"/>
    </row>
    <row r="56" spans="1:6" ht="36">
      <c r="A56" s="120" t="s">
        <v>71</v>
      </c>
      <c r="B56" s="119">
        <v>0</v>
      </c>
      <c r="C56" s="116"/>
      <c r="D56" s="117"/>
      <c r="E56" s="45"/>
    </row>
    <row r="57" spans="1:6" ht="24">
      <c r="A57" s="120" t="s">
        <v>72</v>
      </c>
      <c r="B57" s="119">
        <v>9.1132604527617997E-2</v>
      </c>
      <c r="C57" s="116"/>
      <c r="D57" s="117"/>
      <c r="E57" s="45"/>
    </row>
    <row r="58" spans="1:6">
      <c r="A58" s="113"/>
      <c r="B58" s="121"/>
      <c r="C58" s="111"/>
      <c r="D58" s="45"/>
      <c r="E58" s="45"/>
    </row>
    <row r="59" spans="1:6">
      <c r="A59" s="107" t="s">
        <v>73</v>
      </c>
      <c r="B59" s="122"/>
      <c r="C59" s="104"/>
      <c r="D59" s="102"/>
      <c r="E59" s="102"/>
      <c r="F59" s="102"/>
    </row>
    <row r="60" spans="1:6">
      <c r="A60" s="109" t="s">
        <v>74</v>
      </c>
      <c r="B60" s="123">
        <v>67.000248898430002</v>
      </c>
      <c r="C60" s="111"/>
      <c r="D60" s="45"/>
      <c r="E60" s="45"/>
    </row>
    <row r="61" spans="1:6">
      <c r="A61" s="109" t="s">
        <v>75</v>
      </c>
      <c r="B61" s="123">
        <v>32.147546211493697</v>
      </c>
      <c r="C61" s="111"/>
      <c r="D61" s="45"/>
      <c r="E61" s="45"/>
    </row>
    <row r="62" spans="1:6" ht="24">
      <c r="A62" s="109" t="s">
        <v>64</v>
      </c>
      <c r="B62" s="123">
        <v>0.60800000000000298</v>
      </c>
      <c r="C62" s="111"/>
      <c r="D62" s="45"/>
      <c r="E62" s="45"/>
    </row>
    <row r="63" spans="1:6">
      <c r="A63" s="109"/>
      <c r="B63" s="123">
        <v>0</v>
      </c>
      <c r="C63" s="111"/>
      <c r="D63" s="45"/>
      <c r="E63" s="45"/>
    </row>
    <row r="64" spans="1:6" ht="24">
      <c r="A64" s="109" t="s">
        <v>76</v>
      </c>
      <c r="B64" s="123">
        <v>71.890325240245303</v>
      </c>
      <c r="C64" s="111"/>
      <c r="D64" s="45"/>
      <c r="E64" s="45"/>
    </row>
    <row r="65" spans="1:6" ht="36">
      <c r="A65" s="109" t="s">
        <v>77</v>
      </c>
      <c r="B65" s="123">
        <v>24.498459940964402</v>
      </c>
      <c r="C65" s="111"/>
      <c r="D65" s="45"/>
      <c r="E65" s="45"/>
    </row>
    <row r="66" spans="1:6" ht="24">
      <c r="A66" s="109" t="s">
        <v>64</v>
      </c>
      <c r="B66" s="124">
        <v>3.7015873498324026</v>
      </c>
      <c r="C66" s="111"/>
      <c r="D66" s="45"/>
      <c r="E66" s="45"/>
    </row>
    <row r="67" spans="1:6">
      <c r="A67" s="125"/>
      <c r="B67" s="126"/>
      <c r="C67" s="111"/>
      <c r="D67" s="102"/>
      <c r="E67" s="102"/>
      <c r="F67" s="102"/>
    </row>
    <row r="68" spans="1:6">
      <c r="A68" s="127" t="s">
        <v>78</v>
      </c>
      <c r="B68" s="127"/>
      <c r="C68" s="111"/>
      <c r="D68" s="45"/>
      <c r="E68" s="45"/>
    </row>
    <row r="69" spans="1:6" ht="24">
      <c r="A69" s="109" t="s">
        <v>79</v>
      </c>
      <c r="B69" s="128">
        <v>6.9000000000000006E-2</v>
      </c>
      <c r="C69" s="111"/>
      <c r="D69" s="129"/>
      <c r="E69" s="130"/>
      <c r="F69" s="45"/>
    </row>
    <row r="70" spans="1:6" ht="48">
      <c r="A70" s="109" t="s">
        <v>80</v>
      </c>
      <c r="B70" s="128">
        <v>0.06</v>
      </c>
      <c r="C70" s="111"/>
      <c r="D70" s="129"/>
      <c r="E70" s="130"/>
      <c r="F70" s="45"/>
    </row>
    <row r="71" spans="1:6" ht="72">
      <c r="A71" s="109" t="s">
        <v>81</v>
      </c>
      <c r="B71" s="128">
        <v>8.8999999999999996E-2</v>
      </c>
      <c r="C71" s="111"/>
      <c r="D71" s="45"/>
      <c r="E71" s="45"/>
    </row>
    <row r="72" spans="1:6">
      <c r="A72" s="113" t="s">
        <v>82</v>
      </c>
      <c r="B72" s="121">
        <v>0.77</v>
      </c>
      <c r="C72" s="111"/>
      <c r="D72" s="45"/>
      <c r="E72" s="45"/>
    </row>
    <row r="73" spans="1:6">
      <c r="A73" s="113"/>
      <c r="B73" s="78"/>
      <c r="C73" s="111"/>
      <c r="D73" s="45"/>
      <c r="E73" s="45"/>
    </row>
    <row r="74" spans="1:6">
      <c r="A74" s="131" t="s">
        <v>83</v>
      </c>
      <c r="B74" s="78"/>
      <c r="C74" s="111"/>
      <c r="D74" s="45"/>
      <c r="E74" s="45"/>
      <c r="F74" s="45"/>
    </row>
    <row r="75" spans="1:6">
      <c r="A75" s="109" t="s">
        <v>84</v>
      </c>
      <c r="B75" s="132">
        <v>23.8064056344382</v>
      </c>
      <c r="C75" s="111"/>
      <c r="D75" s="129"/>
      <c r="E75" s="129"/>
      <c r="F75" s="45"/>
    </row>
    <row r="76" spans="1:6">
      <c r="A76" s="109" t="s">
        <v>85</v>
      </c>
      <c r="B76" s="132">
        <v>55.987076726830097</v>
      </c>
      <c r="C76" s="111"/>
      <c r="D76" s="129"/>
      <c r="E76" s="129"/>
      <c r="F76" s="45"/>
    </row>
    <row r="77" spans="1:6" ht="24">
      <c r="A77" s="109" t="s">
        <v>86</v>
      </c>
      <c r="B77" s="132">
        <f>100-B75-B76</f>
        <v>20.206517638731711</v>
      </c>
      <c r="C77" s="111"/>
      <c r="D77" s="45"/>
      <c r="E77" s="45"/>
      <c r="F77" s="45"/>
    </row>
    <row r="78" spans="1:6">
      <c r="A78" s="133"/>
      <c r="B78" s="128"/>
      <c r="C78" s="111"/>
      <c r="D78" s="45"/>
      <c r="E78" s="45"/>
    </row>
    <row r="79" spans="1:6">
      <c r="A79" s="113"/>
      <c r="B79" s="78"/>
      <c r="C79" s="111"/>
      <c r="D79" s="45"/>
      <c r="E79" s="45"/>
    </row>
    <row r="80" spans="1:6" ht="24">
      <c r="A80" s="109" t="s">
        <v>87</v>
      </c>
      <c r="B80" s="123">
        <v>20.2821</v>
      </c>
      <c r="C80" s="111"/>
      <c r="D80" s="45"/>
      <c r="E80" s="45"/>
    </row>
    <row r="81" spans="1:5" ht="36">
      <c r="A81" s="109" t="s">
        <v>88</v>
      </c>
      <c r="B81" s="123">
        <v>81.055134891281895</v>
      </c>
      <c r="C81" s="111"/>
      <c r="D81" s="45"/>
      <c r="E81" s="45"/>
    </row>
    <row r="82" spans="1:5" ht="36">
      <c r="A82" s="109" t="s">
        <v>89</v>
      </c>
      <c r="B82" s="123">
        <v>13.17338984105503</v>
      </c>
      <c r="C82" s="111"/>
      <c r="D82" s="45"/>
      <c r="E82" s="45"/>
    </row>
    <row r="83" spans="1:5" ht="36">
      <c r="A83" s="109" t="s">
        <v>90</v>
      </c>
      <c r="B83" s="123">
        <v>6.30152489178752</v>
      </c>
      <c r="C83" s="111"/>
      <c r="D83" s="45"/>
      <c r="E83" s="45"/>
    </row>
    <row r="84" spans="1:5">
      <c r="A84" s="113"/>
      <c r="B84" s="78"/>
      <c r="C84" s="111"/>
      <c r="D84" s="45"/>
      <c r="E84" s="45"/>
    </row>
    <row r="85" spans="1:5" ht="84">
      <c r="A85" s="109" t="s">
        <v>91</v>
      </c>
      <c r="B85" s="118">
        <v>0.42141378433486298</v>
      </c>
      <c r="C85" s="111"/>
      <c r="D85" s="45"/>
      <c r="E85" s="45"/>
    </row>
    <row r="86" spans="1:5" ht="72">
      <c r="A86" s="109" t="s">
        <v>92</v>
      </c>
      <c r="B86" s="118">
        <v>0.52217735330411896</v>
      </c>
      <c r="C86" s="111"/>
      <c r="D86" s="45"/>
      <c r="E86" s="45"/>
    </row>
    <row r="87" spans="1:5" ht="60">
      <c r="A87" s="109" t="s">
        <v>93</v>
      </c>
      <c r="B87" s="118">
        <v>0.141345750331902</v>
      </c>
      <c r="C87" s="111"/>
      <c r="D87" s="45"/>
      <c r="E87" s="45"/>
    </row>
    <row r="88" spans="1:5" ht="36">
      <c r="A88" s="109" t="s">
        <v>94</v>
      </c>
      <c r="B88" s="118">
        <v>0.15991157607686701</v>
      </c>
      <c r="C88" s="111"/>
      <c r="D88" s="45"/>
      <c r="E88" s="45"/>
    </row>
  </sheetData>
  <mergeCells count="6">
    <mergeCell ref="A2:H2"/>
    <mergeCell ref="E7:H9"/>
    <mergeCell ref="A20:H20"/>
    <mergeCell ref="E27:H29"/>
    <mergeCell ref="A30:H30"/>
    <mergeCell ref="A34:H34"/>
  </mergeCells>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workbookViewId="0">
      <selection activeCell="A55" sqref="A55"/>
    </sheetView>
  </sheetViews>
  <sheetFormatPr baseColWidth="10" defaultRowHeight="15"/>
  <cols>
    <col min="1" max="1" width="44.140625" customWidth="1"/>
    <col min="5" max="5" width="12.5703125" customWidth="1"/>
  </cols>
  <sheetData>
    <row r="1" spans="1:5" ht="24.95" customHeight="1">
      <c r="A1" s="134" t="s">
        <v>95</v>
      </c>
      <c r="B1" s="134"/>
      <c r="C1" s="134"/>
      <c r="D1" s="134"/>
      <c r="E1" s="134"/>
    </row>
    <row r="2" spans="1:5">
      <c r="A2" s="1"/>
      <c r="B2" s="1"/>
      <c r="C2" s="1"/>
      <c r="D2" s="1"/>
      <c r="E2" s="1"/>
    </row>
    <row r="3" spans="1:5" ht="15.75" customHeight="1">
      <c r="A3" s="1"/>
      <c r="B3" s="1"/>
      <c r="C3" s="1"/>
      <c r="D3" s="1"/>
      <c r="E3" s="1"/>
    </row>
    <row r="4" spans="1:5">
      <c r="A4" s="1"/>
      <c r="B4" s="1"/>
      <c r="C4" s="1"/>
      <c r="D4" s="1"/>
      <c r="E4" s="1"/>
    </row>
    <row r="5" spans="1:5">
      <c r="A5" s="1"/>
      <c r="B5" s="1"/>
      <c r="C5" s="1"/>
      <c r="D5" s="1"/>
      <c r="E5" s="1"/>
    </row>
    <row r="6" spans="1:5">
      <c r="A6" s="1"/>
      <c r="B6" s="1"/>
      <c r="C6" s="1"/>
      <c r="D6" s="1"/>
      <c r="E6" s="1"/>
    </row>
    <row r="7" spans="1:5">
      <c r="A7" s="1"/>
      <c r="B7" s="1"/>
      <c r="C7" s="1"/>
      <c r="D7" s="1"/>
      <c r="E7" s="1"/>
    </row>
    <row r="8" spans="1:5" ht="18">
      <c r="A8" s="135"/>
      <c r="B8" s="135"/>
      <c r="C8" s="135"/>
      <c r="D8" s="135"/>
      <c r="E8" s="135"/>
    </row>
    <row r="9" spans="1:5" ht="18">
      <c r="A9" s="136"/>
      <c r="B9" s="136"/>
      <c r="C9" s="136"/>
      <c r="D9" s="136"/>
      <c r="E9" s="1"/>
    </row>
    <row r="10" spans="1:5" ht="18">
      <c r="A10" s="136"/>
      <c r="B10" s="136"/>
      <c r="C10" s="136"/>
      <c r="D10" s="136"/>
      <c r="E10" s="1"/>
    </row>
    <row r="11" spans="1:5" ht="18">
      <c r="A11" s="136"/>
      <c r="B11" s="136"/>
      <c r="C11" s="136"/>
      <c r="D11" s="136"/>
      <c r="E11" s="1"/>
    </row>
    <row r="12" spans="1:5" ht="18">
      <c r="A12" s="136"/>
      <c r="B12" s="136"/>
      <c r="C12" s="136"/>
      <c r="D12" s="136"/>
      <c r="E12" s="1"/>
    </row>
    <row r="13" spans="1:5" ht="18">
      <c r="A13" s="136"/>
      <c r="B13" s="136"/>
      <c r="C13" s="136"/>
      <c r="D13" s="136"/>
      <c r="E13" s="1"/>
    </row>
    <row r="14" spans="1:5" ht="18">
      <c r="A14" s="136"/>
      <c r="B14" s="136"/>
      <c r="C14" s="136"/>
      <c r="D14" s="136"/>
      <c r="E14" s="1"/>
    </row>
    <row r="15" spans="1:5" ht="21">
      <c r="A15" s="93"/>
      <c r="B15" s="93"/>
      <c r="C15" s="93"/>
      <c r="D15" s="93"/>
      <c r="E15" s="1"/>
    </row>
    <row r="16" spans="1:5">
      <c r="A16" s="1"/>
      <c r="B16" s="1"/>
      <c r="C16" s="1"/>
      <c r="D16" s="1"/>
      <c r="E16" s="1"/>
    </row>
    <row r="17" spans="1:5">
      <c r="A17" s="1"/>
      <c r="B17" s="1"/>
      <c r="C17" s="1"/>
      <c r="D17" s="1"/>
      <c r="E17" s="1"/>
    </row>
    <row r="18" spans="1:5">
      <c r="A18" s="1"/>
      <c r="B18" s="1"/>
      <c r="C18" s="1"/>
      <c r="D18" s="1"/>
      <c r="E18" s="1"/>
    </row>
    <row r="19" spans="1:5">
      <c r="A19" s="1"/>
      <c r="B19" s="1"/>
      <c r="C19" s="1"/>
      <c r="D19" s="1"/>
      <c r="E19" s="1"/>
    </row>
    <row r="20" spans="1:5">
      <c r="A20" s="1"/>
      <c r="B20" s="1"/>
      <c r="C20" s="1"/>
      <c r="D20" s="1"/>
      <c r="E20" s="1"/>
    </row>
    <row r="21" spans="1:5">
      <c r="A21" s="1"/>
      <c r="B21" s="1"/>
      <c r="C21" s="1"/>
      <c r="D21" s="1"/>
      <c r="E21" s="1"/>
    </row>
    <row r="22" spans="1:5">
      <c r="A22" s="1"/>
      <c r="B22" s="1"/>
      <c r="C22" s="1"/>
      <c r="D22" s="1"/>
      <c r="E22" s="1"/>
    </row>
    <row r="23" spans="1:5">
      <c r="A23" s="1"/>
      <c r="B23" s="1"/>
      <c r="C23" s="1"/>
      <c r="D23" s="1"/>
      <c r="E23" s="1"/>
    </row>
    <row r="24" spans="1:5" ht="14.25" customHeight="1">
      <c r="A24" s="1"/>
      <c r="B24" s="1"/>
      <c r="C24" s="1"/>
      <c r="D24" s="1"/>
      <c r="E24" s="1"/>
    </row>
    <row r="25" spans="1:5">
      <c r="A25" s="1"/>
      <c r="B25" s="1"/>
      <c r="C25" s="1"/>
      <c r="D25" s="1"/>
      <c r="E25" s="1"/>
    </row>
    <row r="26" spans="1:5">
      <c r="A26" s="1"/>
      <c r="B26" s="1"/>
      <c r="C26" s="1"/>
      <c r="D26" s="1"/>
      <c r="E26" s="1"/>
    </row>
    <row r="27" spans="1:5" ht="15.75" customHeight="1">
      <c r="A27" s="1"/>
      <c r="B27" s="1"/>
      <c r="C27" s="1"/>
      <c r="D27" s="1"/>
      <c r="E27" s="1"/>
    </row>
    <row r="28" spans="1:5">
      <c r="A28" s="1"/>
      <c r="B28" s="1"/>
      <c r="C28" s="1"/>
      <c r="D28" s="1"/>
      <c r="E28" s="1"/>
    </row>
    <row r="29" spans="1:5">
      <c r="A29" s="1"/>
      <c r="B29" s="1"/>
      <c r="C29" s="1"/>
      <c r="D29" s="1"/>
      <c r="E29" s="1"/>
    </row>
    <row r="30" spans="1:5">
      <c r="A30" s="1"/>
      <c r="B30" s="1"/>
      <c r="C30" s="1"/>
      <c r="D30" s="1"/>
      <c r="E30" s="1"/>
    </row>
    <row r="31" spans="1:5">
      <c r="A31" s="1"/>
      <c r="B31" s="1"/>
      <c r="C31" s="1"/>
      <c r="D31" s="1"/>
      <c r="E31" s="1"/>
    </row>
    <row r="32" spans="1:5">
      <c r="A32" s="1"/>
      <c r="B32" s="1"/>
      <c r="C32" s="1"/>
      <c r="D32" s="1"/>
      <c r="E32" s="1"/>
    </row>
    <row r="33" spans="1:6" ht="29.25" customHeight="1">
      <c r="A33" s="137" t="s">
        <v>96</v>
      </c>
      <c r="B33" s="137"/>
      <c r="C33" s="137"/>
      <c r="D33" s="137"/>
      <c r="E33" s="137"/>
    </row>
    <row r="34" spans="1:6" ht="15" customHeight="1">
      <c r="A34" s="138"/>
      <c r="B34" s="138"/>
      <c r="C34" s="138"/>
      <c r="D34" s="138"/>
      <c r="E34" s="138"/>
    </row>
    <row r="35" spans="1:6" s="141" customFormat="1" ht="12" customHeight="1">
      <c r="A35" s="73" t="s">
        <v>58</v>
      </c>
      <c r="B35" s="139"/>
      <c r="C35" s="139"/>
      <c r="D35" s="140"/>
      <c r="E35" s="140"/>
    </row>
    <row r="36" spans="1:6" s="141" customFormat="1" ht="12" customHeight="1">
      <c r="A36" s="74" t="s">
        <v>59</v>
      </c>
      <c r="B36" s="139"/>
      <c r="C36" s="139"/>
      <c r="D36" s="140"/>
      <c r="E36" s="140"/>
    </row>
    <row r="37" spans="1:6" s="143" customFormat="1" ht="12" customHeight="1">
      <c r="A37" s="100"/>
      <c r="B37" s="142"/>
      <c r="C37" s="142"/>
    </row>
    <row r="38" spans="1:6" s="143" customFormat="1" ht="12" customHeight="1">
      <c r="A38" s="100"/>
      <c r="B38" s="142"/>
      <c r="C38" s="142"/>
    </row>
    <row r="39" spans="1:6" s="45" customFormat="1">
      <c r="A39" s="77" t="s">
        <v>49</v>
      </c>
      <c r="B39" s="78"/>
      <c r="C39" s="78"/>
      <c r="D39" s="78"/>
      <c r="E39" s="78"/>
      <c r="F39" s="78"/>
    </row>
    <row r="40" spans="1:6" s="45" customFormat="1">
      <c r="A40" s="113"/>
      <c r="B40" s="144" t="s">
        <v>60</v>
      </c>
      <c r="C40" s="113"/>
      <c r="D40" s="113"/>
      <c r="E40" s="113"/>
      <c r="F40" s="113"/>
    </row>
    <row r="41" spans="1:6">
      <c r="A41" s="131" t="s">
        <v>97</v>
      </c>
      <c r="B41" s="113"/>
      <c r="C41" s="113"/>
      <c r="D41" s="113"/>
      <c r="E41" s="113"/>
      <c r="F41" s="113"/>
    </row>
    <row r="42" spans="1:6">
      <c r="A42" s="113" t="s">
        <v>98</v>
      </c>
      <c r="B42" s="145">
        <v>71.954931883499995</v>
      </c>
      <c r="C42" s="113"/>
      <c r="D42" s="113"/>
      <c r="E42" s="113"/>
      <c r="F42" s="113"/>
    </row>
    <row r="43" spans="1:6">
      <c r="A43" s="113" t="s">
        <v>99</v>
      </c>
      <c r="B43" s="145">
        <v>27.451357857606801</v>
      </c>
      <c r="C43" s="113"/>
      <c r="D43" s="113"/>
      <c r="E43" s="113"/>
      <c r="F43" s="113"/>
    </row>
    <row r="44" spans="1:6">
      <c r="A44" s="113" t="s">
        <v>64</v>
      </c>
      <c r="B44" s="145">
        <f>100-B42-B43</f>
        <v>0.5937102588932035</v>
      </c>
      <c r="C44" s="113"/>
      <c r="D44" s="113"/>
      <c r="E44" s="120"/>
      <c r="F44" s="120"/>
    </row>
    <row r="45" spans="1:6">
      <c r="A45" s="113"/>
      <c r="B45" s="145"/>
      <c r="C45" s="113"/>
      <c r="D45" s="113"/>
      <c r="E45" s="120"/>
      <c r="F45" s="120"/>
    </row>
    <row r="46" spans="1:6">
      <c r="A46" s="131" t="s">
        <v>100</v>
      </c>
      <c r="B46" s="145"/>
      <c r="C46" s="113"/>
      <c r="D46" s="113"/>
      <c r="E46" s="120"/>
      <c r="F46" s="120"/>
    </row>
    <row r="47" spans="1:6">
      <c r="A47" s="113" t="s">
        <v>101</v>
      </c>
      <c r="B47" s="145">
        <v>18.658048558528101</v>
      </c>
      <c r="C47" s="113"/>
      <c r="D47" s="113"/>
      <c r="E47" s="120"/>
      <c r="F47" s="120"/>
    </row>
    <row r="48" spans="1:6">
      <c r="A48" s="113" t="s">
        <v>102</v>
      </c>
      <c r="B48" s="145">
        <v>78.424735448192195</v>
      </c>
      <c r="C48" s="113"/>
      <c r="D48" s="113"/>
      <c r="E48" s="120"/>
      <c r="F48" s="120"/>
    </row>
    <row r="49" spans="1:6">
      <c r="A49" s="113" t="s">
        <v>64</v>
      </c>
      <c r="B49" s="145">
        <f>100-B47-B48</f>
        <v>2.9172159932797115</v>
      </c>
      <c r="C49" s="113"/>
      <c r="D49" s="113"/>
      <c r="E49" s="120"/>
      <c r="F49" s="120"/>
    </row>
    <row r="50" spans="1:6">
      <c r="A50" s="113"/>
      <c r="B50" s="145"/>
      <c r="C50" s="113"/>
      <c r="D50" s="113"/>
      <c r="E50" s="120"/>
      <c r="F50" s="120"/>
    </row>
    <row r="51" spans="1:6">
      <c r="A51" s="131" t="s">
        <v>103</v>
      </c>
      <c r="B51" s="145"/>
      <c r="C51" s="113"/>
      <c r="D51" s="113"/>
      <c r="E51" s="113"/>
      <c r="F51" s="113"/>
    </row>
    <row r="52" spans="1:6">
      <c r="A52" s="113" t="s">
        <v>104</v>
      </c>
      <c r="B52" s="145">
        <v>51.336370671986899</v>
      </c>
      <c r="C52" s="113"/>
      <c r="D52" s="113"/>
      <c r="E52" s="113"/>
      <c r="F52" s="113"/>
    </row>
    <row r="53" spans="1:6">
      <c r="A53" s="113" t="s">
        <v>64</v>
      </c>
      <c r="B53" s="145">
        <v>0.59373456538056602</v>
      </c>
      <c r="C53" s="113"/>
      <c r="D53" s="113"/>
      <c r="E53" s="113"/>
      <c r="F53" s="113"/>
    </row>
    <row r="54" spans="1:6">
      <c r="A54" s="113" t="s">
        <v>105</v>
      </c>
      <c r="B54" s="145">
        <v>31</v>
      </c>
      <c r="C54" s="113" t="s">
        <v>106</v>
      </c>
      <c r="D54" s="113"/>
      <c r="E54" s="113"/>
      <c r="F54" s="113"/>
    </row>
    <row r="55" spans="1:6">
      <c r="A55" s="113"/>
      <c r="B55" s="145">
        <v>17</v>
      </c>
      <c r="C55" s="113" t="s">
        <v>107</v>
      </c>
      <c r="D55" s="113"/>
      <c r="E55" s="113"/>
      <c r="F55" s="113"/>
    </row>
    <row r="56" spans="1:6">
      <c r="A56" s="113"/>
      <c r="B56" s="145"/>
      <c r="C56" s="113"/>
      <c r="D56" s="113"/>
      <c r="E56" s="113"/>
      <c r="F56" s="113"/>
    </row>
    <row r="57" spans="1:6">
      <c r="A57" s="131" t="s">
        <v>108</v>
      </c>
      <c r="B57" s="145"/>
      <c r="C57" s="113"/>
      <c r="D57" s="113"/>
      <c r="E57" s="113"/>
      <c r="F57" s="113"/>
    </row>
    <row r="58" spans="1:6">
      <c r="A58" s="109" t="s">
        <v>109</v>
      </c>
      <c r="B58" s="132">
        <v>80.950762834797601</v>
      </c>
      <c r="C58" s="113"/>
      <c r="D58" s="113"/>
      <c r="E58" s="113"/>
      <c r="F58" s="113"/>
    </row>
    <row r="59" spans="1:6">
      <c r="A59" s="109" t="s">
        <v>110</v>
      </c>
      <c r="B59" s="132">
        <v>11.943182127537099</v>
      </c>
      <c r="C59" s="113"/>
      <c r="D59" s="113"/>
      <c r="E59" s="113"/>
      <c r="F59" s="113"/>
    </row>
    <row r="60" spans="1:6">
      <c r="A60" s="109" t="s">
        <v>111</v>
      </c>
      <c r="B60" s="132">
        <v>5.8434545546468204</v>
      </c>
      <c r="C60" s="113"/>
      <c r="D60" s="113"/>
      <c r="E60" s="113"/>
      <c r="F60" s="113"/>
    </row>
    <row r="61" spans="1:6">
      <c r="A61" s="113" t="s">
        <v>64</v>
      </c>
      <c r="B61" s="145">
        <f>100-B58-B59-B60</f>
        <v>1.2626004830184794</v>
      </c>
      <c r="C61" s="113"/>
      <c r="D61" s="113"/>
      <c r="E61" s="113"/>
      <c r="F61" s="113"/>
    </row>
    <row r="62" spans="1:6">
      <c r="A62" s="113"/>
      <c r="B62" s="145"/>
      <c r="C62" s="113"/>
      <c r="D62" s="113"/>
      <c r="E62" s="113"/>
      <c r="F62" s="113"/>
    </row>
    <row r="63" spans="1:6">
      <c r="A63" s="131" t="s">
        <v>112</v>
      </c>
      <c r="B63" s="145"/>
      <c r="C63" s="113"/>
      <c r="D63" s="113"/>
      <c r="E63" s="113"/>
      <c r="F63" s="113"/>
    </row>
    <row r="64" spans="1:6" ht="24">
      <c r="A64" s="120" t="s">
        <v>113</v>
      </c>
      <c r="B64" s="146">
        <v>45.074095895898196</v>
      </c>
      <c r="C64" s="113"/>
      <c r="D64" s="113"/>
      <c r="E64" s="113"/>
      <c r="F64" s="113"/>
    </row>
    <row r="65" spans="1:6" ht="24">
      <c r="A65" s="120" t="s">
        <v>114</v>
      </c>
      <c r="B65" s="146">
        <f>100-B64-B66</f>
        <v>34.400529103615703</v>
      </c>
      <c r="C65" s="113"/>
      <c r="D65" s="113"/>
      <c r="E65" s="113"/>
      <c r="F65" s="113"/>
    </row>
    <row r="66" spans="1:6">
      <c r="A66" s="120" t="s">
        <v>115</v>
      </c>
      <c r="B66" s="146">
        <v>20.5253750004861</v>
      </c>
      <c r="C66" s="113"/>
      <c r="D66" s="113"/>
      <c r="E66" s="113"/>
      <c r="F66" s="113"/>
    </row>
  </sheetData>
  <mergeCells count="3">
    <mergeCell ref="A1:E1"/>
    <mergeCell ref="A8:E8"/>
    <mergeCell ref="A33:E3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4"/>
  <sheetViews>
    <sheetView workbookViewId="0">
      <selection activeCell="A55" sqref="A55"/>
    </sheetView>
  </sheetViews>
  <sheetFormatPr baseColWidth="10" defaultRowHeight="15"/>
  <cols>
    <col min="1" max="7" width="11.28515625" customWidth="1"/>
    <col min="8" max="8" width="11.85546875" customWidth="1"/>
    <col min="9" max="9" width="9.85546875" customWidth="1"/>
  </cols>
  <sheetData>
    <row r="1" spans="1:9" ht="11.1" customHeight="1">
      <c r="A1" s="1"/>
      <c r="B1" s="1"/>
      <c r="C1" s="1"/>
      <c r="D1" s="1"/>
      <c r="E1" s="1"/>
      <c r="F1" s="1"/>
      <c r="G1" s="1"/>
      <c r="H1" s="1"/>
    </row>
    <row r="2" spans="1:9" ht="18" customHeight="1">
      <c r="A2" s="94" t="s">
        <v>116</v>
      </c>
      <c r="B2" s="94"/>
      <c r="C2" s="94"/>
      <c r="D2" s="94"/>
      <c r="E2" s="94"/>
      <c r="F2" s="94"/>
      <c r="G2" s="94"/>
      <c r="H2" s="94"/>
      <c r="I2" s="147"/>
    </row>
    <row r="3" spans="1:9" ht="13.5" customHeight="1">
      <c r="A3" s="148" t="s">
        <v>117</v>
      </c>
      <c r="B3" s="148"/>
      <c r="C3" s="148"/>
      <c r="D3" s="148"/>
      <c r="E3" s="148"/>
      <c r="F3" s="148"/>
      <c r="G3" s="148"/>
      <c r="H3" s="148"/>
      <c r="I3" s="147"/>
    </row>
    <row r="4" spans="1:9">
      <c r="A4" s="1"/>
      <c r="B4" s="1"/>
      <c r="C4" s="1"/>
      <c r="D4" s="1"/>
      <c r="E4" s="1"/>
      <c r="F4" s="1"/>
      <c r="G4" s="1"/>
      <c r="H4" s="1"/>
      <c r="I4" s="45"/>
    </row>
    <row r="5" spans="1:9">
      <c r="A5" s="1"/>
      <c r="B5" s="1"/>
      <c r="C5" s="1"/>
      <c r="D5" s="1"/>
      <c r="E5" s="1"/>
      <c r="F5" s="1"/>
      <c r="G5" s="1"/>
      <c r="H5" s="1"/>
      <c r="I5" s="45"/>
    </row>
    <row r="6" spans="1:9">
      <c r="A6" s="1"/>
      <c r="B6" s="1"/>
      <c r="C6" s="1"/>
      <c r="D6" s="1"/>
      <c r="E6" s="1"/>
      <c r="F6" s="1"/>
      <c r="G6" s="1"/>
      <c r="H6" s="1"/>
      <c r="I6" s="45"/>
    </row>
    <row r="7" spans="1:9">
      <c r="A7" s="1"/>
      <c r="B7" s="1"/>
      <c r="C7" s="1"/>
      <c r="D7" s="1"/>
      <c r="E7" s="1"/>
      <c r="F7" s="1"/>
      <c r="G7" s="1"/>
      <c r="H7" s="1"/>
      <c r="I7" s="45"/>
    </row>
    <row r="8" spans="1:9">
      <c r="A8" s="1"/>
      <c r="B8" s="1"/>
      <c r="C8" s="1"/>
      <c r="D8" s="1"/>
      <c r="E8" s="1"/>
      <c r="F8" s="1"/>
      <c r="G8" s="1"/>
      <c r="H8" s="1"/>
      <c r="I8" s="45"/>
    </row>
    <row r="9" spans="1:9">
      <c r="A9" s="1"/>
      <c r="B9" s="1"/>
      <c r="C9" s="1"/>
      <c r="D9" s="1"/>
      <c r="E9" s="1"/>
      <c r="F9" s="1"/>
      <c r="G9" s="1"/>
      <c r="H9" s="1"/>
      <c r="I9" s="45"/>
    </row>
    <row r="10" spans="1:9">
      <c r="A10" s="1"/>
      <c r="B10" s="1"/>
      <c r="C10" s="1"/>
      <c r="D10" s="1"/>
      <c r="E10" s="1"/>
      <c r="F10" s="1"/>
      <c r="G10" s="1"/>
      <c r="H10" s="1"/>
      <c r="I10" s="45"/>
    </row>
    <row r="11" spans="1:9">
      <c r="A11" s="1"/>
      <c r="B11" s="1"/>
      <c r="C11" s="1"/>
      <c r="D11" s="1"/>
      <c r="E11" s="1"/>
      <c r="F11" s="1"/>
      <c r="G11" s="1"/>
      <c r="H11" s="1"/>
      <c r="I11" s="45"/>
    </row>
    <row r="12" spans="1:9" ht="15.75" customHeight="1">
      <c r="A12" s="1"/>
      <c r="B12" s="1"/>
      <c r="C12" s="1"/>
      <c r="D12" s="1"/>
      <c r="E12" s="1"/>
      <c r="F12" s="1"/>
      <c r="G12" s="1"/>
      <c r="H12" s="1"/>
      <c r="I12" s="45"/>
    </row>
    <row r="13" spans="1:9">
      <c r="A13" s="1"/>
      <c r="B13" s="1"/>
      <c r="C13" s="1"/>
      <c r="D13" s="1"/>
      <c r="E13" s="1"/>
      <c r="F13" s="1"/>
      <c r="G13" s="1"/>
      <c r="H13" s="1"/>
      <c r="I13" s="45"/>
    </row>
    <row r="14" spans="1:9">
      <c r="A14" s="1"/>
      <c r="B14" s="1"/>
      <c r="C14" s="1"/>
      <c r="D14" s="1"/>
      <c r="E14" s="1"/>
      <c r="F14" s="1"/>
      <c r="G14" s="1"/>
      <c r="H14" s="1"/>
      <c r="I14" s="45"/>
    </row>
    <row r="15" spans="1:9">
      <c r="A15" s="1"/>
      <c r="B15" s="1"/>
      <c r="C15" s="1"/>
      <c r="D15" s="1"/>
      <c r="E15" s="1"/>
      <c r="F15" s="1"/>
      <c r="G15" s="1"/>
      <c r="H15" s="1"/>
      <c r="I15" s="45"/>
    </row>
    <row r="16" spans="1:9">
      <c r="A16" s="1"/>
      <c r="B16" s="1"/>
      <c r="C16" s="1"/>
      <c r="D16" s="1"/>
      <c r="E16" s="1"/>
      <c r="F16" s="1"/>
      <c r="G16" s="1"/>
      <c r="H16" s="1"/>
      <c r="I16" s="45"/>
    </row>
    <row r="17" spans="1:9">
      <c r="A17" s="1"/>
      <c r="B17" s="1"/>
      <c r="C17" s="1"/>
      <c r="D17" s="1"/>
      <c r="E17" s="1"/>
      <c r="F17" s="1"/>
      <c r="G17" s="1"/>
      <c r="H17" s="1"/>
      <c r="I17" s="45"/>
    </row>
    <row r="18" spans="1:9">
      <c r="A18" s="1"/>
      <c r="B18" s="1"/>
      <c r="C18" s="1"/>
      <c r="D18" s="1"/>
      <c r="E18" s="1"/>
      <c r="F18" s="1"/>
      <c r="G18" s="1"/>
      <c r="H18" s="1"/>
      <c r="I18" s="45"/>
    </row>
    <row r="19" spans="1:9">
      <c r="A19" s="1"/>
      <c r="B19" s="1"/>
      <c r="C19" s="1"/>
      <c r="D19" s="1"/>
      <c r="E19" s="1"/>
      <c r="F19" s="1"/>
      <c r="G19" s="1"/>
      <c r="H19" s="1"/>
      <c r="I19" s="45"/>
    </row>
    <row r="20" spans="1:9">
      <c r="A20" s="1"/>
      <c r="B20" s="1"/>
      <c r="C20" s="1"/>
      <c r="D20" s="1"/>
      <c r="E20" s="1"/>
      <c r="F20" s="1"/>
      <c r="G20" s="1"/>
      <c r="H20" s="1"/>
      <c r="I20" s="45"/>
    </row>
    <row r="21" spans="1:9">
      <c r="A21" s="1"/>
      <c r="B21" s="1"/>
      <c r="C21" s="1"/>
      <c r="D21" s="1"/>
      <c r="E21" s="1"/>
      <c r="F21" s="1"/>
      <c r="G21" s="1"/>
      <c r="H21" s="1"/>
      <c r="I21" s="45"/>
    </row>
    <row r="22" spans="1:9">
      <c r="A22" s="1"/>
      <c r="B22" s="1"/>
      <c r="C22" s="1"/>
      <c r="D22" s="1"/>
      <c r="E22" s="1"/>
      <c r="F22" s="1"/>
      <c r="G22" s="1"/>
      <c r="H22" s="1"/>
      <c r="I22" s="45"/>
    </row>
    <row r="23" spans="1:9" ht="15.75" customHeight="1">
      <c r="A23" s="1"/>
      <c r="B23" s="1"/>
      <c r="C23" s="1"/>
      <c r="D23" s="1"/>
      <c r="E23" s="1"/>
      <c r="F23" s="1"/>
      <c r="G23" s="1"/>
      <c r="H23" s="1"/>
      <c r="I23" s="45"/>
    </row>
    <row r="24" spans="1:9" ht="14.25" customHeight="1">
      <c r="A24" s="1"/>
      <c r="B24" s="1"/>
      <c r="C24" s="1"/>
      <c r="D24" s="1"/>
      <c r="E24" s="1"/>
      <c r="F24" s="1"/>
      <c r="G24" s="1"/>
      <c r="H24" s="1"/>
      <c r="I24" s="45"/>
    </row>
    <row r="25" spans="1:9" ht="15.75" customHeight="1">
      <c r="A25" s="1"/>
      <c r="B25" s="1"/>
      <c r="C25" s="1"/>
      <c r="D25" s="1"/>
      <c r="E25" s="1"/>
      <c r="F25" s="1"/>
      <c r="G25" s="1"/>
      <c r="H25" s="1"/>
      <c r="I25" s="45"/>
    </row>
    <row r="26" spans="1:9" ht="18.75" customHeight="1">
      <c r="A26" s="1"/>
      <c r="B26" s="1"/>
      <c r="C26" s="1"/>
      <c r="D26" s="1"/>
      <c r="E26" s="1"/>
      <c r="F26" s="1"/>
      <c r="G26" s="1"/>
      <c r="H26" s="1"/>
      <c r="I26" s="45"/>
    </row>
    <row r="27" spans="1:9" ht="15" customHeight="1">
      <c r="A27" s="88" t="s">
        <v>118</v>
      </c>
      <c r="B27" s="88"/>
      <c r="C27" s="88"/>
      <c r="D27" s="88"/>
      <c r="E27" s="88"/>
      <c r="F27" s="88"/>
      <c r="G27" s="88"/>
      <c r="H27" s="88"/>
      <c r="I27" s="149"/>
    </row>
    <row r="28" spans="1:9">
      <c r="A28" s="148" t="s">
        <v>117</v>
      </c>
      <c r="B28" s="88"/>
      <c r="C28" s="88"/>
      <c r="D28" s="88"/>
      <c r="E28" s="88"/>
      <c r="F28" s="88"/>
      <c r="G28" s="88"/>
      <c r="H28" s="88"/>
    </row>
    <row r="29" spans="1:9" ht="30.75" customHeight="1">
      <c r="A29" s="89"/>
      <c r="B29" s="89"/>
      <c r="C29" s="89"/>
      <c r="D29" s="89"/>
      <c r="E29" s="89"/>
      <c r="F29" s="89"/>
      <c r="G29" s="89"/>
      <c r="H29" s="89"/>
    </row>
    <row r="30" spans="1:9" ht="21">
      <c r="A30" s="93"/>
      <c r="B30" s="93"/>
      <c r="C30" s="93"/>
      <c r="D30" s="93"/>
      <c r="E30" s="93"/>
      <c r="F30" s="93"/>
      <c r="G30" s="93"/>
      <c r="H30" s="93"/>
    </row>
    <row r="31" spans="1:9">
      <c r="A31" s="1"/>
      <c r="B31" s="1"/>
      <c r="C31" s="1"/>
      <c r="D31" s="1"/>
      <c r="E31" s="1"/>
      <c r="F31" s="1"/>
      <c r="G31" s="1"/>
      <c r="H31" s="1"/>
    </row>
    <row r="32" spans="1:9">
      <c r="A32" s="1"/>
      <c r="B32" s="1"/>
      <c r="C32" s="1"/>
      <c r="D32" s="1"/>
      <c r="E32" s="1"/>
      <c r="F32" s="1"/>
      <c r="G32" s="1"/>
      <c r="H32" s="1"/>
    </row>
    <row r="33" spans="1:12">
      <c r="A33" s="1"/>
      <c r="B33" s="1"/>
      <c r="C33" s="1"/>
      <c r="D33" s="1"/>
      <c r="E33" s="1"/>
      <c r="F33" s="1"/>
      <c r="G33" s="1"/>
      <c r="H33" s="1"/>
    </row>
    <row r="34" spans="1:12">
      <c r="A34" s="1"/>
      <c r="B34" s="1"/>
      <c r="C34" s="1"/>
      <c r="D34" s="1"/>
      <c r="E34" s="1"/>
      <c r="F34" s="1"/>
      <c r="G34" s="1"/>
      <c r="H34" s="1"/>
    </row>
    <row r="35" spans="1:12" ht="15" customHeight="1">
      <c r="A35" s="1"/>
      <c r="B35" s="1"/>
      <c r="C35" s="1"/>
      <c r="D35" s="1"/>
      <c r="E35" s="92" t="s">
        <v>119</v>
      </c>
      <c r="F35" s="92"/>
      <c r="G35" s="92"/>
      <c r="H35" s="92"/>
    </row>
    <row r="36" spans="1:12">
      <c r="A36" s="1"/>
      <c r="B36" s="1"/>
      <c r="C36" s="1"/>
      <c r="D36" s="1"/>
      <c r="E36" s="92"/>
      <c r="F36" s="92"/>
      <c r="G36" s="92"/>
      <c r="H36" s="92"/>
    </row>
    <row r="37" spans="1:12">
      <c r="A37" s="1"/>
      <c r="B37" s="1"/>
      <c r="C37" s="1"/>
      <c r="D37" s="1"/>
      <c r="E37" s="92"/>
      <c r="F37" s="92"/>
      <c r="G37" s="92"/>
      <c r="H37" s="92"/>
    </row>
    <row r="38" spans="1:12">
      <c r="A38" s="1"/>
      <c r="B38" s="1"/>
      <c r="C38" s="1"/>
      <c r="D38" s="1"/>
      <c r="E38" s="92"/>
      <c r="F38" s="92"/>
      <c r="G38" s="92"/>
      <c r="H38" s="92"/>
    </row>
    <row r="39" spans="1:12">
      <c r="A39" s="1"/>
      <c r="B39" s="1"/>
      <c r="C39" s="1"/>
      <c r="D39" s="1"/>
      <c r="E39" s="92"/>
      <c r="F39" s="92"/>
      <c r="G39" s="92"/>
      <c r="H39" s="92"/>
    </row>
    <row r="40" spans="1:12" ht="15.75" thickBot="1">
      <c r="A40" s="150"/>
      <c r="B40" s="150"/>
      <c r="C40" s="150"/>
      <c r="D40" s="150"/>
      <c r="E40" s="92"/>
      <c r="F40" s="92"/>
      <c r="G40" s="92"/>
      <c r="H40" s="92"/>
    </row>
    <row r="41" spans="1:12">
      <c r="A41" s="1"/>
      <c r="B41" s="151"/>
      <c r="C41" s="151"/>
      <c r="D41" s="151"/>
      <c r="E41" s="151"/>
      <c r="F41" s="1"/>
      <c r="G41" s="1"/>
      <c r="H41" s="1"/>
    </row>
    <row r="42" spans="1:12">
      <c r="A42" s="99" t="s">
        <v>56</v>
      </c>
      <c r="B42" s="152"/>
      <c r="C42" s="152"/>
      <c r="D42" s="152"/>
      <c r="E42" s="152"/>
      <c r="F42" s="1"/>
      <c r="G42" s="1"/>
      <c r="H42" s="1"/>
    </row>
    <row r="43" spans="1:12" ht="12" customHeight="1">
      <c r="A43" s="73" t="s">
        <v>58</v>
      </c>
      <c r="B43" s="1"/>
      <c r="C43" s="1"/>
      <c r="D43" s="1"/>
      <c r="E43" s="1"/>
      <c r="F43" s="152"/>
      <c r="G43" s="152"/>
      <c r="H43" s="152"/>
      <c r="I43" s="102"/>
      <c r="J43" s="102"/>
      <c r="K43" s="102"/>
      <c r="L43" s="102"/>
    </row>
    <row r="44" spans="1:12" ht="12" customHeight="1">
      <c r="A44" s="74" t="s">
        <v>59</v>
      </c>
      <c r="B44" s="1"/>
      <c r="C44" s="1"/>
      <c r="D44" s="1"/>
      <c r="E44" s="1"/>
      <c r="F44" s="152"/>
      <c r="G44" s="152"/>
      <c r="H44" s="152"/>
      <c r="I44" s="102"/>
      <c r="J44" s="102"/>
      <c r="K44" s="102"/>
      <c r="L44" s="102"/>
    </row>
    <row r="45" spans="1:12" s="45" customFormat="1">
      <c r="A45" s="153"/>
      <c r="F45" s="102"/>
      <c r="G45" s="102"/>
      <c r="H45" s="102"/>
      <c r="I45" s="102"/>
      <c r="J45" s="102"/>
      <c r="K45" s="102"/>
      <c r="L45" s="102"/>
    </row>
    <row r="46" spans="1:12" s="45" customFormat="1">
      <c r="A46" s="153"/>
      <c r="F46" s="102"/>
      <c r="G46" s="102"/>
      <c r="H46" s="102"/>
      <c r="I46" s="102"/>
      <c r="J46" s="102"/>
      <c r="K46" s="102"/>
      <c r="L46" s="102"/>
    </row>
    <row r="47" spans="1:12" ht="15" customHeight="1">
      <c r="A47" s="154" t="s">
        <v>49</v>
      </c>
      <c r="B47" s="155"/>
      <c r="C47" s="156"/>
      <c r="D47" s="156"/>
      <c r="E47" s="156"/>
      <c r="F47" s="156"/>
      <c r="G47" s="157"/>
    </row>
    <row r="48" spans="1:12">
      <c r="A48" s="113"/>
      <c r="B48" s="113"/>
      <c r="C48" s="113"/>
      <c r="D48" s="113"/>
      <c r="E48" s="113"/>
      <c r="F48" s="113"/>
    </row>
    <row r="49" spans="1:7">
      <c r="A49" s="131" t="s">
        <v>120</v>
      </c>
      <c r="B49" s="113"/>
      <c r="C49" s="113"/>
      <c r="D49" s="113"/>
      <c r="E49" s="113"/>
      <c r="F49" s="113"/>
    </row>
    <row r="50" spans="1:7" ht="60">
      <c r="A50" s="158"/>
      <c r="B50" s="158" t="s">
        <v>35</v>
      </c>
      <c r="C50" s="158" t="s">
        <v>121</v>
      </c>
      <c r="D50" s="158" t="s">
        <v>122</v>
      </c>
      <c r="E50" s="113"/>
      <c r="F50" s="113"/>
    </row>
    <row r="51" spans="1:7">
      <c r="A51" s="113" t="s">
        <v>84</v>
      </c>
      <c r="B51" s="159">
        <v>0.38095781171611598</v>
      </c>
      <c r="C51" s="159">
        <v>0.26016962559736401</v>
      </c>
      <c r="D51" s="159">
        <v>0.51144591807376105</v>
      </c>
      <c r="E51" s="113"/>
      <c r="F51" s="113"/>
    </row>
    <row r="52" spans="1:7">
      <c r="A52" s="113" t="s">
        <v>85</v>
      </c>
      <c r="B52" s="159">
        <v>0.61904199383198599</v>
      </c>
      <c r="C52" s="159">
        <v>0.73983046801499697</v>
      </c>
      <c r="D52" s="159">
        <v>0.488554081926239</v>
      </c>
      <c r="E52" s="113"/>
      <c r="F52" s="113"/>
    </row>
    <row r="53" spans="1:7">
      <c r="A53" s="113"/>
      <c r="B53" s="160"/>
      <c r="C53" s="160"/>
      <c r="D53" s="160"/>
      <c r="E53" s="113"/>
      <c r="F53" s="113"/>
    </row>
    <row r="54" spans="1:7">
      <c r="A54" s="131" t="s">
        <v>123</v>
      </c>
      <c r="B54" s="113"/>
      <c r="C54" s="113"/>
      <c r="D54" s="113"/>
      <c r="E54" s="113"/>
      <c r="F54" s="113"/>
      <c r="G54" s="45"/>
    </row>
    <row r="55" spans="1:7" ht="60">
      <c r="A55" s="113"/>
      <c r="B55" s="158" t="s">
        <v>122</v>
      </c>
      <c r="C55" s="158" t="s">
        <v>121</v>
      </c>
      <c r="D55" s="158" t="s">
        <v>35</v>
      </c>
      <c r="E55" s="113"/>
      <c r="F55" s="161"/>
      <c r="G55" s="45"/>
    </row>
    <row r="56" spans="1:7">
      <c r="A56" s="113" t="s">
        <v>124</v>
      </c>
      <c r="B56" s="159">
        <v>0.29703664487825698</v>
      </c>
      <c r="C56" s="159">
        <v>0.19419154025097499</v>
      </c>
      <c r="D56" s="159">
        <v>0.24362902661268701</v>
      </c>
      <c r="E56" s="113"/>
      <c r="F56" s="160"/>
      <c r="G56" s="45"/>
    </row>
    <row r="57" spans="1:7">
      <c r="A57" s="113" t="s">
        <v>125</v>
      </c>
      <c r="B57" s="159">
        <v>9.2527359395486702E-2</v>
      </c>
      <c r="C57" s="159">
        <v>3.4762463315656203E-2</v>
      </c>
      <c r="D57" s="159">
        <v>6.2529994205333395E-2</v>
      </c>
      <c r="E57" s="113"/>
      <c r="F57" s="160"/>
      <c r="G57" s="45"/>
    </row>
    <row r="58" spans="1:7">
      <c r="A58" s="113" t="s">
        <v>126</v>
      </c>
      <c r="B58" s="159">
        <v>2.5829615550118101E-2</v>
      </c>
      <c r="C58" s="159">
        <v>2.5823690480091002E-2</v>
      </c>
      <c r="D58" s="159">
        <v>2.58265323781856E-2</v>
      </c>
      <c r="E58" s="113"/>
      <c r="F58" s="160"/>
      <c r="G58" s="45"/>
    </row>
    <row r="59" spans="1:7">
      <c r="A59" s="113" t="s">
        <v>127</v>
      </c>
      <c r="B59" s="159">
        <v>0.58460643074102303</v>
      </c>
      <c r="C59" s="159">
        <v>0.745222446371819</v>
      </c>
      <c r="D59" s="159">
        <v>0.66801421832281305</v>
      </c>
      <c r="E59" s="113"/>
      <c r="F59" s="160"/>
      <c r="G59" s="45"/>
    </row>
    <row r="60" spans="1:7">
      <c r="A60" s="113" t="s">
        <v>64</v>
      </c>
      <c r="B60" s="159">
        <f t="shared" ref="B60:D60" si="0">1-B56-B57-B58-B59</f>
        <v>-5.0564884834791712E-8</v>
      </c>
      <c r="C60" s="159">
        <f>1-C56-C57-C58-C59</f>
        <v>-1.4041854123902908E-7</v>
      </c>
      <c r="D60" s="159">
        <f t="shared" si="0"/>
        <v>2.284809809127708E-7</v>
      </c>
      <c r="E60" s="113"/>
      <c r="F60" s="160"/>
      <c r="G60" s="45"/>
    </row>
    <row r="61" spans="1:7" s="163" customFormat="1">
      <c r="A61" s="162"/>
      <c r="B61" s="162"/>
      <c r="C61" s="162"/>
      <c r="D61" s="162"/>
      <c r="E61" s="162"/>
      <c r="F61" s="162"/>
    </row>
    <row r="62" spans="1:7">
      <c r="A62" s="131" t="s">
        <v>128</v>
      </c>
      <c r="B62" s="113"/>
      <c r="C62" s="113"/>
      <c r="D62" s="113"/>
      <c r="E62" s="113"/>
      <c r="F62" s="113"/>
    </row>
    <row r="63" spans="1:7" ht="36">
      <c r="A63" s="113"/>
      <c r="B63" s="158" t="s">
        <v>129</v>
      </c>
      <c r="C63" s="158" t="s">
        <v>130</v>
      </c>
      <c r="D63" s="158" t="s">
        <v>131</v>
      </c>
      <c r="E63" s="158" t="s">
        <v>132</v>
      </c>
      <c r="F63" s="158" t="s">
        <v>133</v>
      </c>
    </row>
    <row r="64" spans="1:7">
      <c r="A64" s="113" t="s">
        <v>84</v>
      </c>
      <c r="B64" s="164">
        <v>0.41</v>
      </c>
      <c r="C64" s="164">
        <v>0.27268111249820098</v>
      </c>
      <c r="D64" s="164">
        <v>5.3890982487661998E-2</v>
      </c>
      <c r="E64" s="164">
        <v>0.11817439807414799</v>
      </c>
      <c r="F64" s="164">
        <v>6.9137907230888307E-2</v>
      </c>
    </row>
    <row r="65" spans="1:6">
      <c r="A65" s="113" t="s">
        <v>85</v>
      </c>
      <c r="B65" s="164">
        <f>1-B64</f>
        <v>0.59000000000000008</v>
      </c>
      <c r="C65" s="164">
        <f>1-C64</f>
        <v>0.72731888750179907</v>
      </c>
      <c r="D65" s="164">
        <f>1-D64</f>
        <v>0.946109017512338</v>
      </c>
      <c r="E65" s="164">
        <v>0.87982289321090601</v>
      </c>
      <c r="F65" s="164">
        <v>0.70278124550330001</v>
      </c>
    </row>
    <row r="66" spans="1:6">
      <c r="A66" s="113" t="s">
        <v>134</v>
      </c>
      <c r="B66" s="164">
        <v>0</v>
      </c>
      <c r="C66" s="164">
        <v>0</v>
      </c>
      <c r="D66" s="164">
        <v>0</v>
      </c>
      <c r="E66" s="164">
        <v>0</v>
      </c>
      <c r="F66" s="164">
        <v>0.22808089587878599</v>
      </c>
    </row>
    <row r="67" spans="1:6">
      <c r="A67" s="113" t="s">
        <v>64</v>
      </c>
      <c r="B67" s="164">
        <v>0</v>
      </c>
      <c r="C67" s="164">
        <v>0</v>
      </c>
      <c r="D67" s="164">
        <v>0</v>
      </c>
      <c r="E67" s="164">
        <v>0</v>
      </c>
      <c r="F67" s="164">
        <v>0</v>
      </c>
    </row>
    <row r="68" spans="1:6">
      <c r="A68" s="113"/>
      <c r="B68" s="113"/>
      <c r="C68" s="113"/>
      <c r="D68" s="113"/>
      <c r="E68" s="113"/>
      <c r="F68" s="113"/>
    </row>
    <row r="69" spans="1:6">
      <c r="A69" s="131" t="s">
        <v>135</v>
      </c>
      <c r="B69" s="113"/>
      <c r="C69" s="113"/>
      <c r="D69" s="113"/>
      <c r="E69" s="113"/>
      <c r="F69" s="113"/>
    </row>
    <row r="70" spans="1:6" ht="72">
      <c r="A70" s="131"/>
      <c r="B70" s="158" t="s">
        <v>35</v>
      </c>
      <c r="C70" s="158" t="s">
        <v>136</v>
      </c>
      <c r="D70" s="158" t="s">
        <v>137</v>
      </c>
      <c r="E70" s="113"/>
      <c r="F70" s="113"/>
    </row>
    <row r="71" spans="1:6">
      <c r="A71" s="113" t="s">
        <v>138</v>
      </c>
      <c r="B71" s="165">
        <v>0.45889999999999997</v>
      </c>
      <c r="C71" s="159">
        <v>0.33750000000000002</v>
      </c>
      <c r="D71" s="159">
        <v>0.58650000000000002</v>
      </c>
      <c r="E71" s="113"/>
      <c r="F71" s="113"/>
    </row>
    <row r="72" spans="1:6">
      <c r="A72" s="113" t="s">
        <v>139</v>
      </c>
      <c r="B72" s="165">
        <v>0.24540000000000001</v>
      </c>
      <c r="C72" s="159">
        <v>0.26319999999999999</v>
      </c>
      <c r="D72" s="159">
        <v>0.22670000000000001</v>
      </c>
      <c r="E72" s="113"/>
      <c r="F72" s="113"/>
    </row>
    <row r="73" spans="1:6">
      <c r="A73" s="113" t="s">
        <v>140</v>
      </c>
      <c r="B73" s="165">
        <v>0.2913</v>
      </c>
      <c r="C73" s="165">
        <v>0.39589999999999997</v>
      </c>
      <c r="D73" s="165">
        <v>0.18140000000000001</v>
      </c>
      <c r="E73" s="113"/>
      <c r="F73" s="113"/>
    </row>
    <row r="74" spans="1:6">
      <c r="A74" s="113" t="s">
        <v>64</v>
      </c>
      <c r="B74" s="159">
        <f>1-B71-B72-B73</f>
        <v>4.400000000000015E-3</v>
      </c>
      <c r="C74" s="159">
        <f t="shared" ref="C74:D74" si="1">1-C71-C72-C73</f>
        <v>3.4000000000000141E-3</v>
      </c>
      <c r="D74" s="159">
        <f t="shared" si="1"/>
        <v>5.3999999999999604E-3</v>
      </c>
      <c r="E74" s="113"/>
      <c r="F74" s="113"/>
    </row>
  </sheetData>
  <mergeCells count="5">
    <mergeCell ref="A2:H2"/>
    <mergeCell ref="A3:H3"/>
    <mergeCell ref="A27:H27"/>
    <mergeCell ref="A28:H28"/>
    <mergeCell ref="E35:H40"/>
  </mergeCells>
  <pageMargins left="0.70866141732283472" right="0.70866141732283472"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8"/>
  <sheetViews>
    <sheetView workbookViewId="0">
      <selection activeCell="O28" sqref="O28"/>
    </sheetView>
  </sheetViews>
  <sheetFormatPr baseColWidth="10" defaultRowHeight="15"/>
  <cols>
    <col min="1" max="1" width="11.42578125" customWidth="1"/>
    <col min="2" max="2" width="11.5703125" style="192" customWidth="1"/>
    <col min="4" max="4" width="11.5703125" customWidth="1"/>
    <col min="6" max="6" width="11.42578125" customWidth="1"/>
    <col min="8" max="8" width="11.42578125" customWidth="1"/>
  </cols>
  <sheetData>
    <row r="1" spans="1:8" ht="11.1" customHeight="1">
      <c r="A1" s="1"/>
      <c r="B1" s="166"/>
      <c r="C1" s="1"/>
      <c r="D1" s="1"/>
      <c r="E1" s="1"/>
      <c r="F1" s="1"/>
      <c r="G1" s="1"/>
      <c r="H1" s="1"/>
    </row>
    <row r="2" spans="1:8" s="167" customFormat="1" ht="33.75" customHeight="1">
      <c r="A2" s="94" t="s">
        <v>141</v>
      </c>
      <c r="B2" s="94"/>
      <c r="C2" s="94"/>
      <c r="D2" s="94"/>
      <c r="E2" s="94"/>
      <c r="F2" s="94"/>
      <c r="G2" s="94"/>
      <c r="H2" s="94"/>
    </row>
    <row r="3" spans="1:8">
      <c r="A3" s="1"/>
      <c r="B3" s="168"/>
      <c r="C3" s="1"/>
      <c r="D3" s="1"/>
      <c r="E3" s="1"/>
      <c r="F3" s="1"/>
      <c r="G3" s="1"/>
      <c r="H3" s="1"/>
    </row>
    <row r="4" spans="1:8">
      <c r="A4" s="1"/>
      <c r="B4" s="166"/>
      <c r="C4" s="1"/>
      <c r="D4" s="1"/>
      <c r="E4" s="1"/>
      <c r="F4" s="1"/>
      <c r="G4" s="1"/>
      <c r="H4" s="1"/>
    </row>
    <row r="5" spans="1:8">
      <c r="A5" s="1"/>
      <c r="B5" s="166"/>
      <c r="C5" s="1"/>
      <c r="D5" s="1"/>
      <c r="E5" s="1"/>
      <c r="F5" s="1"/>
      <c r="G5" s="1"/>
      <c r="H5" s="1"/>
    </row>
    <row r="6" spans="1:8">
      <c r="A6" s="1"/>
      <c r="B6" s="166"/>
      <c r="C6" s="1"/>
      <c r="D6" s="1"/>
      <c r="E6" s="1"/>
      <c r="F6" s="1"/>
      <c r="G6" s="1"/>
      <c r="H6" s="1"/>
    </row>
    <row r="7" spans="1:8">
      <c r="A7" s="1"/>
      <c r="B7" s="166"/>
      <c r="C7" s="1"/>
      <c r="D7" s="1"/>
      <c r="E7" s="1"/>
      <c r="F7" s="1"/>
      <c r="G7" s="1"/>
      <c r="H7" s="1"/>
    </row>
    <row r="8" spans="1:8">
      <c r="A8" s="1"/>
      <c r="B8" s="166"/>
      <c r="C8" s="1"/>
      <c r="D8" s="1"/>
      <c r="E8" s="1"/>
      <c r="F8" s="1"/>
      <c r="G8" s="1"/>
      <c r="H8" s="1"/>
    </row>
    <row r="9" spans="1:8">
      <c r="A9" s="1"/>
      <c r="B9" s="166"/>
      <c r="C9" s="1"/>
      <c r="D9" s="1"/>
      <c r="E9" s="1"/>
      <c r="F9" s="1"/>
      <c r="G9" s="1"/>
      <c r="H9" s="1"/>
    </row>
    <row r="10" spans="1:8">
      <c r="A10" s="1"/>
      <c r="B10" s="166"/>
      <c r="C10" s="1"/>
      <c r="D10" s="1"/>
      <c r="E10" s="1"/>
      <c r="F10" s="1"/>
      <c r="G10" s="1"/>
      <c r="H10" s="1"/>
    </row>
    <row r="11" spans="1:8">
      <c r="A11" s="1"/>
      <c r="B11" s="166"/>
      <c r="C11" s="1"/>
      <c r="D11" s="1"/>
      <c r="E11" s="1"/>
      <c r="F11" s="1"/>
      <c r="G11" s="1"/>
      <c r="H11" s="1"/>
    </row>
    <row r="12" spans="1:8">
      <c r="A12" s="1"/>
      <c r="B12" s="166"/>
      <c r="C12" s="1"/>
      <c r="D12" s="1"/>
      <c r="E12" s="1"/>
      <c r="F12" s="1"/>
      <c r="G12" s="1"/>
      <c r="H12" s="1"/>
    </row>
    <row r="13" spans="1:8">
      <c r="A13" s="1"/>
      <c r="B13" s="166"/>
      <c r="C13" s="1"/>
      <c r="D13" s="1"/>
      <c r="E13" s="1"/>
      <c r="F13" s="1"/>
      <c r="G13" s="1"/>
      <c r="H13" s="1"/>
    </row>
    <row r="14" spans="1:8">
      <c r="A14" s="1"/>
      <c r="B14" s="166"/>
      <c r="C14" s="1"/>
      <c r="D14" s="1"/>
      <c r="E14" s="1"/>
      <c r="F14" s="1"/>
      <c r="G14" s="1"/>
      <c r="H14" s="1"/>
    </row>
    <row r="15" spans="1:8">
      <c r="A15" s="169"/>
      <c r="B15" s="170"/>
      <c r="C15" s="170"/>
      <c r="D15" s="170"/>
      <c r="E15" s="170"/>
      <c r="F15" s="170"/>
      <c r="G15" s="170"/>
      <c r="H15" s="1"/>
    </row>
    <row r="16" spans="1:8" ht="41.25" customHeight="1">
      <c r="A16" s="94" t="s">
        <v>142</v>
      </c>
      <c r="B16" s="94"/>
      <c r="C16" s="94"/>
      <c r="D16" s="94"/>
      <c r="E16" s="94"/>
      <c r="F16" s="94"/>
      <c r="G16" s="94"/>
      <c r="H16" s="94"/>
    </row>
    <row r="17" spans="1:8" ht="15" customHeight="1">
      <c r="A17" s="171"/>
      <c r="B17" s="171"/>
      <c r="C17" s="171"/>
      <c r="D17" s="171"/>
      <c r="E17" s="171"/>
      <c r="F17" s="171"/>
      <c r="G17" s="171"/>
      <c r="H17" s="171"/>
    </row>
    <row r="18" spans="1:8" ht="15" customHeight="1">
      <c r="A18" s="171"/>
      <c r="B18" s="171"/>
      <c r="C18" s="171"/>
      <c r="D18" s="171"/>
      <c r="E18" s="171"/>
      <c r="F18" s="171"/>
      <c r="G18" s="171"/>
      <c r="H18" s="171"/>
    </row>
    <row r="19" spans="1:8" ht="15" customHeight="1">
      <c r="A19" s="171"/>
      <c r="B19" s="171"/>
      <c r="C19" s="171"/>
      <c r="D19" s="171"/>
      <c r="E19" s="171"/>
      <c r="F19" s="171"/>
      <c r="G19" s="171"/>
      <c r="H19" s="171"/>
    </row>
    <row r="20" spans="1:8" ht="15" customHeight="1">
      <c r="A20" s="171"/>
      <c r="B20" s="171"/>
      <c r="C20" s="171"/>
      <c r="D20" s="171"/>
      <c r="E20" s="171"/>
      <c r="F20" s="171"/>
      <c r="G20" s="171"/>
      <c r="H20" s="171"/>
    </row>
    <row r="21" spans="1:8" s="167" customFormat="1" ht="15" customHeight="1">
      <c r="A21" s="172"/>
      <c r="B21" s="172"/>
      <c r="C21" s="172"/>
      <c r="D21" s="172"/>
      <c r="E21" s="172"/>
      <c r="F21" s="172"/>
      <c r="G21" s="172"/>
      <c r="H21" s="173"/>
    </row>
    <row r="22" spans="1:8">
      <c r="A22" s="1"/>
      <c r="B22" s="166"/>
      <c r="C22" s="1"/>
      <c r="D22" s="1"/>
      <c r="E22" s="1"/>
      <c r="F22" s="1"/>
      <c r="G22" s="1"/>
      <c r="H22" s="1"/>
    </row>
    <row r="23" spans="1:8">
      <c r="A23" s="1"/>
      <c r="B23" s="166"/>
      <c r="C23" s="1"/>
      <c r="D23" s="1"/>
      <c r="E23" s="1"/>
      <c r="F23" s="1"/>
      <c r="G23" s="1"/>
      <c r="H23" s="1"/>
    </row>
    <row r="24" spans="1:8">
      <c r="A24" s="1"/>
      <c r="B24" s="166"/>
      <c r="C24" s="1"/>
      <c r="D24" s="1"/>
      <c r="E24" s="1"/>
      <c r="F24" s="1"/>
      <c r="G24" s="1"/>
      <c r="H24" s="1"/>
    </row>
    <row r="25" spans="1:8">
      <c r="A25" s="1"/>
      <c r="B25" s="166"/>
      <c r="C25" s="1"/>
      <c r="D25" s="1"/>
      <c r="E25" s="1"/>
      <c r="F25" s="1"/>
      <c r="G25" s="1"/>
      <c r="H25" s="1"/>
    </row>
    <row r="26" spans="1:8">
      <c r="A26" s="1"/>
      <c r="B26" s="166"/>
      <c r="C26" s="1"/>
      <c r="D26" s="1"/>
      <c r="E26" s="1"/>
      <c r="F26" s="1"/>
      <c r="G26" s="1"/>
      <c r="H26" s="1"/>
    </row>
    <row r="27" spans="1:8">
      <c r="A27" s="1"/>
      <c r="B27" s="166"/>
      <c r="C27" s="1"/>
      <c r="D27" s="1"/>
      <c r="E27" s="1"/>
      <c r="F27" s="1"/>
      <c r="G27" s="1"/>
      <c r="H27" s="1"/>
    </row>
    <row r="28" spans="1:8">
      <c r="A28" s="1"/>
      <c r="B28" s="166"/>
      <c r="C28" s="1"/>
      <c r="D28" s="1"/>
      <c r="E28" s="1"/>
      <c r="F28" s="1"/>
      <c r="G28" s="1"/>
      <c r="H28" s="1"/>
    </row>
    <row r="29" spans="1:8">
      <c r="A29" s="1"/>
      <c r="B29" s="166"/>
      <c r="C29" s="1"/>
      <c r="D29" s="1"/>
      <c r="E29" s="1"/>
      <c r="F29" s="1"/>
      <c r="G29" s="1"/>
      <c r="H29" s="1"/>
    </row>
    <row r="30" spans="1:8">
      <c r="A30" s="1"/>
      <c r="B30" s="166"/>
      <c r="C30" s="1"/>
      <c r="D30" s="1"/>
      <c r="E30" s="1"/>
      <c r="F30" s="1"/>
      <c r="G30" s="1"/>
      <c r="H30" s="1"/>
    </row>
    <row r="31" spans="1:8">
      <c r="A31" s="1"/>
      <c r="B31" s="166"/>
      <c r="C31" s="1"/>
      <c r="D31" s="1"/>
      <c r="E31" s="1"/>
      <c r="F31" s="1"/>
      <c r="G31" s="1"/>
      <c r="H31" s="1"/>
    </row>
    <row r="32" spans="1:8">
      <c r="A32" s="1"/>
      <c r="B32" s="166"/>
      <c r="C32" s="1"/>
      <c r="D32" s="1" t="s">
        <v>143</v>
      </c>
      <c r="E32" s="1"/>
      <c r="F32" s="1"/>
      <c r="G32" s="1"/>
      <c r="H32" s="1"/>
    </row>
    <row r="33" spans="1:9">
      <c r="A33" s="1"/>
      <c r="B33" s="166"/>
      <c r="C33" s="1"/>
      <c r="D33" s="1"/>
      <c r="E33" s="1"/>
      <c r="F33" s="1"/>
      <c r="G33" s="1"/>
      <c r="H33" s="1"/>
    </row>
    <row r="34" spans="1:9">
      <c r="A34" s="1"/>
      <c r="B34" s="166"/>
      <c r="C34" s="1"/>
      <c r="D34" s="1"/>
      <c r="E34" s="1"/>
      <c r="F34" s="1"/>
      <c r="G34" s="1"/>
      <c r="H34" s="1"/>
    </row>
    <row r="35" spans="1:9">
      <c r="A35" s="1"/>
      <c r="B35" s="166"/>
      <c r="C35" s="1"/>
      <c r="D35" s="1"/>
      <c r="E35" s="1"/>
      <c r="F35" s="1"/>
      <c r="G35" s="1"/>
      <c r="H35" s="1"/>
    </row>
    <row r="36" spans="1:9">
      <c r="A36" s="38" t="s">
        <v>144</v>
      </c>
      <c r="B36" s="166"/>
      <c r="C36" s="1"/>
      <c r="D36" s="1"/>
      <c r="E36" s="1"/>
      <c r="F36" s="1"/>
      <c r="G36" s="1"/>
      <c r="H36" s="1"/>
    </row>
    <row r="37" spans="1:9" ht="35.25" customHeight="1">
      <c r="A37" s="92" t="s">
        <v>145</v>
      </c>
      <c r="B37" s="92"/>
      <c r="C37" s="92"/>
      <c r="D37" s="92"/>
      <c r="E37" s="92"/>
      <c r="F37" s="92"/>
      <c r="G37" s="92"/>
      <c r="H37" s="92"/>
    </row>
    <row r="38" spans="1:9" ht="12" customHeight="1">
      <c r="A38" s="73" t="s">
        <v>47</v>
      </c>
      <c r="B38" s="174"/>
      <c r="C38" s="175"/>
      <c r="D38" s="175"/>
      <c r="E38" s="175"/>
      <c r="F38" s="175"/>
      <c r="G38" s="175"/>
      <c r="H38" s="1"/>
    </row>
    <row r="39" spans="1:9" ht="12" customHeight="1">
      <c r="A39" s="74" t="s">
        <v>59</v>
      </c>
      <c r="B39" s="176"/>
      <c r="C39" s="175"/>
      <c r="D39" s="175"/>
      <c r="E39" s="175"/>
      <c r="F39" s="175"/>
      <c r="G39" s="175"/>
      <c r="H39" s="1"/>
    </row>
    <row r="40" spans="1:9">
      <c r="A40" s="45"/>
      <c r="B40" s="177"/>
      <c r="C40" s="178"/>
      <c r="D40" s="178"/>
      <c r="E40" s="178"/>
      <c r="F40" s="178"/>
      <c r="G40" s="178"/>
      <c r="H40" s="45"/>
    </row>
    <row r="42" spans="1:9">
      <c r="A42" s="131" t="s">
        <v>49</v>
      </c>
      <c r="B42" s="179"/>
      <c r="C42" s="113"/>
    </row>
    <row r="43" spans="1:9">
      <c r="A43" s="125"/>
      <c r="B43" s="180"/>
      <c r="C43" s="125"/>
      <c r="D43" s="45"/>
      <c r="E43" s="45"/>
      <c r="F43" s="45"/>
      <c r="G43" s="45"/>
      <c r="H43" s="45"/>
      <c r="I43" s="45"/>
    </row>
    <row r="44" spans="1:9">
      <c r="A44" s="181" t="s">
        <v>146</v>
      </c>
      <c r="B44" s="181" t="s">
        <v>147</v>
      </c>
      <c r="C44" s="182" t="s">
        <v>148</v>
      </c>
      <c r="D44" s="45"/>
      <c r="E44" s="183"/>
      <c r="F44" s="183"/>
      <c r="G44" s="45"/>
      <c r="H44" s="45"/>
      <c r="I44" s="45"/>
    </row>
    <row r="45" spans="1:9" ht="24">
      <c r="A45" s="181" t="s">
        <v>147</v>
      </c>
      <c r="B45" s="184" t="s">
        <v>149</v>
      </c>
      <c r="C45" s="185">
        <v>1.4886702936559399E-2</v>
      </c>
      <c r="D45" s="45"/>
      <c r="E45" s="183"/>
      <c r="F45" s="183"/>
      <c r="G45" s="45"/>
      <c r="H45" s="45"/>
      <c r="I45" s="45"/>
    </row>
    <row r="46" spans="1:9" ht="24">
      <c r="A46" s="180">
        <v>2</v>
      </c>
      <c r="B46" s="184" t="s">
        <v>150</v>
      </c>
      <c r="C46" s="185">
        <v>1.31589432828853E-2</v>
      </c>
      <c r="D46" s="45"/>
      <c r="E46" s="183"/>
      <c r="F46" s="183"/>
      <c r="G46" s="45"/>
      <c r="H46" s="45"/>
      <c r="I46" s="45"/>
    </row>
    <row r="47" spans="1:9">
      <c r="A47" s="180">
        <v>3</v>
      </c>
      <c r="B47" s="184" t="s">
        <v>151</v>
      </c>
      <c r="C47" s="185">
        <v>1.5943875015132201E-2</v>
      </c>
      <c r="D47" s="45"/>
      <c r="E47" s="183"/>
      <c r="F47" s="183"/>
      <c r="G47" s="45"/>
      <c r="H47" s="45"/>
      <c r="I47" s="45"/>
    </row>
    <row r="48" spans="1:9">
      <c r="A48" s="180">
        <v>4</v>
      </c>
      <c r="B48" s="184" t="s">
        <v>152</v>
      </c>
      <c r="C48" s="185">
        <v>1.23829327815673E-2</v>
      </c>
      <c r="D48" s="45"/>
      <c r="E48" s="183"/>
      <c r="F48" s="183"/>
      <c r="G48" s="45"/>
      <c r="H48" s="45"/>
      <c r="I48" s="45"/>
    </row>
    <row r="49" spans="1:11">
      <c r="A49" s="180">
        <v>5</v>
      </c>
      <c r="B49" s="184" t="s">
        <v>153</v>
      </c>
      <c r="C49" s="185">
        <v>1.3676951586160399E-2</v>
      </c>
      <c r="D49" s="45"/>
      <c r="E49" s="183"/>
      <c r="F49" s="183"/>
      <c r="G49" s="45"/>
      <c r="H49" s="45"/>
      <c r="I49" s="45"/>
    </row>
    <row r="50" spans="1:11">
      <c r="A50" s="180">
        <v>6</v>
      </c>
      <c r="B50" s="184" t="s">
        <v>154</v>
      </c>
      <c r="C50" s="185">
        <v>9.8799717481054105E-3</v>
      </c>
      <c r="D50" s="45"/>
      <c r="E50" s="183"/>
      <c r="F50" s="183"/>
      <c r="G50" s="45"/>
      <c r="H50" s="45"/>
      <c r="I50" s="45"/>
    </row>
    <row r="51" spans="1:11">
      <c r="A51" s="180">
        <v>7</v>
      </c>
      <c r="B51" s="184" t="s">
        <v>155</v>
      </c>
      <c r="C51" s="185">
        <v>1.1814544834233401E-2</v>
      </c>
      <c r="D51" s="45"/>
      <c r="E51" s="183"/>
      <c r="F51" s="183"/>
      <c r="G51" s="45"/>
      <c r="H51" s="45"/>
      <c r="I51" s="45"/>
    </row>
    <row r="52" spans="1:11" ht="24">
      <c r="A52" s="180">
        <v>8</v>
      </c>
      <c r="B52" s="184" t="s">
        <v>156</v>
      </c>
      <c r="C52" s="185">
        <v>1.3808523864444901E-2</v>
      </c>
      <c r="D52" s="45"/>
      <c r="E52" s="183"/>
      <c r="F52" s="183"/>
      <c r="G52" s="45"/>
      <c r="H52" s="45"/>
      <c r="I52" s="45"/>
    </row>
    <row r="53" spans="1:11" ht="24">
      <c r="A53" s="181" t="s">
        <v>157</v>
      </c>
      <c r="B53" s="186" t="s">
        <v>158</v>
      </c>
      <c r="C53" s="187">
        <v>8.2603939549099198E-3</v>
      </c>
      <c r="D53" s="45"/>
      <c r="E53" s="183"/>
      <c r="F53" s="183"/>
      <c r="G53" s="188"/>
      <c r="H53" s="188"/>
      <c r="I53" s="102"/>
      <c r="J53" s="102"/>
      <c r="K53" s="102"/>
    </row>
    <row r="54" spans="1:11" ht="24">
      <c r="A54" s="180">
        <v>1</v>
      </c>
      <c r="B54" s="184" t="s">
        <v>159</v>
      </c>
      <c r="C54" s="185">
        <v>1.4929666609390499E-2</v>
      </c>
      <c r="D54" s="45"/>
      <c r="E54" s="183"/>
      <c r="F54" s="183"/>
      <c r="G54" s="188"/>
      <c r="H54" s="188"/>
      <c r="I54" s="102"/>
      <c r="J54" s="102"/>
      <c r="K54" s="102"/>
    </row>
    <row r="55" spans="1:11" ht="24">
      <c r="A55" s="180">
        <v>2</v>
      </c>
      <c r="B55" s="184" t="s">
        <v>160</v>
      </c>
      <c r="C55" s="185">
        <v>1.20104647214112E-2</v>
      </c>
      <c r="D55" s="45"/>
      <c r="E55" s="183"/>
      <c r="F55" s="183"/>
      <c r="G55" s="188"/>
      <c r="H55" s="188"/>
      <c r="I55" s="102"/>
      <c r="J55" s="102"/>
      <c r="K55" s="102"/>
    </row>
    <row r="56" spans="1:11" ht="24">
      <c r="A56" s="180">
        <v>3</v>
      </c>
      <c r="B56" s="184" t="s">
        <v>161</v>
      </c>
      <c r="C56" s="185">
        <v>1.5301817478325401E-2</v>
      </c>
      <c r="E56" s="183"/>
      <c r="F56" s="183"/>
      <c r="G56" s="188"/>
      <c r="H56" s="188"/>
      <c r="I56" s="102"/>
      <c r="J56" s="102"/>
      <c r="K56" s="102"/>
    </row>
    <row r="57" spans="1:11" ht="24">
      <c r="A57" s="180">
        <v>4</v>
      </c>
      <c r="B57" s="184" t="s">
        <v>162</v>
      </c>
      <c r="C57" s="185">
        <v>1.53510082392868E-2</v>
      </c>
      <c r="E57" s="183"/>
      <c r="F57" s="183"/>
      <c r="G57" s="188"/>
      <c r="H57" s="188"/>
      <c r="I57" s="102"/>
      <c r="J57" s="102"/>
      <c r="K57" s="102"/>
    </row>
    <row r="58" spans="1:11">
      <c r="A58" s="127" t="s">
        <v>163</v>
      </c>
      <c r="B58" s="127" t="s">
        <v>164</v>
      </c>
      <c r="C58" s="187">
        <v>1.4046171890161E-2</v>
      </c>
      <c r="E58" s="183"/>
      <c r="F58" s="183"/>
      <c r="G58" s="45"/>
    </row>
    <row r="59" spans="1:11">
      <c r="A59" s="179"/>
      <c r="B59" s="179" t="s">
        <v>165</v>
      </c>
      <c r="C59" s="185">
        <v>1.2432560782946E-2</v>
      </c>
      <c r="E59" s="183"/>
      <c r="F59" s="183"/>
      <c r="G59" s="45"/>
    </row>
    <row r="60" spans="1:11" ht="24">
      <c r="A60" s="181" t="s">
        <v>166</v>
      </c>
      <c r="B60" s="186" t="s">
        <v>167</v>
      </c>
      <c r="C60" s="187">
        <v>2.7982142295319899E-2</v>
      </c>
      <c r="D60" s="189"/>
      <c r="E60" s="183"/>
      <c r="F60" s="183"/>
      <c r="G60" s="45"/>
    </row>
    <row r="61" spans="1:11">
      <c r="A61" s="180">
        <v>2</v>
      </c>
      <c r="B61" s="184" t="s">
        <v>168</v>
      </c>
      <c r="C61" s="185">
        <v>1.6263320433318101E-2</v>
      </c>
      <c r="D61" s="189"/>
      <c r="E61" s="190"/>
      <c r="F61" s="183"/>
      <c r="G61" s="45"/>
    </row>
    <row r="62" spans="1:11">
      <c r="A62" s="180">
        <v>3</v>
      </c>
      <c r="B62" s="184" t="s">
        <v>169</v>
      </c>
      <c r="C62" s="185">
        <v>1.3795934204990101E-2</v>
      </c>
      <c r="D62" s="189"/>
      <c r="E62" s="190"/>
      <c r="F62" s="183"/>
      <c r="G62" s="45"/>
    </row>
    <row r="63" spans="1:11">
      <c r="A63" s="180">
        <v>4</v>
      </c>
      <c r="B63" s="184" t="s">
        <v>170</v>
      </c>
      <c r="C63" s="185">
        <v>9.2808309390273493E-3</v>
      </c>
      <c r="D63" s="189"/>
      <c r="E63" s="190"/>
      <c r="F63" s="183"/>
      <c r="G63" s="45"/>
    </row>
    <row r="64" spans="1:11" ht="24">
      <c r="A64" s="180">
        <v>5</v>
      </c>
      <c r="B64" s="184" t="s">
        <v>171</v>
      </c>
      <c r="C64" s="185">
        <v>2.6133871493523998E-3</v>
      </c>
      <c r="D64" s="189"/>
      <c r="E64" s="183"/>
      <c r="F64" s="183"/>
      <c r="G64" s="45"/>
    </row>
    <row r="65" spans="1:7" ht="24">
      <c r="A65" s="181" t="s">
        <v>172</v>
      </c>
      <c r="B65" s="184" t="s">
        <v>173</v>
      </c>
      <c r="C65" s="187">
        <v>1.5793061123292099E-2</v>
      </c>
      <c r="D65" s="189"/>
      <c r="E65" s="183"/>
      <c r="F65" s="183"/>
      <c r="G65" s="45"/>
    </row>
    <row r="66" spans="1:7">
      <c r="A66" s="180">
        <v>2</v>
      </c>
      <c r="B66" s="184" t="s">
        <v>174</v>
      </c>
      <c r="C66" s="185">
        <v>3.0594023606821698E-2</v>
      </c>
      <c r="D66" s="189"/>
      <c r="E66" s="183"/>
      <c r="F66" s="183"/>
      <c r="G66" s="45"/>
    </row>
    <row r="67" spans="1:7">
      <c r="A67" s="180">
        <v>3</v>
      </c>
      <c r="B67" s="184" t="s">
        <v>175</v>
      </c>
      <c r="C67" s="185">
        <v>2.8960912975319201E-3</v>
      </c>
      <c r="D67" s="189"/>
      <c r="E67" s="183"/>
      <c r="F67" s="183"/>
      <c r="G67" s="45"/>
    </row>
    <row r="68" spans="1:7" ht="24">
      <c r="A68" s="180">
        <v>4</v>
      </c>
      <c r="B68" s="184" t="s">
        <v>176</v>
      </c>
      <c r="C68" s="185">
        <v>4.03155374383634E-2</v>
      </c>
      <c r="D68" s="189"/>
      <c r="E68" s="183"/>
      <c r="F68" s="183"/>
      <c r="G68" s="45"/>
    </row>
    <row r="69" spans="1:7" ht="24">
      <c r="A69" s="180">
        <v>5</v>
      </c>
      <c r="B69" s="184" t="s">
        <v>177</v>
      </c>
      <c r="C69" s="185">
        <v>1.33022372028477E-2</v>
      </c>
      <c r="D69" s="189"/>
      <c r="E69" s="183"/>
      <c r="F69" s="183"/>
      <c r="G69" s="45"/>
    </row>
    <row r="70" spans="1:7">
      <c r="A70" s="181" t="s">
        <v>178</v>
      </c>
      <c r="B70" s="127" t="s">
        <v>179</v>
      </c>
      <c r="C70" s="187">
        <v>1.7389329910664601E-2</v>
      </c>
      <c r="D70" s="191"/>
      <c r="E70" s="183"/>
      <c r="F70" s="183"/>
      <c r="G70" s="45"/>
    </row>
    <row r="71" spans="1:7">
      <c r="A71" s="180">
        <v>2</v>
      </c>
      <c r="B71" s="179" t="s">
        <v>180</v>
      </c>
      <c r="C71" s="185">
        <v>1.2778757530820599E-2</v>
      </c>
      <c r="D71" s="191"/>
      <c r="E71" s="183"/>
      <c r="F71" s="183"/>
      <c r="G71" s="45"/>
    </row>
    <row r="72" spans="1:7">
      <c r="A72" s="180">
        <v>3</v>
      </c>
      <c r="B72" s="179" t="s">
        <v>181</v>
      </c>
      <c r="C72" s="185">
        <v>1.1582095280609E-2</v>
      </c>
      <c r="D72" s="191"/>
      <c r="E72" s="183"/>
      <c r="F72" s="183"/>
      <c r="G72" s="45"/>
    </row>
    <row r="73" spans="1:7">
      <c r="A73" s="180">
        <v>4</v>
      </c>
      <c r="B73" s="179" t="s">
        <v>182</v>
      </c>
      <c r="C73" s="185">
        <v>1.1662813723099699E-2</v>
      </c>
      <c r="D73" s="191"/>
      <c r="E73" s="183"/>
      <c r="F73" s="183"/>
      <c r="G73" s="45"/>
    </row>
    <row r="74" spans="1:7">
      <c r="A74" s="127" t="s">
        <v>183</v>
      </c>
      <c r="B74" s="179" t="s">
        <v>183</v>
      </c>
      <c r="C74" s="185">
        <v>1.6944146862700099E-2</v>
      </c>
      <c r="E74" s="45"/>
      <c r="F74" s="45"/>
      <c r="G74" s="45"/>
    </row>
    <row r="75" spans="1:7">
      <c r="A75" s="179"/>
      <c r="B75" s="179" t="s">
        <v>184</v>
      </c>
      <c r="C75" s="185">
        <v>1.28738346495213E-2</v>
      </c>
    </row>
    <row r="76" spans="1:7">
      <c r="A76" s="127" t="s">
        <v>185</v>
      </c>
      <c r="B76" s="179" t="s">
        <v>186</v>
      </c>
      <c r="C76" s="185">
        <v>1.0021746694983E-2</v>
      </c>
    </row>
    <row r="77" spans="1:7">
      <c r="A77" s="179"/>
      <c r="B77" s="179" t="s">
        <v>187</v>
      </c>
      <c r="C77" s="185">
        <v>1.82147005579677E-2</v>
      </c>
    </row>
    <row r="78" spans="1:7">
      <c r="A78" s="179"/>
      <c r="B78" s="179" t="s">
        <v>188</v>
      </c>
      <c r="C78" s="185">
        <v>1.31095027624309E-2</v>
      </c>
    </row>
  </sheetData>
  <mergeCells count="4">
    <mergeCell ref="A2:H2"/>
    <mergeCell ref="A16:H16"/>
    <mergeCell ref="A21:G21"/>
    <mergeCell ref="A37:H37"/>
  </mergeCells>
  <pageMargins left="0.70866141732283472" right="0.70866141732283472" top="0.74803149606299213" bottom="0.74803149606299213" header="0.31496062992125984" footer="0.31496062992125984"/>
  <pageSetup paperSize="9"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zoomScaleNormal="100" workbookViewId="0">
      <selection activeCell="H15" sqref="H15"/>
    </sheetView>
  </sheetViews>
  <sheetFormatPr baseColWidth="10" defaultRowHeight="15"/>
  <cols>
    <col min="1" max="1" width="58.140625" customWidth="1"/>
    <col min="2" max="4" width="8.7109375" customWidth="1"/>
    <col min="5" max="5" width="10.5703125" customWidth="1"/>
  </cols>
  <sheetData>
    <row r="1" spans="1:14" ht="11.1" customHeight="1">
      <c r="A1" s="1"/>
      <c r="B1" s="1"/>
      <c r="C1" s="1"/>
      <c r="D1" s="1"/>
      <c r="E1" s="1"/>
    </row>
    <row r="2" spans="1:14" ht="15.75" customHeight="1">
      <c r="A2" s="41" t="s">
        <v>189</v>
      </c>
      <c r="B2" s="41"/>
      <c r="C2" s="41"/>
      <c r="D2" s="41"/>
      <c r="E2" s="41"/>
    </row>
    <row r="3" spans="1:14" ht="15.75" customHeight="1">
      <c r="A3" s="193" t="s">
        <v>190</v>
      </c>
      <c r="B3" s="193"/>
      <c r="C3" s="193"/>
      <c r="D3" s="193"/>
      <c r="E3" s="193"/>
      <c r="G3" s="45"/>
      <c r="H3" s="45"/>
      <c r="I3" s="45"/>
      <c r="J3" s="45"/>
      <c r="K3" s="45"/>
      <c r="L3" s="45"/>
    </row>
    <row r="4" spans="1:14" ht="18.75" customHeight="1">
      <c r="A4" s="48"/>
      <c r="B4" s="194" t="s">
        <v>191</v>
      </c>
      <c r="C4" s="194"/>
      <c r="D4" s="194" t="s">
        <v>165</v>
      </c>
      <c r="E4" s="194"/>
      <c r="G4" s="47"/>
      <c r="H4" s="47"/>
      <c r="I4" s="47"/>
      <c r="J4" s="47"/>
      <c r="K4" s="47"/>
      <c r="L4" s="47"/>
    </row>
    <row r="5" spans="1:14">
      <c r="A5" s="33" t="s">
        <v>192</v>
      </c>
      <c r="B5" s="195"/>
      <c r="C5" s="195">
        <v>173000</v>
      </c>
      <c r="D5" s="195"/>
      <c r="E5" s="195">
        <v>132000</v>
      </c>
      <c r="G5" s="45"/>
      <c r="H5" s="45"/>
      <c r="I5" s="45"/>
      <c r="J5" s="45"/>
      <c r="K5" s="45"/>
      <c r="L5" s="45"/>
    </row>
    <row r="6" spans="1:14">
      <c r="A6" s="196" t="s">
        <v>193</v>
      </c>
      <c r="B6" s="52"/>
      <c r="C6" s="197">
        <v>75000</v>
      </c>
      <c r="D6" s="52"/>
      <c r="E6" s="197">
        <v>59000</v>
      </c>
      <c r="G6" s="45"/>
      <c r="H6" s="45"/>
      <c r="I6" s="45"/>
      <c r="J6" s="45"/>
      <c r="K6" s="45"/>
      <c r="L6" s="45"/>
    </row>
    <row r="7" spans="1:14">
      <c r="A7" s="198" t="s">
        <v>194</v>
      </c>
      <c r="B7" s="195"/>
      <c r="C7" s="199">
        <v>50000</v>
      </c>
      <c r="D7" s="195"/>
      <c r="E7" s="199">
        <v>35000</v>
      </c>
      <c r="G7" s="45"/>
      <c r="H7" s="45"/>
      <c r="I7" s="45"/>
      <c r="J7" s="45"/>
      <c r="K7" s="45"/>
      <c r="L7" s="45"/>
    </row>
    <row r="8" spans="1:14" ht="15" customHeight="1">
      <c r="A8" s="2" t="s">
        <v>2</v>
      </c>
      <c r="B8" s="200"/>
      <c r="C8" s="6">
        <v>0.4</v>
      </c>
      <c r="D8" s="6"/>
      <c r="E8" s="6">
        <v>0.6</v>
      </c>
      <c r="F8" s="45"/>
      <c r="G8" s="45"/>
      <c r="H8" s="45"/>
      <c r="I8" s="45"/>
      <c r="J8" s="45"/>
      <c r="K8" s="45"/>
      <c r="L8" s="45"/>
      <c r="M8" s="45"/>
      <c r="N8" s="45"/>
    </row>
    <row r="9" spans="1:14" ht="15" customHeight="1">
      <c r="A9" s="23" t="s">
        <v>3</v>
      </c>
      <c r="B9" s="53"/>
      <c r="C9" s="28">
        <v>76</v>
      </c>
      <c r="D9" s="28"/>
      <c r="E9" s="28">
        <v>100</v>
      </c>
      <c r="F9" s="45"/>
      <c r="G9" s="45"/>
      <c r="H9" s="45"/>
      <c r="I9" s="45"/>
      <c r="J9" s="45"/>
      <c r="K9" s="45"/>
      <c r="L9" s="45"/>
      <c r="M9" s="45"/>
      <c r="N9" s="45"/>
    </row>
    <row r="10" spans="1:14" ht="15" customHeight="1">
      <c r="A10" s="2" t="s">
        <v>41</v>
      </c>
      <c r="B10" s="8"/>
      <c r="C10" s="9">
        <v>45</v>
      </c>
      <c r="D10" s="9"/>
      <c r="E10" s="9">
        <v>49</v>
      </c>
      <c r="F10" s="45"/>
      <c r="G10" s="45"/>
      <c r="H10" s="45"/>
      <c r="I10" s="45"/>
      <c r="J10" s="201"/>
      <c r="K10" s="45"/>
      <c r="L10" s="45"/>
      <c r="M10" s="45"/>
      <c r="N10" s="45"/>
    </row>
    <row r="11" spans="1:14" ht="15" customHeight="1">
      <c r="A11" s="23" t="s">
        <v>195</v>
      </c>
      <c r="B11" s="24"/>
      <c r="C11" s="28">
        <v>43</v>
      </c>
      <c r="D11" s="28"/>
      <c r="E11" s="28">
        <v>45</v>
      </c>
      <c r="F11" s="45"/>
      <c r="G11" s="45"/>
      <c r="H11" s="45"/>
      <c r="I11" s="45"/>
      <c r="J11" s="45"/>
      <c r="K11" s="45"/>
      <c r="L11" s="45"/>
      <c r="M11" s="45"/>
      <c r="N11" s="45"/>
    </row>
    <row r="12" spans="1:14" ht="50.25" customHeight="1">
      <c r="A12" s="61" t="s">
        <v>196</v>
      </c>
      <c r="B12" s="61"/>
      <c r="C12" s="61"/>
      <c r="D12" s="61"/>
      <c r="E12" s="61"/>
      <c r="F12" s="45"/>
      <c r="G12" s="45"/>
      <c r="H12" s="45"/>
      <c r="I12" s="45"/>
      <c r="J12" s="45"/>
      <c r="K12" s="45"/>
      <c r="L12" s="45"/>
      <c r="M12" s="45"/>
      <c r="N12" s="45"/>
    </row>
    <row r="13" spans="1:14" ht="38.25" customHeight="1">
      <c r="A13" s="63" t="s">
        <v>197</v>
      </c>
      <c r="B13" s="64"/>
      <c r="C13" s="64"/>
      <c r="D13" s="64"/>
      <c r="E13" s="64"/>
    </row>
    <row r="14" spans="1:14" ht="14.25" customHeight="1">
      <c r="A14" s="73" t="s">
        <v>198</v>
      </c>
      <c r="B14" s="202"/>
      <c r="C14" s="202"/>
      <c r="D14" s="202"/>
      <c r="E14" s="202"/>
      <c r="G14" s="203"/>
    </row>
    <row r="15" spans="1:14" ht="12.75" customHeight="1">
      <c r="A15" s="74" t="s">
        <v>199</v>
      </c>
      <c r="B15" s="67"/>
      <c r="C15" s="67"/>
      <c r="D15" s="67"/>
      <c r="E15" s="67"/>
    </row>
    <row r="16" spans="1:14" ht="15" customHeight="1">
      <c r="A16" s="1"/>
      <c r="B16" s="1"/>
      <c r="C16" s="1"/>
      <c r="D16" s="1"/>
      <c r="E16" s="1"/>
      <c r="H16" s="69"/>
    </row>
    <row r="17" spans="1:6" ht="15" customHeight="1">
      <c r="A17" s="88" t="s">
        <v>200</v>
      </c>
      <c r="B17" s="88"/>
      <c r="C17" s="88"/>
      <c r="D17" s="88"/>
      <c r="E17" s="88"/>
      <c r="F17" s="204"/>
    </row>
    <row r="18" spans="1:6" ht="15" customHeight="1">
      <c r="A18" s="205" t="s">
        <v>201</v>
      </c>
      <c r="B18" s="205"/>
      <c r="C18" s="205"/>
      <c r="D18" s="205"/>
      <c r="E18" s="205"/>
    </row>
    <row r="19" spans="1:6" ht="15" customHeight="1">
      <c r="A19" s="206"/>
      <c r="B19" s="206"/>
      <c r="C19" s="206"/>
      <c r="D19" s="206"/>
      <c r="E19" s="206"/>
    </row>
    <row r="20" spans="1:6" ht="14.25" customHeight="1">
      <c r="A20" s="1"/>
      <c r="B20" s="1"/>
      <c r="C20" s="1"/>
      <c r="D20" s="1"/>
      <c r="E20" s="1"/>
    </row>
    <row r="21" spans="1:6" ht="14.25" customHeight="1">
      <c r="A21" s="1"/>
      <c r="B21" s="1"/>
      <c r="C21" s="1"/>
      <c r="D21" s="1"/>
      <c r="E21" s="1"/>
    </row>
    <row r="22" spans="1:6" ht="15" customHeight="1">
      <c r="A22" s="1"/>
      <c r="B22" s="1"/>
      <c r="C22" s="1"/>
      <c r="D22" s="1"/>
      <c r="E22" s="1"/>
    </row>
    <row r="23" spans="1:6" ht="15" customHeight="1">
      <c r="A23" s="1"/>
      <c r="B23" s="1"/>
      <c r="C23" s="1"/>
      <c r="D23" s="1"/>
      <c r="E23" s="1"/>
    </row>
    <row r="24" spans="1:6" ht="15" customHeight="1">
      <c r="A24" s="1"/>
      <c r="B24" s="1"/>
      <c r="C24" s="1"/>
      <c r="D24" s="1"/>
      <c r="E24" s="1"/>
    </row>
    <row r="25" spans="1:6" ht="14.25" customHeight="1">
      <c r="A25" s="1"/>
      <c r="B25" s="1"/>
      <c r="C25" s="1"/>
      <c r="D25" s="1"/>
      <c r="E25" s="1"/>
    </row>
    <row r="26" spans="1:6" ht="15.75" customHeight="1">
      <c r="A26" s="1"/>
      <c r="B26" s="1"/>
      <c r="C26" s="1"/>
      <c r="D26" s="1"/>
      <c r="E26" s="1"/>
    </row>
    <row r="27" spans="1:6" ht="15" customHeight="1">
      <c r="A27" s="1"/>
      <c r="B27" s="1"/>
      <c r="C27" s="1"/>
      <c r="D27" s="1"/>
      <c r="E27" s="1"/>
    </row>
    <row r="28" spans="1:6" ht="15" customHeight="1">
      <c r="A28" s="70"/>
      <c r="B28" s="1"/>
      <c r="C28" s="1"/>
      <c r="D28" s="1"/>
      <c r="E28" s="1"/>
    </row>
    <row r="29" spans="1:6" ht="15" customHeight="1">
      <c r="A29" s="70"/>
      <c r="B29" s="1"/>
      <c r="C29" s="1"/>
      <c r="D29" s="1"/>
      <c r="E29" s="1"/>
    </row>
    <row r="30" spans="1:6" ht="15" customHeight="1">
      <c r="A30" s="1"/>
      <c r="B30" s="71"/>
      <c r="C30" s="71"/>
      <c r="D30" s="71"/>
      <c r="E30" s="71"/>
    </row>
    <row r="31" spans="1:6" ht="15" customHeight="1">
      <c r="A31" s="70"/>
      <c r="B31" s="1"/>
      <c r="C31" s="1"/>
      <c r="D31" s="1"/>
      <c r="E31" s="1"/>
    </row>
    <row r="32" spans="1:6" ht="14.25" customHeight="1">
      <c r="A32" s="70"/>
      <c r="B32" s="1"/>
      <c r="C32" s="1"/>
      <c r="D32" s="1"/>
      <c r="E32" s="1"/>
    </row>
    <row r="33" spans="1:6" ht="15" customHeight="1">
      <c r="A33" s="70"/>
      <c r="B33" s="1"/>
      <c r="C33" s="1"/>
      <c r="D33" s="1"/>
      <c r="E33" s="1"/>
    </row>
    <row r="34" spans="1:6" ht="15" customHeight="1">
      <c r="A34" s="70"/>
      <c r="B34" s="1"/>
      <c r="C34" s="1"/>
      <c r="D34" s="1"/>
      <c r="E34" s="1"/>
    </row>
    <row r="35" spans="1:6" ht="15" customHeight="1">
      <c r="A35" s="70"/>
      <c r="B35" s="1"/>
      <c r="C35" s="1"/>
      <c r="D35" s="1"/>
      <c r="E35" s="1"/>
    </row>
    <row r="36" spans="1:6" ht="25.5" customHeight="1">
      <c r="A36" s="207" t="s">
        <v>202</v>
      </c>
      <c r="B36" s="71"/>
      <c r="C36" s="71"/>
      <c r="D36" s="71"/>
      <c r="E36" s="71"/>
    </row>
    <row r="37" spans="1:6" ht="12" customHeight="1">
      <c r="A37" s="73" t="s">
        <v>203</v>
      </c>
      <c r="B37" s="71"/>
      <c r="C37" s="71"/>
      <c r="D37" s="71"/>
      <c r="E37" s="71"/>
    </row>
    <row r="38" spans="1:6" ht="12" customHeight="1">
      <c r="A38" s="74" t="s">
        <v>199</v>
      </c>
      <c r="B38" s="75"/>
      <c r="C38" s="75"/>
      <c r="D38" s="75"/>
      <c r="E38" s="75"/>
    </row>
    <row r="41" spans="1:6">
      <c r="A41" s="127" t="s">
        <v>49</v>
      </c>
      <c r="B41" s="179"/>
      <c r="C41" s="179"/>
      <c r="D41" s="179"/>
      <c r="E41" s="179"/>
      <c r="F41" s="179"/>
    </row>
    <row r="42" spans="1:6">
      <c r="A42" s="179"/>
      <c r="B42" s="144"/>
      <c r="C42" s="179"/>
      <c r="D42" s="179"/>
      <c r="E42" s="179"/>
      <c r="F42" s="179"/>
    </row>
    <row r="43" spans="1:6">
      <c r="A43" s="127" t="s">
        <v>112</v>
      </c>
      <c r="B43" s="112"/>
      <c r="C43" s="179"/>
      <c r="D43" s="179"/>
      <c r="E43" s="179"/>
      <c r="F43" s="179"/>
    </row>
    <row r="44" spans="1:6">
      <c r="A44" s="208" t="s">
        <v>84</v>
      </c>
      <c r="B44" s="209">
        <v>40</v>
      </c>
      <c r="C44" s="179"/>
      <c r="D44" s="179"/>
      <c r="E44" s="179"/>
      <c r="F44" s="179"/>
    </row>
    <row r="45" spans="1:6">
      <c r="A45" s="208" t="s">
        <v>85</v>
      </c>
      <c r="B45" s="209">
        <v>57</v>
      </c>
      <c r="C45" s="179"/>
      <c r="D45" s="179"/>
      <c r="E45" s="179"/>
      <c r="F45" s="179"/>
    </row>
    <row r="46" spans="1:6">
      <c r="A46" s="208" t="s">
        <v>115</v>
      </c>
      <c r="B46" s="209">
        <f>100-B44-B45</f>
        <v>3</v>
      </c>
      <c r="C46" s="179"/>
      <c r="D46" s="179"/>
      <c r="E46" s="179"/>
      <c r="F46" s="179"/>
    </row>
    <row r="47" spans="1:6">
      <c r="A47" s="179"/>
      <c r="B47" s="144"/>
      <c r="C47" s="179"/>
      <c r="D47" s="179"/>
      <c r="E47" s="179"/>
      <c r="F47" s="179"/>
    </row>
    <row r="48" spans="1:6">
      <c r="A48" s="127" t="s">
        <v>97</v>
      </c>
      <c r="B48" s="144"/>
      <c r="C48" s="179"/>
      <c r="D48" s="179"/>
      <c r="E48" s="179"/>
      <c r="F48" s="179"/>
    </row>
    <row r="49" spans="1:6">
      <c r="A49" s="179" t="s">
        <v>98</v>
      </c>
      <c r="B49" s="112">
        <v>90.445695026922607</v>
      </c>
      <c r="C49" s="179"/>
      <c r="D49" s="179"/>
      <c r="E49" s="179"/>
      <c r="F49" s="179"/>
    </row>
    <row r="50" spans="1:6">
      <c r="A50" s="179" t="s">
        <v>99</v>
      </c>
      <c r="B50" s="112">
        <v>6.5422997671557308</v>
      </c>
      <c r="C50" s="179"/>
      <c r="D50" s="179"/>
      <c r="E50" s="208"/>
      <c r="F50" s="208"/>
    </row>
    <row r="51" spans="1:6">
      <c r="A51" s="179" t="s">
        <v>64</v>
      </c>
      <c r="B51" s="112">
        <f>100-B49-B50</f>
        <v>3.0120052059216622</v>
      </c>
      <c r="C51" s="179"/>
      <c r="D51" s="179"/>
      <c r="E51" s="208"/>
      <c r="F51" s="208"/>
    </row>
    <row r="52" spans="1:6">
      <c r="A52" s="179"/>
      <c r="B52" s="179"/>
      <c r="C52" s="179"/>
      <c r="D52" s="179"/>
      <c r="E52" s="179"/>
      <c r="F52" s="179"/>
    </row>
    <row r="53" spans="1:6">
      <c r="A53" s="127" t="s">
        <v>103</v>
      </c>
      <c r="B53" s="210"/>
      <c r="C53" s="179"/>
      <c r="D53" s="179"/>
      <c r="E53" s="179"/>
      <c r="F53" s="179"/>
    </row>
    <row r="54" spans="1:6">
      <c r="A54" s="179" t="s">
        <v>104</v>
      </c>
      <c r="B54" s="112">
        <v>24.2114798179581</v>
      </c>
      <c r="C54" s="179"/>
      <c r="D54" s="179"/>
      <c r="E54" s="179"/>
      <c r="F54" s="179"/>
    </row>
    <row r="55" spans="1:6">
      <c r="A55" s="179" t="s">
        <v>64</v>
      </c>
      <c r="B55" s="112">
        <v>2</v>
      </c>
      <c r="C55" s="179"/>
      <c r="D55" s="179"/>
      <c r="E55" s="179"/>
      <c r="F55" s="179"/>
    </row>
    <row r="56" spans="1:6">
      <c r="A56" s="179" t="s">
        <v>105</v>
      </c>
      <c r="B56" s="112">
        <v>50.765153068649404</v>
      </c>
      <c r="C56" s="179" t="s">
        <v>106</v>
      </c>
      <c r="D56" s="179"/>
      <c r="E56" s="179"/>
      <c r="F56" s="179"/>
    </row>
    <row r="57" spans="1:6">
      <c r="A57" s="179"/>
      <c r="B57" s="112">
        <v>23.0194841705584</v>
      </c>
      <c r="C57" s="179" t="s">
        <v>107</v>
      </c>
      <c r="D57" s="179"/>
      <c r="E57" s="179"/>
      <c r="F57" s="179"/>
    </row>
    <row r="58" spans="1:6">
      <c r="A58" s="127" t="s">
        <v>204</v>
      </c>
      <c r="B58" s="112"/>
      <c r="C58" s="179"/>
      <c r="D58" s="179"/>
      <c r="E58" s="179"/>
      <c r="F58" s="179"/>
    </row>
    <row r="59" spans="1:6">
      <c r="A59" s="211" t="s">
        <v>205</v>
      </c>
      <c r="B59" s="110">
        <v>86</v>
      </c>
      <c r="C59" s="179"/>
      <c r="D59" s="179"/>
      <c r="E59" s="179"/>
      <c r="F59" s="179"/>
    </row>
    <row r="60" spans="1:6">
      <c r="A60" s="211" t="s">
        <v>206</v>
      </c>
      <c r="B60" s="110">
        <v>11</v>
      </c>
      <c r="C60" s="179"/>
      <c r="D60" s="179"/>
      <c r="E60" s="179"/>
      <c r="F60" s="179"/>
    </row>
    <row r="61" spans="1:6">
      <c r="A61" s="179" t="s">
        <v>64</v>
      </c>
      <c r="B61" s="112">
        <f>100-B59-B60</f>
        <v>3</v>
      </c>
      <c r="C61" s="179"/>
      <c r="D61" s="179"/>
      <c r="E61" s="179"/>
      <c r="F61" s="179"/>
    </row>
    <row r="63" spans="1:6">
      <c r="A63" s="167"/>
    </row>
    <row r="64" spans="1:6">
      <c r="A64" s="167"/>
    </row>
    <row r="65" spans="1:1">
      <c r="A65" s="167"/>
    </row>
  </sheetData>
  <mergeCells count="8">
    <mergeCell ref="A17:E17"/>
    <mergeCell ref="A18:E18"/>
    <mergeCell ref="A2:E2"/>
    <mergeCell ref="A3:E3"/>
    <mergeCell ref="B4:C4"/>
    <mergeCell ref="D4:E4"/>
    <mergeCell ref="A12:E12"/>
    <mergeCell ref="A13:E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zoomScaleNormal="100" workbookViewId="0">
      <selection activeCell="F53" sqref="F53"/>
    </sheetView>
  </sheetViews>
  <sheetFormatPr baseColWidth="10" defaultRowHeight="15"/>
  <cols>
    <col min="1" max="8" width="11.28515625" customWidth="1"/>
  </cols>
  <sheetData>
    <row r="1" spans="1:14" ht="11.1" customHeight="1">
      <c r="A1" s="1"/>
      <c r="B1" s="1"/>
      <c r="C1" s="1"/>
      <c r="D1" s="1"/>
      <c r="E1" s="1"/>
      <c r="F1" s="1"/>
      <c r="G1" s="1"/>
      <c r="H1" s="1"/>
    </row>
    <row r="2" spans="1:14" ht="27" customHeight="1">
      <c r="A2" s="88" t="s">
        <v>207</v>
      </c>
      <c r="B2" s="88"/>
      <c r="C2" s="88"/>
      <c r="D2" s="88"/>
      <c r="E2" s="88"/>
      <c r="F2" s="88"/>
      <c r="G2" s="88"/>
      <c r="H2" s="88"/>
    </row>
    <row r="3" spans="1:14" ht="12" customHeight="1">
      <c r="A3" s="89"/>
      <c r="B3" s="89"/>
      <c r="C3" s="89"/>
      <c r="D3" s="89"/>
      <c r="E3" s="89"/>
      <c r="F3" s="89"/>
      <c r="G3" s="89"/>
      <c r="H3" s="89"/>
      <c r="J3" s="45"/>
      <c r="K3" s="45"/>
      <c r="L3" s="45"/>
      <c r="M3" s="45"/>
      <c r="N3" s="45"/>
    </row>
    <row r="4" spans="1:14" ht="16.5" customHeight="1">
      <c r="A4" s="90"/>
      <c r="B4" s="90"/>
      <c r="C4" s="90"/>
      <c r="D4" s="90"/>
      <c r="E4" s="90"/>
      <c r="F4" s="90"/>
      <c r="G4" s="90"/>
      <c r="H4" s="90"/>
      <c r="J4" s="212"/>
      <c r="K4" s="212"/>
      <c r="L4" s="212"/>
      <c r="M4" s="212"/>
      <c r="N4" s="212"/>
    </row>
    <row r="5" spans="1:14" ht="27" customHeight="1">
      <c r="A5" s="91"/>
      <c r="B5" s="91"/>
      <c r="C5" s="91"/>
      <c r="D5" s="91"/>
      <c r="E5" s="91"/>
      <c r="F5" s="91"/>
      <c r="G5" s="91"/>
      <c r="H5" s="91"/>
      <c r="J5" s="212"/>
      <c r="K5" s="212"/>
      <c r="L5" s="212"/>
      <c r="M5" s="212"/>
      <c r="N5" s="212"/>
    </row>
    <row r="6" spans="1:14" ht="27" customHeight="1">
      <c r="A6" s="91"/>
      <c r="B6" s="91"/>
      <c r="C6" s="91"/>
      <c r="D6" s="91"/>
      <c r="E6" s="91"/>
      <c r="F6" s="91"/>
      <c r="G6" s="91"/>
      <c r="H6" s="91"/>
      <c r="J6" s="212"/>
      <c r="K6" s="212"/>
      <c r="L6" s="212"/>
      <c r="M6" s="212"/>
      <c r="N6" s="212"/>
    </row>
    <row r="7" spans="1:14" ht="27" customHeight="1">
      <c r="A7" s="91"/>
      <c r="B7" s="91"/>
      <c r="C7" s="91"/>
      <c r="D7" s="91"/>
      <c r="E7" s="91"/>
      <c r="F7" s="91"/>
      <c r="G7" s="91"/>
      <c r="H7" s="91"/>
      <c r="J7" s="45"/>
      <c r="K7" s="45"/>
      <c r="L7" s="45"/>
      <c r="M7" s="45"/>
      <c r="N7" s="45"/>
    </row>
    <row r="8" spans="1:14" ht="15.75" customHeight="1">
      <c r="A8" s="93"/>
      <c r="B8" s="93"/>
      <c r="C8" s="93"/>
      <c r="D8" s="93"/>
      <c r="E8" s="93"/>
      <c r="F8" s="93"/>
      <c r="G8" s="93"/>
      <c r="H8" s="1"/>
      <c r="J8" s="47"/>
      <c r="K8" s="47"/>
      <c r="L8" s="47"/>
      <c r="M8" s="47"/>
      <c r="N8" s="45"/>
    </row>
    <row r="9" spans="1:14">
      <c r="A9" s="1"/>
      <c r="B9" s="1"/>
      <c r="C9" s="1"/>
      <c r="D9" s="1"/>
      <c r="E9" s="1"/>
      <c r="F9" s="1"/>
      <c r="G9" s="1"/>
      <c r="H9" s="1"/>
      <c r="J9" s="45"/>
      <c r="K9" s="45"/>
      <c r="L9" s="45"/>
      <c r="M9" s="45"/>
      <c r="N9" s="45"/>
    </row>
    <row r="10" spans="1:14" ht="9.75" customHeight="1">
      <c r="A10" s="1"/>
      <c r="B10" s="1"/>
      <c r="C10" s="1"/>
      <c r="D10" s="1"/>
      <c r="E10" s="1"/>
      <c r="F10" s="1"/>
      <c r="G10" s="1"/>
      <c r="H10" s="1"/>
      <c r="J10" s="45"/>
      <c r="K10" s="45"/>
      <c r="L10" s="45"/>
      <c r="M10" s="45"/>
      <c r="N10" s="45"/>
    </row>
    <row r="11" spans="1:14">
      <c r="A11" s="1"/>
      <c r="B11" s="1"/>
      <c r="C11" s="1"/>
      <c r="D11" s="1"/>
      <c r="E11" s="1"/>
      <c r="F11" s="1"/>
      <c r="G11" s="1"/>
      <c r="H11" s="1"/>
      <c r="J11" s="45"/>
      <c r="K11" s="45"/>
      <c r="L11" s="45"/>
      <c r="M11" s="45"/>
      <c r="N11" s="45"/>
    </row>
    <row r="12" spans="1:14">
      <c r="A12" s="1"/>
      <c r="B12" s="1"/>
      <c r="C12" s="1"/>
      <c r="D12" s="1"/>
      <c r="E12" s="1"/>
      <c r="F12" s="1"/>
      <c r="G12" s="1"/>
      <c r="H12" s="1"/>
      <c r="J12" s="45"/>
      <c r="K12" s="45"/>
      <c r="L12" s="45"/>
      <c r="M12" s="45"/>
      <c r="N12" s="45"/>
    </row>
    <row r="13" spans="1:14">
      <c r="A13" s="1"/>
      <c r="B13" s="1"/>
      <c r="C13" s="1"/>
      <c r="D13" s="1"/>
      <c r="E13" s="1"/>
      <c r="F13" s="1"/>
      <c r="G13" s="1"/>
      <c r="H13" s="1"/>
    </row>
    <row r="14" spans="1:14" ht="15.75" customHeight="1">
      <c r="A14" s="1"/>
      <c r="B14" s="1"/>
      <c r="C14" s="1"/>
      <c r="D14" s="1"/>
      <c r="E14" s="1"/>
      <c r="F14" s="1"/>
      <c r="G14" s="1"/>
      <c r="H14" s="1"/>
    </row>
    <row r="15" spans="1:14">
      <c r="A15" s="1"/>
      <c r="B15" s="1"/>
      <c r="C15" s="1"/>
      <c r="D15" s="1"/>
      <c r="E15" s="1"/>
      <c r="F15" s="1"/>
      <c r="G15" s="1"/>
      <c r="H15" s="1"/>
    </row>
    <row r="16" spans="1:14">
      <c r="A16" s="92" t="s">
        <v>208</v>
      </c>
      <c r="B16" s="92"/>
      <c r="C16" s="92"/>
      <c r="D16" s="92"/>
      <c r="E16" s="92"/>
      <c r="F16" s="92"/>
      <c r="G16" s="92"/>
      <c r="H16" s="92"/>
    </row>
    <row r="17" spans="1:8" ht="22.5" customHeight="1">
      <c r="A17" s="92"/>
      <c r="B17" s="92"/>
      <c r="C17" s="92"/>
      <c r="D17" s="92"/>
      <c r="E17" s="92"/>
      <c r="F17" s="92"/>
      <c r="G17" s="92"/>
      <c r="H17" s="92"/>
    </row>
    <row r="18" spans="1:8" ht="40.5" customHeight="1">
      <c r="A18" s="88" t="s">
        <v>209</v>
      </c>
      <c r="B18" s="88"/>
      <c r="C18" s="88"/>
      <c r="D18" s="88"/>
      <c r="E18" s="88"/>
      <c r="F18" s="88"/>
      <c r="G18" s="88"/>
      <c r="H18" s="88"/>
    </row>
    <row r="19" spans="1:8">
      <c r="A19" s="1"/>
      <c r="B19" s="1"/>
      <c r="C19" s="1"/>
      <c r="D19" s="1"/>
      <c r="E19" s="1"/>
      <c r="F19" s="1"/>
      <c r="G19" s="1"/>
      <c r="H19" s="1"/>
    </row>
    <row r="20" spans="1:8">
      <c r="A20" s="1"/>
      <c r="B20" s="1"/>
      <c r="C20" s="1"/>
      <c r="D20" s="1"/>
      <c r="E20" s="1"/>
      <c r="F20" s="1"/>
      <c r="G20" s="1"/>
      <c r="H20" s="1"/>
    </row>
    <row r="21" spans="1:8">
      <c r="A21" s="1"/>
      <c r="B21" s="1"/>
      <c r="C21" s="1"/>
      <c r="D21" s="1"/>
      <c r="E21" s="1"/>
      <c r="F21" s="1"/>
      <c r="G21" s="1"/>
      <c r="H21" s="1"/>
    </row>
    <row r="22" spans="1:8">
      <c r="A22" s="1"/>
      <c r="B22" s="1"/>
      <c r="C22" s="1"/>
      <c r="D22" s="1"/>
      <c r="E22" s="1"/>
      <c r="F22" s="1"/>
      <c r="G22" s="1"/>
      <c r="H22" s="1"/>
    </row>
    <row r="23" spans="1:8">
      <c r="A23" s="1"/>
      <c r="B23" s="1"/>
      <c r="C23" s="1"/>
      <c r="D23" s="1"/>
      <c r="E23" s="1"/>
      <c r="F23" s="1"/>
      <c r="G23" s="1"/>
      <c r="H23" s="1"/>
    </row>
    <row r="24" spans="1:8">
      <c r="A24" s="1"/>
      <c r="B24" s="1"/>
      <c r="C24" s="1"/>
      <c r="D24" s="1"/>
      <c r="E24" s="1"/>
      <c r="F24" s="1"/>
      <c r="G24" s="1"/>
      <c r="H24" s="1"/>
    </row>
    <row r="25" spans="1:8">
      <c r="A25" s="1"/>
      <c r="B25" s="1"/>
      <c r="C25" s="1"/>
      <c r="D25" s="1"/>
      <c r="E25" s="92" t="s">
        <v>210</v>
      </c>
      <c r="F25" s="92"/>
      <c r="G25" s="92"/>
      <c r="H25" s="92"/>
    </row>
    <row r="26" spans="1:8">
      <c r="A26" s="1"/>
      <c r="B26" s="1"/>
      <c r="C26" s="1"/>
      <c r="D26" s="1"/>
      <c r="E26" s="92"/>
      <c r="F26" s="92"/>
      <c r="G26" s="92"/>
      <c r="H26" s="92"/>
    </row>
    <row r="27" spans="1:8">
      <c r="A27" s="95"/>
      <c r="B27" s="95"/>
      <c r="C27" s="95"/>
      <c r="D27" s="95"/>
      <c r="E27" s="92"/>
      <c r="F27" s="92"/>
      <c r="G27" s="92"/>
      <c r="H27" s="92"/>
    </row>
    <row r="28" spans="1:8">
      <c r="A28" s="1"/>
      <c r="B28" s="1"/>
      <c r="C28" s="1"/>
      <c r="D28" s="1"/>
      <c r="E28" s="92"/>
      <c r="F28" s="92"/>
      <c r="G28" s="92"/>
      <c r="H28" s="92"/>
    </row>
    <row r="29" spans="1:8" ht="18" customHeight="1">
      <c r="A29" s="1"/>
      <c r="B29" s="1"/>
      <c r="C29" s="1"/>
      <c r="D29" s="1"/>
      <c r="E29" s="1"/>
      <c r="F29" s="1"/>
      <c r="G29" s="1"/>
      <c r="H29" s="1"/>
    </row>
    <row r="30" spans="1:8" ht="46.5" customHeight="1">
      <c r="A30" s="137" t="s">
        <v>211</v>
      </c>
      <c r="B30" s="137"/>
      <c r="C30" s="137"/>
      <c r="D30" s="137"/>
      <c r="E30" s="137"/>
      <c r="F30" s="137"/>
      <c r="G30" s="137"/>
      <c r="H30" s="137"/>
    </row>
    <row r="31" spans="1:8">
      <c r="A31" s="99" t="s">
        <v>212</v>
      </c>
      <c r="B31" s="213"/>
      <c r="C31" s="213"/>
      <c r="D31" s="213"/>
      <c r="E31" s="213"/>
      <c r="F31" s="213"/>
      <c r="G31" s="213"/>
      <c r="H31" s="213"/>
    </row>
    <row r="32" spans="1:8" ht="12" customHeight="1">
      <c r="A32" s="73" t="s">
        <v>213</v>
      </c>
      <c r="B32" s="1"/>
      <c r="C32" s="1"/>
      <c r="D32" s="1"/>
      <c r="E32" s="1"/>
      <c r="F32" s="1"/>
      <c r="G32" s="1"/>
      <c r="H32" s="1"/>
    </row>
    <row r="33" spans="1:8" ht="12" customHeight="1">
      <c r="A33" s="74" t="s">
        <v>199</v>
      </c>
      <c r="B33" s="1"/>
      <c r="C33" s="1"/>
      <c r="D33" s="1"/>
      <c r="E33" s="1"/>
      <c r="F33" s="1"/>
      <c r="G33" s="1"/>
      <c r="H33" s="1"/>
    </row>
    <row r="34" spans="1:8" ht="12" customHeight="1">
      <c r="A34" s="214"/>
      <c r="B34" s="1"/>
      <c r="C34" s="1"/>
      <c r="D34" s="1"/>
      <c r="E34" s="1"/>
      <c r="F34" s="1"/>
      <c r="G34" s="1"/>
      <c r="H34" s="1"/>
    </row>
    <row r="35" spans="1:8" ht="12" customHeight="1">
      <c r="A35" s="214"/>
      <c r="B35" s="1"/>
      <c r="C35" s="1"/>
      <c r="D35" s="1"/>
      <c r="E35" s="1"/>
      <c r="F35" s="1"/>
      <c r="G35" s="1"/>
      <c r="H35" s="1"/>
    </row>
    <row r="36" spans="1:8">
      <c r="A36" s="131" t="s">
        <v>49</v>
      </c>
      <c r="B36" s="125"/>
      <c r="C36" s="125"/>
      <c r="D36" s="125"/>
      <c r="E36" s="104"/>
      <c r="F36" s="102"/>
    </row>
    <row r="37" spans="1:8">
      <c r="A37" s="113"/>
      <c r="B37" s="125"/>
      <c r="C37" s="125"/>
      <c r="D37" s="125"/>
      <c r="E37" s="104"/>
      <c r="F37" s="102"/>
    </row>
    <row r="38" spans="1:8">
      <c r="A38" s="215" t="s">
        <v>214</v>
      </c>
      <c r="B38" s="216"/>
      <c r="C38" s="216"/>
      <c r="D38" s="125"/>
      <c r="E38" s="104"/>
      <c r="F38" s="102"/>
    </row>
    <row r="39" spans="1:8">
      <c r="A39" s="217" t="s">
        <v>215</v>
      </c>
      <c r="B39" s="218">
        <v>28.961626999351697</v>
      </c>
      <c r="C39" s="217"/>
      <c r="D39" s="113"/>
      <c r="E39" s="111"/>
    </row>
    <row r="40" spans="1:8">
      <c r="A40" s="217" t="s">
        <v>216</v>
      </c>
      <c r="B40" s="218">
        <v>14.415747747628599</v>
      </c>
      <c r="C40" s="217"/>
      <c r="D40" s="113"/>
      <c r="E40" s="111"/>
    </row>
    <row r="41" spans="1:8">
      <c r="A41" s="217" t="s">
        <v>217</v>
      </c>
      <c r="B41" s="218">
        <v>26.0666351356715</v>
      </c>
      <c r="C41" s="217"/>
      <c r="D41" s="113"/>
      <c r="E41" s="111"/>
    </row>
    <row r="42" spans="1:8">
      <c r="A42" s="217" t="s">
        <v>218</v>
      </c>
      <c r="B42" s="218">
        <v>28.454066175400499</v>
      </c>
      <c r="C42" s="217"/>
      <c r="D42" s="113"/>
      <c r="E42" s="111"/>
    </row>
    <row r="43" spans="1:8">
      <c r="A43" s="217" t="s">
        <v>64</v>
      </c>
      <c r="B43" s="219">
        <v>2.9471845280617028</v>
      </c>
      <c r="C43" s="217"/>
      <c r="D43" s="113"/>
      <c r="E43" s="111"/>
    </row>
    <row r="44" spans="1:8">
      <c r="A44" s="217"/>
      <c r="B44" s="219"/>
      <c r="C44" s="217"/>
      <c r="D44" s="113"/>
      <c r="E44" s="111"/>
    </row>
    <row r="45" spans="1:8">
      <c r="A45" s="215" t="s">
        <v>219</v>
      </c>
      <c r="B45" s="219"/>
      <c r="C45" s="217"/>
      <c r="D45" s="113"/>
      <c r="E45" s="111"/>
    </row>
    <row r="46" spans="1:8">
      <c r="A46" s="217" t="s">
        <v>84</v>
      </c>
      <c r="B46" s="218">
        <v>38.667408837597499</v>
      </c>
      <c r="C46" s="217"/>
      <c r="D46" s="113"/>
      <c r="E46" s="111"/>
    </row>
    <row r="47" spans="1:8">
      <c r="A47" s="217" t="s">
        <v>85</v>
      </c>
      <c r="B47" s="218">
        <v>59.758448134739396</v>
      </c>
      <c r="C47" s="217"/>
      <c r="D47" s="113"/>
      <c r="E47" s="111"/>
    </row>
    <row r="48" spans="1:8">
      <c r="A48" s="217" t="s">
        <v>64</v>
      </c>
      <c r="B48" s="218">
        <f>100-B46-B47</f>
        <v>1.574143027663105</v>
      </c>
      <c r="C48" s="217"/>
      <c r="D48" s="113"/>
      <c r="E48" s="111"/>
    </row>
    <row r="49" spans="1:6">
      <c r="A49" s="217"/>
      <c r="B49" s="218"/>
      <c r="C49" s="217"/>
      <c r="D49" s="113"/>
      <c r="E49" s="111"/>
    </row>
    <row r="50" spans="1:6">
      <c r="A50" s="215" t="s">
        <v>220</v>
      </c>
      <c r="B50" s="217"/>
      <c r="C50" s="217"/>
      <c r="D50" s="113"/>
      <c r="E50" s="111"/>
    </row>
    <row r="51" spans="1:6">
      <c r="A51" s="220" t="s">
        <v>84</v>
      </c>
      <c r="B51" s="218">
        <v>11</v>
      </c>
      <c r="C51" s="217" t="s">
        <v>84</v>
      </c>
      <c r="D51" s="113"/>
      <c r="E51" s="111"/>
    </row>
    <row r="52" spans="1:6">
      <c r="A52" s="220" t="s">
        <v>85</v>
      </c>
      <c r="B52" s="218">
        <v>88</v>
      </c>
      <c r="C52" s="217" t="s">
        <v>85</v>
      </c>
      <c r="D52" s="113"/>
      <c r="E52" s="111"/>
    </row>
    <row r="53" spans="1:6">
      <c r="A53" s="216" t="s">
        <v>64</v>
      </c>
      <c r="B53" s="221">
        <f>100-B51-B52</f>
        <v>1</v>
      </c>
      <c r="C53" s="216"/>
      <c r="D53" s="125"/>
      <c r="E53" s="104"/>
      <c r="F53" s="102"/>
    </row>
    <row r="54" spans="1:6">
      <c r="A54" s="125"/>
      <c r="B54" s="222"/>
      <c r="C54" s="125"/>
      <c r="D54" s="125"/>
      <c r="E54" s="104"/>
      <c r="F54" s="102"/>
    </row>
    <row r="55" spans="1:6">
      <c r="A55" s="107" t="s">
        <v>61</v>
      </c>
      <c r="B55" s="222"/>
      <c r="C55" s="125"/>
      <c r="D55" s="125"/>
      <c r="E55" s="104"/>
      <c r="F55" s="102"/>
    </row>
    <row r="56" spans="1:6" ht="33.75">
      <c r="A56" s="220" t="s">
        <v>62</v>
      </c>
      <c r="B56" s="132">
        <v>60.559396787807394</v>
      </c>
      <c r="C56" s="113"/>
      <c r="D56" s="113"/>
      <c r="E56" s="111"/>
    </row>
    <row r="57" spans="1:6" ht="33.75">
      <c r="A57" s="220" t="s">
        <v>63</v>
      </c>
      <c r="B57" s="132">
        <v>39.391545503856499</v>
      </c>
      <c r="C57" s="113"/>
      <c r="D57" s="113"/>
      <c r="E57" s="111"/>
    </row>
    <row r="58" spans="1:6">
      <c r="A58" s="217" t="s">
        <v>64</v>
      </c>
      <c r="B58" s="145">
        <f>100-B56-B57</f>
        <v>4.9057708336107453E-2</v>
      </c>
      <c r="C58" s="113"/>
      <c r="D58" s="113"/>
      <c r="E58" s="111"/>
    </row>
    <row r="59" spans="1:6">
      <c r="A59" s="217"/>
      <c r="B59" s="160"/>
      <c r="C59" s="113"/>
      <c r="D59" s="113"/>
      <c r="E59" s="111"/>
    </row>
    <row r="60" spans="1:6" ht="45">
      <c r="A60" s="220" t="s">
        <v>221</v>
      </c>
      <c r="B60" s="128">
        <v>0.14007970120523372</v>
      </c>
      <c r="C60" s="128"/>
      <c r="D60" s="109"/>
      <c r="E60" s="111"/>
    </row>
    <row r="61" spans="1:6" ht="33.75">
      <c r="A61" s="220" t="s">
        <v>67</v>
      </c>
      <c r="B61" s="128">
        <v>0</v>
      </c>
      <c r="C61" s="109"/>
      <c r="D61" s="109"/>
      <c r="E61" s="111"/>
    </row>
    <row r="62" spans="1:6" ht="33.75">
      <c r="A62" s="220" t="s">
        <v>68</v>
      </c>
      <c r="B62" s="119">
        <v>7.9799758887110203E-2</v>
      </c>
      <c r="C62" s="109"/>
      <c r="D62" s="109"/>
      <c r="E62" s="111"/>
    </row>
    <row r="63" spans="1:6" ht="22.5">
      <c r="A63" s="223" t="s">
        <v>69</v>
      </c>
      <c r="B63" s="119">
        <v>0.37610262015955098</v>
      </c>
      <c r="C63" s="109"/>
      <c r="D63" s="109"/>
      <c r="E63" s="111"/>
    </row>
    <row r="64" spans="1:6" ht="33.75">
      <c r="A64" s="223" t="s">
        <v>70</v>
      </c>
      <c r="B64" s="119">
        <v>0</v>
      </c>
      <c r="C64" s="109"/>
      <c r="D64" s="109"/>
      <c r="E64" s="111"/>
    </row>
    <row r="65" spans="1:5" ht="33.75">
      <c r="A65" s="223" t="s">
        <v>71</v>
      </c>
      <c r="B65" s="119">
        <v>0.21804419080000501</v>
      </c>
      <c r="C65" s="109"/>
      <c r="D65" s="109"/>
      <c r="E65" s="111"/>
    </row>
    <row r="66" spans="1:5" ht="22.5">
      <c r="A66" s="223" t="s">
        <v>72</v>
      </c>
      <c r="B66" s="119">
        <v>0.154597930199638</v>
      </c>
      <c r="C66" s="109"/>
      <c r="D66" s="109"/>
      <c r="E66" s="111"/>
    </row>
    <row r="67" spans="1:5">
      <c r="A67" s="113"/>
      <c r="B67" s="113"/>
      <c r="C67" s="113"/>
      <c r="D67" s="113"/>
      <c r="E67" s="111"/>
    </row>
    <row r="68" spans="1:5">
      <c r="A68" s="215" t="s">
        <v>222</v>
      </c>
      <c r="B68" s="215"/>
      <c r="C68" s="113"/>
      <c r="D68" s="113"/>
      <c r="E68" s="111"/>
    </row>
    <row r="69" spans="1:5">
      <c r="A69" s="217" t="s">
        <v>223</v>
      </c>
      <c r="B69" s="218">
        <v>58</v>
      </c>
      <c r="C69" s="113"/>
      <c r="D69" s="113"/>
      <c r="E69" s="111"/>
    </row>
    <row r="70" spans="1:5">
      <c r="A70" s="217" t="s">
        <v>224</v>
      </c>
      <c r="B70" s="218">
        <v>18</v>
      </c>
      <c r="C70" s="113"/>
      <c r="D70" s="113"/>
      <c r="E70" s="111"/>
    </row>
    <row r="71" spans="1:5">
      <c r="A71" s="217" t="s">
        <v>225</v>
      </c>
      <c r="B71" s="218">
        <v>23</v>
      </c>
      <c r="C71" s="113"/>
      <c r="D71" s="113"/>
      <c r="E71" s="111"/>
    </row>
    <row r="72" spans="1:5">
      <c r="A72" s="217" t="s">
        <v>64</v>
      </c>
      <c r="B72" s="219">
        <f>100-B69-B70-B71</f>
        <v>1</v>
      </c>
      <c r="C72" s="113"/>
      <c r="D72" s="113"/>
      <c r="E72" s="111"/>
    </row>
  </sheetData>
  <mergeCells count="5">
    <mergeCell ref="A2:H2"/>
    <mergeCell ref="A16:H17"/>
    <mergeCell ref="A18:H18"/>
    <mergeCell ref="E25:H28"/>
    <mergeCell ref="A30:H30"/>
  </mergeCells>
  <pageMargins left="0.70866141732283472" right="0.70866141732283472"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8"/>
  <sheetViews>
    <sheetView workbookViewId="0">
      <selection activeCell="F53" sqref="F53"/>
    </sheetView>
  </sheetViews>
  <sheetFormatPr baseColWidth="10" defaultRowHeight="15"/>
  <cols>
    <col min="1" max="1" width="11.28515625" customWidth="1"/>
    <col min="2" max="2" width="12.5703125" customWidth="1"/>
    <col min="3" max="3" width="11.28515625" customWidth="1"/>
    <col min="4" max="4" width="11.42578125" customWidth="1"/>
    <col min="5" max="7" width="11.28515625" customWidth="1"/>
    <col min="8" max="8" width="11.85546875" customWidth="1"/>
    <col min="9" max="9" width="9.85546875" customWidth="1"/>
  </cols>
  <sheetData>
    <row r="1" spans="1:9" ht="11.1" customHeight="1">
      <c r="A1" s="1"/>
      <c r="B1" s="1"/>
      <c r="C1" s="1"/>
      <c r="D1" s="1"/>
      <c r="E1" s="1"/>
      <c r="F1" s="1"/>
      <c r="G1" s="1"/>
      <c r="H1" s="1"/>
    </row>
    <row r="2" spans="1:9" ht="18" customHeight="1">
      <c r="A2" s="94" t="s">
        <v>116</v>
      </c>
      <c r="B2" s="94"/>
      <c r="C2" s="94"/>
      <c r="D2" s="94"/>
      <c r="E2" s="94"/>
      <c r="F2" s="94"/>
      <c r="G2" s="94"/>
      <c r="H2" s="94"/>
      <c r="I2" s="147"/>
    </row>
    <row r="3" spans="1:9">
      <c r="A3" s="1"/>
      <c r="B3" s="1"/>
      <c r="C3" s="1"/>
      <c r="D3" s="1"/>
      <c r="E3" s="1"/>
      <c r="F3" s="1"/>
      <c r="G3" s="1"/>
      <c r="H3" s="1"/>
      <c r="I3" s="45"/>
    </row>
    <row r="4" spans="1:9">
      <c r="A4" s="1"/>
      <c r="B4" s="1"/>
      <c r="C4" s="1"/>
      <c r="D4" s="1"/>
      <c r="E4" s="1"/>
      <c r="F4" s="1"/>
      <c r="G4" s="1"/>
      <c r="H4" s="1"/>
      <c r="I4" s="45"/>
    </row>
    <row r="5" spans="1:9">
      <c r="A5" s="1"/>
      <c r="B5" s="1"/>
      <c r="C5" s="1"/>
      <c r="D5" s="1"/>
      <c r="E5" s="1"/>
      <c r="F5" s="1"/>
      <c r="G5" s="1"/>
      <c r="H5" s="1"/>
      <c r="I5" s="45"/>
    </row>
    <row r="6" spans="1:9">
      <c r="A6" s="1"/>
      <c r="B6" s="1"/>
      <c r="C6" s="1"/>
      <c r="D6" s="1"/>
      <c r="E6" s="1"/>
      <c r="F6" s="1"/>
      <c r="G6" s="1"/>
      <c r="H6" s="1"/>
      <c r="I6" s="45"/>
    </row>
    <row r="7" spans="1:9">
      <c r="A7" s="1"/>
      <c r="B7" s="1"/>
      <c r="C7" s="1"/>
      <c r="D7" s="1"/>
      <c r="E7" s="1"/>
      <c r="F7" s="1"/>
      <c r="G7" s="1"/>
      <c r="H7" s="1"/>
      <c r="I7" s="45"/>
    </row>
    <row r="8" spans="1:9">
      <c r="A8" s="1"/>
      <c r="B8" s="1"/>
      <c r="C8" s="1"/>
      <c r="D8" s="1"/>
      <c r="E8" s="1"/>
      <c r="F8" s="1"/>
      <c r="G8" s="1"/>
      <c r="H8" s="1"/>
      <c r="I8" s="45"/>
    </row>
    <row r="9" spans="1:9">
      <c r="A9" s="1"/>
      <c r="B9" s="1"/>
      <c r="C9" s="1"/>
      <c r="D9" s="1"/>
      <c r="E9" s="1"/>
      <c r="F9" s="1"/>
      <c r="G9" s="1"/>
      <c r="H9" s="1"/>
      <c r="I9" s="45"/>
    </row>
    <row r="10" spans="1:9">
      <c r="A10" s="1"/>
      <c r="B10" s="1"/>
      <c r="C10" s="1"/>
      <c r="D10" s="1"/>
      <c r="E10" s="1"/>
      <c r="F10" s="1"/>
      <c r="G10" s="1"/>
      <c r="H10" s="1"/>
      <c r="I10" s="45"/>
    </row>
    <row r="11" spans="1:9" ht="15.75" customHeight="1">
      <c r="A11" s="1"/>
      <c r="B11" s="1"/>
      <c r="C11" s="1"/>
      <c r="D11" s="1"/>
      <c r="E11" s="1"/>
      <c r="F11" s="1"/>
      <c r="G11" s="1"/>
      <c r="H11" s="1"/>
      <c r="I11" s="45"/>
    </row>
    <row r="12" spans="1:9">
      <c r="A12" s="1"/>
      <c r="B12" s="1"/>
      <c r="C12" s="1"/>
      <c r="D12" s="1"/>
      <c r="E12" s="1"/>
      <c r="F12" s="1"/>
      <c r="G12" s="1"/>
      <c r="H12" s="1"/>
      <c r="I12" s="45"/>
    </row>
    <row r="13" spans="1:9">
      <c r="A13" s="1"/>
      <c r="B13" s="1"/>
      <c r="C13" s="1"/>
      <c r="D13" s="1"/>
      <c r="E13" s="1"/>
      <c r="F13" s="1"/>
      <c r="G13" s="1"/>
      <c r="H13" s="1"/>
      <c r="I13" s="45"/>
    </row>
    <row r="14" spans="1:9">
      <c r="A14" s="1"/>
      <c r="B14" s="1"/>
      <c r="C14" s="1"/>
      <c r="D14" s="1"/>
      <c r="E14" s="1"/>
      <c r="F14" s="1"/>
      <c r="G14" s="1"/>
      <c r="H14" s="1"/>
      <c r="I14" s="45"/>
    </row>
    <row r="15" spans="1:9">
      <c r="A15" s="224" t="s">
        <v>226</v>
      </c>
      <c r="B15" s="224"/>
      <c r="C15" s="224"/>
      <c r="D15" s="224"/>
      <c r="E15" s="224"/>
      <c r="F15" s="224"/>
      <c r="G15" s="224"/>
      <c r="H15" s="224"/>
      <c r="I15" s="45"/>
    </row>
    <row r="16" spans="1:9">
      <c r="A16" s="224"/>
      <c r="B16" s="224"/>
      <c r="C16" s="224"/>
      <c r="D16" s="224"/>
      <c r="E16" s="224"/>
      <c r="F16" s="224"/>
      <c r="G16" s="224"/>
      <c r="H16" s="224"/>
      <c r="I16" s="45"/>
    </row>
    <row r="17" spans="1:9">
      <c r="A17" s="1"/>
      <c r="B17" s="1"/>
      <c r="C17" s="1"/>
      <c r="D17" s="1"/>
      <c r="E17" s="1"/>
      <c r="F17" s="1"/>
      <c r="G17" s="1"/>
      <c r="H17" s="1"/>
      <c r="I17" s="45"/>
    </row>
    <row r="18" spans="1:9">
      <c r="A18" s="1"/>
      <c r="B18" s="1"/>
      <c r="C18" s="1"/>
      <c r="D18" s="1"/>
      <c r="E18" s="1"/>
      <c r="F18" s="1"/>
      <c r="G18" s="1"/>
      <c r="H18" s="1"/>
      <c r="I18" s="45"/>
    </row>
    <row r="19" spans="1:9">
      <c r="A19" s="1"/>
      <c r="B19" s="1"/>
      <c r="C19" s="1"/>
      <c r="D19" s="1"/>
      <c r="E19" s="1"/>
      <c r="F19" s="1"/>
      <c r="G19" s="1"/>
      <c r="H19" s="1"/>
      <c r="I19" s="45"/>
    </row>
    <row r="20" spans="1:9">
      <c r="A20" s="1"/>
      <c r="B20" s="1"/>
      <c r="C20" s="1"/>
      <c r="D20" s="1"/>
      <c r="E20" s="1"/>
      <c r="F20" s="1"/>
      <c r="G20" s="1"/>
      <c r="H20" s="1"/>
      <c r="I20" s="45"/>
    </row>
    <row r="21" spans="1:9">
      <c r="A21" s="1"/>
      <c r="B21" s="1"/>
      <c r="C21" s="1"/>
      <c r="D21" s="1"/>
      <c r="E21" s="1"/>
      <c r="F21" s="1"/>
      <c r="G21" s="1"/>
      <c r="H21" s="1"/>
      <c r="I21" s="45"/>
    </row>
    <row r="22" spans="1:9" ht="15.75" customHeight="1">
      <c r="A22" s="1"/>
      <c r="B22" s="1"/>
      <c r="C22" s="1"/>
      <c r="D22" s="1"/>
      <c r="E22" s="1"/>
      <c r="F22" s="1"/>
      <c r="G22" s="1"/>
      <c r="H22" s="1"/>
      <c r="I22" s="45"/>
    </row>
    <row r="23" spans="1:9" ht="14.25" customHeight="1">
      <c r="A23" s="1"/>
      <c r="B23" s="1"/>
      <c r="C23" s="1"/>
      <c r="D23" s="1"/>
      <c r="E23" s="1"/>
      <c r="F23" s="1"/>
      <c r="G23" s="1"/>
      <c r="H23" s="1"/>
      <c r="I23" s="45"/>
    </row>
    <row r="24" spans="1:9" ht="15.75" customHeight="1">
      <c r="A24" s="1"/>
      <c r="B24" s="1"/>
      <c r="C24" s="1"/>
      <c r="D24" s="1"/>
      <c r="E24" s="1"/>
      <c r="F24" s="1"/>
      <c r="G24" s="1"/>
      <c r="H24" s="1"/>
      <c r="I24" s="45"/>
    </row>
    <row r="25" spans="1:9" ht="18.75" customHeight="1">
      <c r="A25" s="1"/>
      <c r="B25" s="1"/>
      <c r="C25" s="1"/>
      <c r="D25" s="1"/>
      <c r="E25" s="1"/>
      <c r="F25" s="1"/>
      <c r="G25" s="1"/>
      <c r="H25" s="1"/>
      <c r="I25" s="45"/>
    </row>
    <row r="26" spans="1:9" ht="33" customHeight="1">
      <c r="A26" s="94" t="s">
        <v>118</v>
      </c>
      <c r="B26" s="94"/>
      <c r="C26" s="94"/>
      <c r="D26" s="94"/>
      <c r="E26" s="94"/>
      <c r="F26" s="94"/>
      <c r="G26" s="94"/>
      <c r="H26" s="94"/>
      <c r="I26" s="149"/>
    </row>
    <row r="27" spans="1:9" ht="21">
      <c r="A27" s="93"/>
      <c r="B27" s="93"/>
      <c r="C27" s="93"/>
      <c r="D27" s="93"/>
      <c r="E27" s="93"/>
      <c r="F27" s="93"/>
      <c r="G27" s="93"/>
      <c r="H27" s="93"/>
    </row>
    <row r="28" spans="1:9">
      <c r="A28" s="1"/>
      <c r="B28" s="1"/>
      <c r="C28" s="1"/>
      <c r="D28" s="1"/>
      <c r="E28" s="1"/>
      <c r="F28" s="1"/>
      <c r="G28" s="1"/>
      <c r="H28" s="1"/>
    </row>
    <row r="29" spans="1:9">
      <c r="A29" s="1"/>
      <c r="B29" s="1"/>
      <c r="C29" s="1"/>
      <c r="D29" s="1"/>
      <c r="E29" s="1"/>
      <c r="F29" s="1"/>
      <c r="G29" s="1"/>
      <c r="H29" s="1"/>
    </row>
    <row r="30" spans="1:9">
      <c r="A30" s="1"/>
      <c r="B30" s="1"/>
      <c r="C30" s="1"/>
      <c r="D30" s="1"/>
      <c r="E30" s="1"/>
      <c r="F30" s="1"/>
      <c r="G30" s="1"/>
      <c r="H30" s="1"/>
    </row>
    <row r="31" spans="1:9">
      <c r="A31" s="1"/>
      <c r="B31" s="1"/>
      <c r="C31" s="1"/>
      <c r="D31" s="1"/>
      <c r="E31" s="1"/>
      <c r="F31" s="1"/>
      <c r="G31" s="1"/>
      <c r="H31" s="1"/>
    </row>
    <row r="32" spans="1:9" ht="15" customHeight="1">
      <c r="A32" s="1"/>
      <c r="B32" s="1"/>
      <c r="C32" s="1"/>
      <c r="D32" s="1"/>
      <c r="E32" s="92" t="s">
        <v>227</v>
      </c>
      <c r="F32" s="92"/>
      <c r="G32" s="92"/>
      <c r="H32" s="92"/>
    </row>
    <row r="33" spans="1:12">
      <c r="A33" s="1"/>
      <c r="B33" s="1"/>
      <c r="C33" s="1"/>
      <c r="D33" s="1"/>
      <c r="E33" s="92"/>
      <c r="F33" s="92"/>
      <c r="G33" s="92"/>
      <c r="H33" s="92"/>
    </row>
    <row r="34" spans="1:12">
      <c r="A34" s="1"/>
      <c r="B34" s="1"/>
      <c r="C34" s="1"/>
      <c r="D34" s="1"/>
      <c r="E34" s="92"/>
      <c r="F34" s="92"/>
      <c r="G34" s="92"/>
      <c r="H34" s="92"/>
    </row>
    <row r="35" spans="1:12">
      <c r="A35" s="1"/>
      <c r="B35" s="1"/>
      <c r="C35" s="1"/>
      <c r="D35" s="1"/>
      <c r="E35" s="92"/>
      <c r="F35" s="92"/>
      <c r="G35" s="92"/>
      <c r="H35" s="92"/>
    </row>
    <row r="36" spans="1:12">
      <c r="A36" s="1"/>
      <c r="B36" s="1"/>
      <c r="C36" s="1"/>
      <c r="D36" s="1"/>
      <c r="E36" s="92"/>
      <c r="F36" s="92"/>
      <c r="G36" s="92"/>
      <c r="H36" s="92"/>
    </row>
    <row r="37" spans="1:12" ht="15.75" thickBot="1">
      <c r="A37" s="150"/>
      <c r="B37" s="150"/>
      <c r="C37" s="150"/>
      <c r="D37" s="150"/>
      <c r="E37" s="92"/>
      <c r="F37" s="92"/>
      <c r="G37" s="92"/>
      <c r="H37" s="92"/>
    </row>
    <row r="38" spans="1:12">
      <c r="A38" s="1"/>
      <c r="B38" s="151"/>
      <c r="C38" s="151"/>
      <c r="D38" s="151"/>
      <c r="E38" s="151"/>
      <c r="F38" s="1"/>
      <c r="G38" s="1"/>
      <c r="H38" s="1"/>
    </row>
    <row r="39" spans="1:12">
      <c r="A39" s="99"/>
      <c r="B39" s="152"/>
      <c r="C39" s="152"/>
      <c r="D39" s="152"/>
      <c r="E39" s="152"/>
      <c r="F39" s="1"/>
      <c r="G39" s="1"/>
      <c r="H39" s="1"/>
    </row>
    <row r="40" spans="1:12" ht="12" customHeight="1">
      <c r="A40" s="73" t="s">
        <v>228</v>
      </c>
      <c r="B40" s="1"/>
      <c r="C40" s="1"/>
      <c r="D40" s="1"/>
      <c r="E40" s="1"/>
      <c r="F40" s="152"/>
      <c r="G40" s="152"/>
      <c r="H40" s="152"/>
      <c r="I40" s="102"/>
      <c r="J40" s="102"/>
      <c r="K40" s="102"/>
      <c r="L40" s="102"/>
    </row>
    <row r="41" spans="1:12" ht="12" customHeight="1">
      <c r="A41" s="74" t="s">
        <v>199</v>
      </c>
      <c r="B41" s="1"/>
      <c r="C41" s="1"/>
      <c r="D41" s="1"/>
      <c r="E41" s="1"/>
      <c r="F41" s="152"/>
      <c r="G41" s="152"/>
      <c r="H41" s="152"/>
      <c r="I41" s="102"/>
      <c r="J41" s="102"/>
      <c r="K41" s="102"/>
      <c r="L41" s="102"/>
    </row>
    <row r="42" spans="1:12" s="45" customFormat="1"/>
    <row r="43" spans="1:12" s="45" customFormat="1">
      <c r="A43" s="153"/>
      <c r="F43" s="102"/>
      <c r="G43" s="102"/>
      <c r="H43" s="102"/>
      <c r="I43" s="102"/>
      <c r="J43" s="102"/>
      <c r="K43" s="102"/>
      <c r="L43" s="102"/>
    </row>
    <row r="44" spans="1:12" ht="15" customHeight="1">
      <c r="A44" s="225" t="s">
        <v>49</v>
      </c>
      <c r="B44" s="226"/>
      <c r="C44" s="227"/>
      <c r="D44" s="227"/>
      <c r="E44" s="157"/>
      <c r="F44" s="157"/>
      <c r="G44" s="157"/>
    </row>
    <row r="45" spans="1:12">
      <c r="A45" s="78"/>
      <c r="B45" s="78"/>
      <c r="C45" s="78"/>
      <c r="D45" s="78"/>
    </row>
    <row r="46" spans="1:12">
      <c r="A46" s="228" t="s">
        <v>135</v>
      </c>
      <c r="B46" s="229"/>
      <c r="C46" s="229"/>
      <c r="D46" s="229"/>
      <c r="E46" s="230"/>
      <c r="F46" s="230"/>
    </row>
    <row r="47" spans="1:12" ht="57">
      <c r="A47" s="228"/>
      <c r="B47" s="231" t="s">
        <v>229</v>
      </c>
      <c r="C47" s="231" t="s">
        <v>230</v>
      </c>
      <c r="D47" s="231" t="s">
        <v>192</v>
      </c>
      <c r="E47" s="230"/>
      <c r="F47" s="230"/>
    </row>
    <row r="48" spans="1:12">
      <c r="A48" s="230" t="s">
        <v>231</v>
      </c>
      <c r="B48" s="232">
        <v>0.14069999999999999</v>
      </c>
      <c r="C48" s="233">
        <v>0.42859999999999998</v>
      </c>
      <c r="D48" s="233">
        <v>0.26600000000000001</v>
      </c>
      <c r="E48" s="230"/>
      <c r="F48" s="230"/>
    </row>
    <row r="49" spans="1:7">
      <c r="A49" s="230" t="s">
        <v>232</v>
      </c>
      <c r="B49" s="232">
        <v>0.28910000000000002</v>
      </c>
      <c r="C49" s="233">
        <v>0.29470000000000002</v>
      </c>
      <c r="D49" s="233">
        <v>0.29149999999999998</v>
      </c>
      <c r="E49" s="230"/>
      <c r="F49" s="230"/>
    </row>
    <row r="50" spans="1:7">
      <c r="A50" s="230" t="s">
        <v>139</v>
      </c>
      <c r="B50" s="232">
        <v>0.29170000000000001</v>
      </c>
      <c r="C50" s="233">
        <v>0.16930000000000001</v>
      </c>
      <c r="D50" s="233">
        <v>0.2384</v>
      </c>
      <c r="E50" s="230"/>
      <c r="F50" s="230"/>
    </row>
    <row r="51" spans="1:7">
      <c r="A51" s="230" t="s">
        <v>140</v>
      </c>
      <c r="B51" s="232">
        <v>0.23710000000000001</v>
      </c>
      <c r="C51" s="232">
        <v>8.7999999999999995E-2</v>
      </c>
      <c r="D51" s="232">
        <v>0.17219999999999999</v>
      </c>
      <c r="E51" s="230"/>
      <c r="F51" s="230"/>
    </row>
    <row r="52" spans="1:7">
      <c r="A52" s="230" t="s">
        <v>64</v>
      </c>
      <c r="B52" s="233">
        <f>1-B48-B49-B50-B51</f>
        <v>4.1399999999999909E-2</v>
      </c>
      <c r="C52" s="233">
        <f>1-C48-C49-C50-C51</f>
        <v>1.9400000000000001E-2</v>
      </c>
      <c r="D52" s="233">
        <f>1-D48-D49-D50-D51</f>
        <v>3.1900000000000012E-2</v>
      </c>
      <c r="E52" s="230"/>
      <c r="F52" s="230"/>
    </row>
    <row r="53" spans="1:7">
      <c r="A53" s="230"/>
      <c r="B53" s="230"/>
      <c r="C53" s="230"/>
      <c r="D53" s="230"/>
      <c r="E53" s="230"/>
      <c r="F53" s="230"/>
    </row>
    <row r="54" spans="1:7">
      <c r="A54" s="234" t="s">
        <v>120</v>
      </c>
      <c r="B54" s="230"/>
      <c r="C54" s="230"/>
      <c r="D54" s="230"/>
      <c r="E54" s="230"/>
      <c r="F54" s="230"/>
    </row>
    <row r="55" spans="1:7" ht="57">
      <c r="A55" s="234"/>
      <c r="B55" s="231" t="s">
        <v>229</v>
      </c>
      <c r="C55" s="231" t="s">
        <v>230</v>
      </c>
      <c r="D55" s="231" t="s">
        <v>192</v>
      </c>
      <c r="E55" s="230"/>
      <c r="F55" s="230"/>
    </row>
    <row r="56" spans="1:7">
      <c r="A56" s="230" t="s">
        <v>84</v>
      </c>
      <c r="B56" s="233">
        <v>0.34510000000000002</v>
      </c>
      <c r="C56" s="233">
        <v>0.66220000000000001</v>
      </c>
      <c r="D56" s="233">
        <v>0.48309999999999997</v>
      </c>
      <c r="E56" s="230"/>
      <c r="F56" s="230"/>
    </row>
    <row r="57" spans="1:7">
      <c r="A57" s="230" t="s">
        <v>85</v>
      </c>
      <c r="B57" s="233">
        <v>0.62370000000000003</v>
      </c>
      <c r="C57" s="233">
        <v>0.31850000000000001</v>
      </c>
      <c r="D57" s="233">
        <v>0.4909</v>
      </c>
      <c r="E57" s="230"/>
      <c r="F57" s="230"/>
    </row>
    <row r="58" spans="1:7">
      <c r="A58" s="230" t="s">
        <v>64</v>
      </c>
      <c r="B58" s="233">
        <f>1-B56-B57</f>
        <v>3.1200000000000006E-2</v>
      </c>
      <c r="C58" s="233">
        <f>1-C56-C57</f>
        <v>1.9299999999999984E-2</v>
      </c>
      <c r="D58" s="233">
        <f>1-D56-D57</f>
        <v>2.6000000000000023E-2</v>
      </c>
      <c r="E58" s="230"/>
      <c r="F58" s="230"/>
    </row>
    <row r="59" spans="1:7">
      <c r="A59" s="230"/>
      <c r="B59" s="230"/>
      <c r="C59" s="230"/>
      <c r="D59" s="230"/>
      <c r="E59" s="230"/>
      <c r="F59" s="230"/>
    </row>
    <row r="60" spans="1:7">
      <c r="A60" s="234" t="s">
        <v>233</v>
      </c>
      <c r="B60" s="230"/>
      <c r="C60" s="230"/>
      <c r="D60" s="230"/>
      <c r="E60" s="230"/>
      <c r="F60" s="230"/>
      <c r="G60" s="45"/>
    </row>
    <row r="61" spans="1:7" ht="56.25">
      <c r="A61" s="230"/>
      <c r="B61" s="235" t="s">
        <v>192</v>
      </c>
      <c r="C61" s="235" t="s">
        <v>230</v>
      </c>
      <c r="D61" s="235" t="s">
        <v>229</v>
      </c>
      <c r="E61" s="230"/>
      <c r="F61" s="236"/>
      <c r="G61" s="45"/>
    </row>
    <row r="62" spans="1:7">
      <c r="A62" s="230" t="s">
        <v>124</v>
      </c>
      <c r="B62" s="237">
        <v>0.1222</v>
      </c>
      <c r="C62" s="237">
        <v>0.19939999999999999</v>
      </c>
      <c r="D62" s="237">
        <v>6.3100000000000003E-2</v>
      </c>
      <c r="E62" s="230"/>
      <c r="F62" s="238"/>
      <c r="G62" s="45"/>
    </row>
    <row r="63" spans="1:7">
      <c r="A63" s="230" t="s">
        <v>125</v>
      </c>
      <c r="B63" s="237">
        <v>3.7600000000000001E-2</v>
      </c>
      <c r="C63" s="237">
        <v>5.5500000000000001E-2</v>
      </c>
      <c r="D63" s="237">
        <v>2.3800000000000002E-2</v>
      </c>
      <c r="E63" s="230"/>
      <c r="F63" s="238"/>
      <c r="G63" s="45"/>
    </row>
    <row r="64" spans="1:7">
      <c r="A64" s="230" t="s">
        <v>126</v>
      </c>
      <c r="B64" s="237">
        <v>1.46E-2</v>
      </c>
      <c r="C64" s="237">
        <v>1.6899999999999998E-2</v>
      </c>
      <c r="D64" s="237">
        <v>1.2800000000000001E-2</v>
      </c>
      <c r="E64" s="230"/>
      <c r="F64" s="238"/>
      <c r="G64" s="45"/>
    </row>
    <row r="65" spans="1:9">
      <c r="A65" s="230" t="s">
        <v>127</v>
      </c>
      <c r="B65" s="237">
        <v>0.80730000000000002</v>
      </c>
      <c r="C65" s="237">
        <v>0.70889999999999997</v>
      </c>
      <c r="D65" s="237">
        <v>0.88270000000000004</v>
      </c>
      <c r="E65" s="230"/>
      <c r="F65" s="238"/>
      <c r="G65" s="45"/>
    </row>
    <row r="66" spans="1:9">
      <c r="A66" s="230" t="s">
        <v>64</v>
      </c>
      <c r="B66" s="237">
        <f>1-B62-B63-B64-B65</f>
        <v>1.8300000000000094E-2</v>
      </c>
      <c r="C66" s="237">
        <f>1-C62-C63-C64-C65</f>
        <v>1.9299999999999984E-2</v>
      </c>
      <c r="D66" s="237">
        <f t="shared" ref="D66" si="0">1-D62-D63-D64-D65</f>
        <v>1.7599999999999838E-2</v>
      </c>
      <c r="E66" s="230"/>
      <c r="F66" s="238"/>
      <c r="G66" s="45"/>
    </row>
    <row r="67" spans="1:9" s="163" customFormat="1">
      <c r="A67" s="239"/>
      <c r="B67" s="239"/>
      <c r="C67" s="239"/>
      <c r="D67" s="239"/>
      <c r="E67" s="239"/>
      <c r="F67" s="239"/>
    </row>
    <row r="68" spans="1:9">
      <c r="A68" s="230"/>
      <c r="B68" s="230"/>
      <c r="C68" s="230"/>
      <c r="D68" s="230"/>
      <c r="E68" s="230"/>
      <c r="F68" s="230"/>
    </row>
    <row r="69" spans="1:9">
      <c r="A69" s="234" t="s">
        <v>226</v>
      </c>
      <c r="B69" s="230"/>
      <c r="C69" s="230"/>
      <c r="D69" s="230"/>
      <c r="E69" s="230"/>
      <c r="F69" s="230"/>
    </row>
    <row r="70" spans="1:9" ht="33.75">
      <c r="A70" s="230"/>
      <c r="B70" s="235" t="s">
        <v>234</v>
      </c>
      <c r="C70" s="240"/>
      <c r="D70" s="240"/>
      <c r="E70" s="230"/>
      <c r="F70" s="230"/>
    </row>
    <row r="71" spans="1:9" ht="56.25">
      <c r="A71" s="220" t="s">
        <v>235</v>
      </c>
      <c r="B71" s="241">
        <v>8.9399999999999993E-2</v>
      </c>
      <c r="C71" s="240"/>
      <c r="D71" s="240"/>
      <c r="E71" s="230"/>
      <c r="F71" s="230"/>
    </row>
    <row r="72" spans="1:9" ht="67.5">
      <c r="A72" s="220" t="s">
        <v>236</v>
      </c>
      <c r="B72" s="241">
        <v>7.9699999999999993E-2</v>
      </c>
      <c r="C72" s="240"/>
      <c r="D72" s="240"/>
      <c r="E72" s="230"/>
      <c r="F72" s="230"/>
    </row>
    <row r="73" spans="1:9" ht="45">
      <c r="A73" s="220" t="s">
        <v>237</v>
      </c>
      <c r="B73" s="241">
        <v>0.1106</v>
      </c>
      <c r="C73" s="230"/>
      <c r="D73" s="230"/>
      <c r="E73" s="230"/>
      <c r="F73" s="230"/>
    </row>
    <row r="74" spans="1:9" ht="33.75">
      <c r="A74" s="220" t="s">
        <v>238</v>
      </c>
      <c r="B74" s="241">
        <v>0.2</v>
      </c>
      <c r="C74" s="230"/>
      <c r="D74" s="230"/>
      <c r="E74" s="230"/>
      <c r="F74" s="230"/>
    </row>
    <row r="75" spans="1:9" ht="22.5">
      <c r="A75" s="220" t="s">
        <v>239</v>
      </c>
      <c r="B75" s="241">
        <v>0.1822</v>
      </c>
      <c r="C75" s="220"/>
      <c r="D75" s="230"/>
      <c r="E75" s="230"/>
      <c r="F75" s="230"/>
    </row>
    <row r="76" spans="1:9">
      <c r="A76" s="230"/>
      <c r="B76" s="230"/>
      <c r="C76" s="230"/>
      <c r="D76" s="230"/>
      <c r="E76" s="230"/>
      <c r="F76" s="230"/>
    </row>
    <row r="77" spans="1:9" ht="57">
      <c r="A77" s="242"/>
      <c r="B77" s="231" t="s">
        <v>192</v>
      </c>
      <c r="C77" s="231" t="s">
        <v>230</v>
      </c>
      <c r="D77" s="231" t="s">
        <v>229</v>
      </c>
      <c r="E77" s="242"/>
      <c r="F77" s="230"/>
      <c r="H77" s="243"/>
      <c r="I77" s="243"/>
    </row>
    <row r="78" spans="1:9" ht="22.5">
      <c r="A78" s="244" t="s">
        <v>240</v>
      </c>
      <c r="B78" s="241">
        <v>0.33150000000000002</v>
      </c>
      <c r="C78" s="245">
        <v>0.48480000000000001</v>
      </c>
      <c r="D78" s="245">
        <v>0.2452</v>
      </c>
      <c r="E78" s="246"/>
      <c r="F78" s="230"/>
    </row>
  </sheetData>
  <mergeCells count="4">
    <mergeCell ref="A2:H2"/>
    <mergeCell ref="A15:H16"/>
    <mergeCell ref="A26:H26"/>
    <mergeCell ref="E32:H37"/>
  </mergeCell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8</vt:i4>
      </vt:variant>
    </vt:vector>
  </HeadingPairs>
  <TitlesOfParts>
    <vt:vector size="23" baseType="lpstr">
      <vt:lpstr>Introduction</vt:lpstr>
      <vt:lpstr>ViolencesPhysiques_Repères</vt:lpstr>
      <vt:lpstr>ViolencesPhysiques_Contexte</vt:lpstr>
      <vt:lpstr>ViolencesPhysiques_Auteurs</vt:lpstr>
      <vt:lpstr>ViolencesPhys_Prejudice&amp;Recours</vt:lpstr>
      <vt:lpstr>ViolencesPhysiques_Profil</vt:lpstr>
      <vt:lpstr>ViolencesSex_Repères&amp;Auteurs</vt:lpstr>
      <vt:lpstr>ViolencesSexuelles_Contexte</vt:lpstr>
      <vt:lpstr>ViolencesSex_Prejudice&amp;Recours</vt:lpstr>
      <vt:lpstr>ViolencesSexuelles_Profil</vt:lpstr>
      <vt:lpstr>ComplementsViols</vt:lpstr>
      <vt:lpstr>ComplementsViolencesConjugales</vt:lpstr>
      <vt:lpstr>ViolencesMénage_Repères&amp;Auteurs</vt:lpstr>
      <vt:lpstr>ViolencesMéna_Prejudice&amp;Recours</vt:lpstr>
      <vt:lpstr>ViolencesMénages_Profil</vt:lpstr>
      <vt:lpstr>'ViolencesMéna_Prejudice&amp;Recours'!Zone_d_impression</vt:lpstr>
      <vt:lpstr>ViolencesMénages_Profil!Zone_d_impression</vt:lpstr>
      <vt:lpstr>'ViolencesPhys_Prejudice&amp;Recours'!Zone_d_impression</vt:lpstr>
      <vt:lpstr>ViolencesPhysiques_Contexte!Zone_d_impression</vt:lpstr>
      <vt:lpstr>ViolencesPhysiques_Profil!Zone_d_impression</vt:lpstr>
      <vt:lpstr>'ViolencesSex_Prejudice&amp;Recours'!Zone_d_impression</vt:lpstr>
      <vt:lpstr>ViolencesSexuelles_Contexte!Zone_d_impression</vt:lpstr>
      <vt:lpstr>ViolencesSexuelles_Profil!Zone_d_impression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Greffet Admin</dc:creator>
  <cp:lastModifiedBy>TUGORES François</cp:lastModifiedBy>
  <dcterms:created xsi:type="dcterms:W3CDTF">2018-10-25T19:51:41Z</dcterms:created>
  <dcterms:modified xsi:type="dcterms:W3CDTF">2019-03-07T09:23:44Z</dcterms:modified>
</cp:coreProperties>
</file>