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03-Analyses\Encours\2026_Marronnier_LGBT\"/>
    </mc:Choice>
  </mc:AlternateContent>
  <xr:revisionPtr revIDLastSave="0" documentId="13_ncr:1_{E130FCE3-B1D2-4C84-9F0F-51B4C2C17BF9}" xr6:coauthVersionLast="47" xr6:coauthVersionMax="47" xr10:uidLastSave="{00000000-0000-0000-0000-000000000000}"/>
  <bookViews>
    <workbookView xWindow="-120" yWindow="-120" windowWidth="29040" windowHeight="15720" xr2:uid="{00000000-000D-0000-FFFF-FFFF00000000}"/>
  </bookViews>
  <sheets>
    <sheet name="Figure 1" sheetId="1" r:id="rId1"/>
    <sheet name="Feuil1" sheetId="25" state="hidden" r:id="rId2"/>
    <sheet name="Figure 2" sheetId="2" r:id="rId3"/>
    <sheet name="Figure complé 2b" sheetId="12" r:id="rId4"/>
    <sheet name="Figure 3" sheetId="3" r:id="rId5"/>
    <sheet name="Figure 4" sheetId="4" r:id="rId6"/>
    <sheet name="Figure 5" sheetId="24" r:id="rId7"/>
    <sheet name="Figure 6" sheetId="26" r:id="rId8"/>
    <sheet name="Fig complémentaire A" sheetId="7" r:id="rId9"/>
    <sheet name="Fig complémentaire B" sheetId="20" r:id="rId10"/>
    <sheet name="Fig complémentaire BBis" sheetId="9" r:id="rId11"/>
    <sheet name="Fig complémentaire C" sheetId="8" r:id="rId12"/>
    <sheet name="Fig complémentaire D" sheetId="11" r:id="rId13"/>
    <sheet name="Données complémentaires VRS" sheetId="27" r:id="rId14"/>
    <sheet name="Données complémentaires" sheetId="28" r:id="rId15"/>
  </sheets>
  <definedNames>
    <definedName name="_xlnm._FilterDatabase" localSheetId="12" hidden="1">'Fig complémentaire D'!$A$3:$C$3</definedName>
    <definedName name="DonnéesExternes_1" localSheetId="12">'Fig complémentaire D'!$A$1:$E$106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C22" i="1"/>
  <c r="D22" i="1"/>
  <c r="E22" i="1"/>
  <c r="F22" i="1"/>
  <c r="G22" i="1"/>
  <c r="H22" i="1"/>
  <c r="I22" i="1"/>
  <c r="J22" i="1"/>
  <c r="K22" i="1"/>
  <c r="C10" i="26"/>
  <c r="C19" i="1" l="1"/>
  <c r="D19" i="1"/>
  <c r="E19" i="1"/>
  <c r="F19" i="1"/>
  <c r="G19" i="1"/>
  <c r="H19" i="1"/>
  <c r="I19" i="1"/>
  <c r="J19" i="1"/>
  <c r="K19" i="1"/>
  <c r="C20" i="1"/>
  <c r="D20" i="1"/>
  <c r="E20" i="1"/>
  <c r="F20" i="1"/>
  <c r="G20" i="1"/>
  <c r="H20" i="1"/>
  <c r="I20" i="1"/>
  <c r="J20" i="1"/>
  <c r="K20" i="1"/>
  <c r="C21" i="1"/>
  <c r="D21" i="1"/>
  <c r="E21" i="1"/>
  <c r="F21" i="1"/>
  <c r="G21" i="1"/>
  <c r="H21" i="1"/>
  <c r="I21" i="1"/>
  <c r="J21" i="1"/>
  <c r="K21" i="1"/>
  <c r="B21" i="1"/>
  <c r="B20" i="1"/>
  <c r="B19" i="1"/>
  <c r="I14" i="1"/>
  <c r="I15" i="1"/>
  <c r="H14" i="1"/>
  <c r="H15" i="1"/>
  <c r="H13" i="1"/>
  <c r="I13" i="1"/>
  <c r="G15" i="1"/>
  <c r="G14" i="1"/>
  <c r="G13" i="1"/>
  <c r="M9" i="1"/>
  <c r="M7" i="1"/>
  <c r="M5" i="1"/>
  <c r="J8" i="1"/>
  <c r="J6" i="1"/>
  <c r="J4" i="1"/>
  <c r="L9" i="1"/>
  <c r="L7" i="1"/>
  <c r="L5" i="1"/>
  <c r="K8" i="1"/>
  <c r="K6" i="1"/>
  <c r="K4" i="1"/>
  <c r="K9" i="1" l="1"/>
  <c r="B15" i="1"/>
  <c r="C15" i="1"/>
  <c r="J11" i="26"/>
  <c r="I11" i="26"/>
  <c r="H11" i="26"/>
  <c r="G11" i="26"/>
  <c r="F11" i="26"/>
  <c r="E11" i="26"/>
  <c r="D11" i="26"/>
  <c r="C11" i="26"/>
  <c r="J10" i="26"/>
  <c r="I10" i="26"/>
  <c r="H10" i="26"/>
  <c r="G10" i="26"/>
  <c r="F10" i="26"/>
  <c r="E10" i="26"/>
  <c r="D10" i="2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xion" type="4" refreshedVersion="5" background="1" saveData="1">
    <webPr sourceData="1" parsePre="1" consecutive="1" xl2000="1" url="file://C:\Users\dounia.tir\AppData\Local\Temp\SAS Temporary Files\_TD20808_F-SSMSI-0246771_\sashtml.htm#IDX" htmlTables="1">
      <tables count="1">
        <x v="2"/>
      </tables>
    </webPr>
  </connection>
</connections>
</file>

<file path=xl/sharedStrings.xml><?xml version="1.0" encoding="utf-8"?>
<sst xmlns="http://schemas.openxmlformats.org/spreadsheetml/2006/main" count="870" uniqueCount="491">
  <si>
    <r>
      <t>Champ</t>
    </r>
    <r>
      <rPr>
        <sz val="9"/>
        <color rgb="FF000000"/>
        <rFont val="Calibri"/>
        <family val="2"/>
        <scheme val="minor"/>
      </rPr>
      <t> </t>
    </r>
    <r>
      <rPr>
        <sz val="9"/>
        <color rgb="FF000000"/>
        <rFont val="Marianne Light"/>
        <family val="3"/>
      </rPr>
      <t>:</t>
    </r>
    <r>
      <rPr>
        <sz val="8"/>
        <color rgb="FF000000"/>
        <rFont val="Marianne Light"/>
        <family val="3"/>
      </rPr>
      <t xml:space="preserve"> </t>
    </r>
    <r>
      <rPr>
        <sz val="9"/>
        <color rgb="FF000000"/>
        <rFont val="Marianne Light"/>
        <family val="3"/>
      </rPr>
      <t>France.</t>
    </r>
  </si>
  <si>
    <t>Diffamations ou injures</t>
  </si>
  <si>
    <t>Menaces</t>
  </si>
  <si>
    <t>Atteintes aux biens avec ou sans violence</t>
  </si>
  <si>
    <t>Harcèlement</t>
  </si>
  <si>
    <t>Discriminations</t>
  </si>
  <si>
    <t>Atteintes à caractère sexuel</t>
  </si>
  <si>
    <t>Autres infractions</t>
  </si>
  <si>
    <r>
      <t>Champ</t>
    </r>
    <r>
      <rPr>
        <sz val="9"/>
        <color rgb="FF000000"/>
        <rFont val="Calibri"/>
        <family val="2"/>
        <scheme val="minor"/>
      </rPr>
      <t> </t>
    </r>
    <r>
      <rPr>
        <sz val="9"/>
        <color rgb="FF000000"/>
        <rFont val="Marianne Light"/>
        <family val="3"/>
      </rPr>
      <t>: France.</t>
    </r>
  </si>
  <si>
    <t>Communes rurales</t>
  </si>
  <si>
    <t>2 000 à 4 999 hab.</t>
  </si>
  <si>
    <t>5 000 à 9 999 hab.</t>
  </si>
  <si>
    <t>10 000 à 19 999 hab.</t>
  </si>
  <si>
    <t>20 000 à 49 999 hab.</t>
  </si>
  <si>
    <t>50 000 à 99 999 hab.</t>
  </si>
  <si>
    <t>100 000 à 199 999 hab.</t>
  </si>
  <si>
    <t>200 000 à 1 999 999 hab.</t>
  </si>
  <si>
    <t>Agglomération parisienne</t>
  </si>
  <si>
    <t>Ensemble</t>
  </si>
  <si>
    <t>Champ : France.</t>
  </si>
  <si>
    <t>nd</t>
  </si>
  <si>
    <t xml:space="preserve">Victimes </t>
  </si>
  <si>
    <t>Mis en cause</t>
  </si>
  <si>
    <t>Ensemble de la population*</t>
  </si>
  <si>
    <t>Ensemble des crimes ou délits</t>
  </si>
  <si>
    <t>Femmes</t>
  </si>
  <si>
    <t>Hommes</t>
  </si>
  <si>
    <t>Effectif</t>
  </si>
  <si>
    <t>DROM</t>
  </si>
  <si>
    <t>Auvergne-Rhône Alpes</t>
  </si>
  <si>
    <t>Bourgogne-Franche-Comte</t>
  </si>
  <si>
    <t>Bretagne</t>
  </si>
  <si>
    <t>Centre-Val de Loire</t>
  </si>
  <si>
    <t>Corse</t>
  </si>
  <si>
    <t>Grand Est</t>
  </si>
  <si>
    <t>Hauts-de-France</t>
  </si>
  <si>
    <t>Ile-de-France</t>
  </si>
  <si>
    <t>Normandie</t>
  </si>
  <si>
    <t>Nouvelle-Aquitaine</t>
  </si>
  <si>
    <t>Occitanie</t>
  </si>
  <si>
    <t>Pays de la Loire</t>
  </si>
  <si>
    <t>Provence-Alpes-Côte d'Azur</t>
  </si>
  <si>
    <t>Taux pour 100 000 habitants</t>
  </si>
  <si>
    <t>dont Paris (département)</t>
  </si>
  <si>
    <t>Ensemble des crimes ou délits enregistrés</t>
  </si>
  <si>
    <t>Sexe des victimes</t>
  </si>
  <si>
    <t>Age des victimes</t>
  </si>
  <si>
    <t>PARIS</t>
  </si>
  <si>
    <t>HAUTE SAONE</t>
  </si>
  <si>
    <t>SOMME</t>
  </si>
  <si>
    <t>HAUTES ALPES</t>
  </si>
  <si>
    <t>PAS DE CALAIS</t>
  </si>
  <si>
    <t>RHONE</t>
  </si>
  <si>
    <t>BOUCHES DU RHONE</t>
  </si>
  <si>
    <t>ARDECHE</t>
  </si>
  <si>
    <t>SEINE SAINT DENIS</t>
  </si>
  <si>
    <t>GUYANE</t>
  </si>
  <si>
    <t>GIRONDE</t>
  </si>
  <si>
    <t>NORD</t>
  </si>
  <si>
    <t>MOSELLE</t>
  </si>
  <si>
    <t>ALLIER</t>
  </si>
  <si>
    <t>HAUTE GARONNE</t>
  </si>
  <si>
    <t>AUDE</t>
  </si>
  <si>
    <t>HERAULT</t>
  </si>
  <si>
    <t>HAUTES PYRENEES</t>
  </si>
  <si>
    <t>JURA</t>
  </si>
  <si>
    <t>DOUBS</t>
  </si>
  <si>
    <t>LOIRE</t>
  </si>
  <si>
    <t>VAUCLUSE</t>
  </si>
  <si>
    <t>ALPES DE HAUTE PROVENCE</t>
  </si>
  <si>
    <t>CHARENTE</t>
  </si>
  <si>
    <t>GUADELOUPE</t>
  </si>
  <si>
    <t>GARD</t>
  </si>
  <si>
    <t>LOIR ET CHER</t>
  </si>
  <si>
    <t>ALPES MARITIMES</t>
  </si>
  <si>
    <t>COTE D'OR</t>
  </si>
  <si>
    <t>CALVADOS</t>
  </si>
  <si>
    <t>CHARENTE MARITIME</t>
  </si>
  <si>
    <t>AUBE</t>
  </si>
  <si>
    <t>LOIRET</t>
  </si>
  <si>
    <t>LOZERE</t>
  </si>
  <si>
    <t>INDRE ET LOIRE</t>
  </si>
  <si>
    <t>PUY DE DOME</t>
  </si>
  <si>
    <t>TERRITOIRE DE BELFORT</t>
  </si>
  <si>
    <t>AVEYRON</t>
  </si>
  <si>
    <t>SEINE MARITIME</t>
  </si>
  <si>
    <t>SAVOIE</t>
  </si>
  <si>
    <t>VAR</t>
  </si>
  <si>
    <t>HAUTS DE SEINE</t>
  </si>
  <si>
    <t>PYRENEES ORIENTALES</t>
  </si>
  <si>
    <t>COTES D'ARMOR</t>
  </si>
  <si>
    <t>AISNE</t>
  </si>
  <si>
    <t>CREUSE</t>
  </si>
  <si>
    <t>HAUTE CORSE</t>
  </si>
  <si>
    <t>HAUTE SAVOIE</t>
  </si>
  <si>
    <t>NIEVRE</t>
  </si>
  <si>
    <t>ILLE ET VILAINE</t>
  </si>
  <si>
    <t>MARNE</t>
  </si>
  <si>
    <t>ORNE</t>
  </si>
  <si>
    <t>LOIRE ATLANTIQUE</t>
  </si>
  <si>
    <t>AIN</t>
  </si>
  <si>
    <t>TARN ET GARONNE</t>
  </si>
  <si>
    <t>BAS RHIN</t>
  </si>
  <si>
    <t>SEINE ET MARNE</t>
  </si>
  <si>
    <t>DROME</t>
  </si>
  <si>
    <t>PYRENEES ATLANTIQUES</t>
  </si>
  <si>
    <t>TARN</t>
  </si>
  <si>
    <t>DORDOGNE</t>
  </si>
  <si>
    <t>HAUTE LOIRE</t>
  </si>
  <si>
    <t>VAL DE MARNE</t>
  </si>
  <si>
    <t>ARIEGE</t>
  </si>
  <si>
    <t>FINISTERE</t>
  </si>
  <si>
    <t>YONNE</t>
  </si>
  <si>
    <t>OISE</t>
  </si>
  <si>
    <t>VAL D'OISE</t>
  </si>
  <si>
    <t>VOSGES</t>
  </si>
  <si>
    <t>LANDES</t>
  </si>
  <si>
    <t>CORSE DU SUD</t>
  </si>
  <si>
    <t>EURE ET LOIR</t>
  </si>
  <si>
    <t>ARDENNES</t>
  </si>
  <si>
    <t>LOT ET GARONNE</t>
  </si>
  <si>
    <t>ISERE</t>
  </si>
  <si>
    <t>MORBIHAN</t>
  </si>
  <si>
    <t>VIENNE</t>
  </si>
  <si>
    <t>SAONE ET LOIRE</t>
  </si>
  <si>
    <t>HAUT RHIN</t>
  </si>
  <si>
    <t>CHER</t>
  </si>
  <si>
    <t>MARTINIQUE</t>
  </si>
  <si>
    <t>EURE</t>
  </si>
  <si>
    <t>GERS</t>
  </si>
  <si>
    <t>HAUTE MARNE</t>
  </si>
  <si>
    <t>DEUX SEVRES</t>
  </si>
  <si>
    <t>MEURTHE ET MOSELLE</t>
  </si>
  <si>
    <t>SARTHE</t>
  </si>
  <si>
    <t>MAINE ET LOIRE</t>
  </si>
  <si>
    <t>MEUSE</t>
  </si>
  <si>
    <t>INDRE</t>
  </si>
  <si>
    <t>LA REUNION</t>
  </si>
  <si>
    <t>ESSONNE</t>
  </si>
  <si>
    <t>CORREZE</t>
  </si>
  <si>
    <t>MAYENNE</t>
  </si>
  <si>
    <t>HAUTE VIENNE</t>
  </si>
  <si>
    <t>MAYOTTE</t>
  </si>
  <si>
    <t>YVELINES</t>
  </si>
  <si>
    <t>LOT</t>
  </si>
  <si>
    <t>CANTAL</t>
  </si>
  <si>
    <t>MANCHE</t>
  </si>
  <si>
    <t>VENDEE</t>
  </si>
  <si>
    <t>France métropolitaine</t>
  </si>
  <si>
    <t>Agressions graves</t>
  </si>
  <si>
    <t>Extorsions ou chantages</t>
  </si>
  <si>
    <t>Figure complémentaire – Répartition des victimes et mis en cause enregistrés de crimes ou délits anti-LGBT+ par sexe (en %)</t>
  </si>
  <si>
    <t>Contraventions anti-LGBT enregistrées</t>
  </si>
  <si>
    <t>Crimes ou délits anti-LGBT+</t>
  </si>
  <si>
    <t>Contraventions anti-LGBT+ (périmètre de la police nationale)</t>
  </si>
  <si>
    <t>Contraventions anti-LGBT+ (périmètre de la gendarmerie nationale)</t>
  </si>
  <si>
    <t>Crimes ou délits (en %)</t>
  </si>
  <si>
    <t>Contraventions (en %)</t>
  </si>
  <si>
    <t>France</t>
  </si>
  <si>
    <t>Crimes ou délits anti-LGBT enregistrés</t>
  </si>
  <si>
    <r>
      <t>Contraventions anti-LGBT+</t>
    </r>
    <r>
      <rPr>
        <b/>
        <sz val="9.5"/>
        <color rgb="FF181717"/>
        <rFont val="Calibri"/>
        <family val="2"/>
        <scheme val="minor"/>
      </rPr>
      <t/>
    </r>
  </si>
  <si>
    <t>Ensemble des infractions anti-LGBT+</t>
  </si>
  <si>
    <t>Crimes ou délits anti-LGBT+ enregistrés</t>
  </si>
  <si>
    <t>Infractions anti-LGBT+</t>
  </si>
  <si>
    <t>Violences physiques</t>
  </si>
  <si>
    <t>Violences sexuelles physiques</t>
  </si>
  <si>
    <t>Violences sexuelles non physiques</t>
  </si>
  <si>
    <t>Harcèlement moral</t>
  </si>
  <si>
    <t>Injures</t>
  </si>
  <si>
    <t>Hétérosexuel</t>
  </si>
  <si>
    <t>Homosexuel</t>
  </si>
  <si>
    <t>Bisexuel</t>
  </si>
  <si>
    <t>Autre</t>
  </si>
  <si>
    <t>NR</t>
  </si>
  <si>
    <t>18-29 ans</t>
  </si>
  <si>
    <t>Hors unité urbaine</t>
  </si>
  <si>
    <t>Rapport homosexuel / hétérosexuel</t>
  </si>
  <si>
    <t>Rapport bisexuel / hétérosexuel</t>
  </si>
  <si>
    <t>Age des mis en cause</t>
  </si>
  <si>
    <t>Sexe des mis en cause</t>
  </si>
  <si>
    <t>&lt;5</t>
  </si>
  <si>
    <t>Évolution 2024/2023</t>
  </si>
  <si>
    <t>Moins de 10 ans</t>
  </si>
  <si>
    <t>10-17 ans</t>
  </si>
  <si>
    <t>30-44 ans</t>
  </si>
  <si>
    <t>45-59 ans</t>
  </si>
  <si>
    <t>60 ans ou plus</t>
  </si>
  <si>
    <r>
      <t>Note</t>
    </r>
    <r>
      <rPr>
        <sz val="9"/>
        <color rgb="FF000000"/>
        <rFont val="Calibri"/>
        <family val="2"/>
        <scheme val="minor"/>
      </rPr>
      <t> </t>
    </r>
    <r>
      <rPr>
        <sz val="9"/>
        <color rgb="FF000000"/>
        <rFont val="Marianne Light"/>
        <family val="3"/>
      </rPr>
      <t>: * au 1</t>
    </r>
    <r>
      <rPr>
        <vertAlign val="superscript"/>
        <sz val="9"/>
        <color rgb="FF000000"/>
        <rFont val="Marianne Light"/>
        <family val="3"/>
      </rPr>
      <t>er</t>
    </r>
    <r>
      <rPr>
        <sz val="9"/>
        <color rgb="FF000000"/>
        <rFont val="Marianne Light"/>
        <family val="3"/>
      </rPr>
      <t xml:space="preserve"> janvier 2025</t>
    </r>
  </si>
  <si>
    <t>Champ : personnes physiques, France</t>
  </si>
  <si>
    <t>Moins de 13 ans</t>
  </si>
  <si>
    <t>13-17 ans</t>
  </si>
  <si>
    <t>Champ : personnes physiques victimes d'une infraction ayant entrainé une contravention enregistrée par la police nationale, France</t>
  </si>
  <si>
    <t xml:space="preserve">60 ans ou plus </t>
  </si>
  <si>
    <t>Champ : personnes physiques mises en cause pour une infraction ayant entrainé une contravention enregistrée par la police nationale, France</t>
  </si>
  <si>
    <t>Orientation sexuelle</t>
  </si>
  <si>
    <t>Réf.</t>
  </si>
  <si>
    <t>SD</t>
  </si>
  <si>
    <t>ns</t>
  </si>
  <si>
    <t>2,91***</t>
  </si>
  <si>
    <t>1,43***</t>
  </si>
  <si>
    <t>1,28***</t>
  </si>
  <si>
    <t>2,19***</t>
  </si>
  <si>
    <t>2,61***</t>
  </si>
  <si>
    <t>1,67***</t>
  </si>
  <si>
    <t>2,52***</t>
  </si>
  <si>
    <t>2,36***</t>
  </si>
  <si>
    <t>1,56***</t>
  </si>
  <si>
    <t>1,82***</t>
  </si>
  <si>
    <t>2,81***</t>
  </si>
  <si>
    <t>2,64***</t>
  </si>
  <si>
    <t>1,59***</t>
  </si>
  <si>
    <t>0,84***</t>
  </si>
  <si>
    <t>0,6***</t>
  </si>
  <si>
    <t>Atteintes à la vie privée</t>
  </si>
  <si>
    <t xml:space="preserve">Crimes ou délits </t>
  </si>
  <si>
    <t xml:space="preserve">Contraventions </t>
  </si>
  <si>
    <t>Champ : France, personnes physiques victimes et mises en cause pour crimes ou de délits.</t>
  </si>
  <si>
    <r>
      <t>Note</t>
    </r>
    <r>
      <rPr>
        <sz val="9"/>
        <color rgb="FF000000"/>
        <rFont val="Calibri"/>
        <family val="2"/>
        <scheme val="minor"/>
      </rPr>
      <t> </t>
    </r>
    <r>
      <rPr>
        <sz val="9"/>
        <color rgb="FF000000"/>
        <rFont val="Marianne Light"/>
        <family val="3"/>
      </rPr>
      <t>: les différences présentées dans ce graphique notamment selon l’orientation sexuelle déclarée sont nécessairement significatives au regard d’autres caractéristiques des victimes comme le sexe, l’âge, la taille de l’unité urbaine, etc. (soit toutes choses égales par ailleurs). Lorsque ce n’est pas le cas, le point n’est pas visualisé.</t>
    </r>
  </si>
  <si>
    <t>Champ : Personnes âgées de 18 ans et plus vivant en logement ordinaire en France métropolitaine, Martinique, Guadeloupe ou à La Réunion.</t>
  </si>
  <si>
    <t>Année</t>
  </si>
  <si>
    <t>Contraventions anti-LGBT+</t>
  </si>
  <si>
    <t>%</t>
  </si>
  <si>
    <t>Rapport de probabilité</t>
  </si>
  <si>
    <t>Sexe</t>
  </si>
  <si>
    <t>0,66***</t>
  </si>
  <si>
    <t>4,85***</t>
  </si>
  <si>
    <t>5,86***</t>
  </si>
  <si>
    <t>1,54***</t>
  </si>
  <si>
    <t>0,63***</t>
  </si>
  <si>
    <t>0,85***</t>
  </si>
  <si>
    <t>0,84**</t>
  </si>
  <si>
    <t>1,15***</t>
  </si>
  <si>
    <t>Âge</t>
  </si>
  <si>
    <t>18-24 ans</t>
  </si>
  <si>
    <t>1,87***</t>
  </si>
  <si>
    <t>4,72***</t>
  </si>
  <si>
    <t>3,41***</t>
  </si>
  <si>
    <t>1,35***</t>
  </si>
  <si>
    <t>1,33***</t>
  </si>
  <si>
    <t>1,23***</t>
  </si>
  <si>
    <t>1,78***</t>
  </si>
  <si>
    <t>25-34 ans</t>
  </si>
  <si>
    <t>1,25***</t>
  </si>
  <si>
    <t>1,68***</t>
  </si>
  <si>
    <t>1,11**</t>
  </si>
  <si>
    <t>1,27***</t>
  </si>
  <si>
    <t>1,14***</t>
  </si>
  <si>
    <t>1,44***</t>
  </si>
  <si>
    <t>35-44 ans</t>
  </si>
  <si>
    <t>45-54 ans</t>
  </si>
  <si>
    <t>0,62***</t>
  </si>
  <si>
    <t>0,33***</t>
  </si>
  <si>
    <t>0,59***</t>
  </si>
  <si>
    <t>0,8***</t>
  </si>
  <si>
    <t>0,85**</t>
  </si>
  <si>
    <t>0,74***</t>
  </si>
  <si>
    <t>0,64***</t>
  </si>
  <si>
    <t>55-64 ans</t>
  </si>
  <si>
    <t>0,40***</t>
  </si>
  <si>
    <t>0,27***</t>
  </si>
  <si>
    <t>0,23***</t>
  </si>
  <si>
    <t>0,54***</t>
  </si>
  <si>
    <t>0,68***</t>
  </si>
  <si>
    <t>0,52***</t>
  </si>
  <si>
    <t>0,51***</t>
  </si>
  <si>
    <t>0,37***</t>
  </si>
  <si>
    <t>65 ans et +</t>
  </si>
  <si>
    <t>0,20***</t>
  </si>
  <si>
    <t>0,15***</t>
  </si>
  <si>
    <t>0,11***</t>
  </si>
  <si>
    <t>0,30***</t>
  </si>
  <si>
    <t>0,28***</t>
  </si>
  <si>
    <t>0,54*</t>
  </si>
  <si>
    <t>0,21***</t>
  </si>
  <si>
    <t>Taille d'unité urbaine</t>
  </si>
  <si>
    <t>0,80**</t>
  </si>
  <si>
    <t>0,76*</t>
  </si>
  <si>
    <t>0,79***</t>
  </si>
  <si>
    <t>0,73***</t>
  </si>
  <si>
    <t>0,78***</t>
  </si>
  <si>
    <t>0,60***</t>
  </si>
  <si>
    <t>Moins 20 000 hab.</t>
  </si>
  <si>
    <t>0,80***</t>
  </si>
  <si>
    <t>0,91**</t>
  </si>
  <si>
    <t>20 000 à moins de 100 000 hab.</t>
  </si>
  <si>
    <t>0,88*</t>
  </si>
  <si>
    <t>0,81***</t>
  </si>
  <si>
    <t>100 000 hab. et plus</t>
  </si>
  <si>
    <t>Unité urbaine de Paris</t>
  </si>
  <si>
    <t>1,33**</t>
  </si>
  <si>
    <t>1,21***</t>
  </si>
  <si>
    <t>0,82***</t>
  </si>
  <si>
    <t>1,30**</t>
  </si>
  <si>
    <t>1,13***</t>
  </si>
  <si>
    <t>Niveau de vie du ménage</t>
  </si>
  <si>
    <t>Les 20 % les plus modestes</t>
  </si>
  <si>
    <t>1,11*</t>
  </si>
  <si>
    <t>20 % à 40 %</t>
  </si>
  <si>
    <t>40 % à 60 %</t>
  </si>
  <si>
    <t>60 % à 80 %</t>
  </si>
  <si>
    <t>1,38**</t>
  </si>
  <si>
    <t>Les 20 % les plus aisés</t>
  </si>
  <si>
    <t>1,16***</t>
  </si>
  <si>
    <t>1,26***</t>
  </si>
  <si>
    <t>Situation face à l'emploi</t>
  </si>
  <si>
    <t>En emploi, en contact avec le public</t>
  </si>
  <si>
    <t>1,94***</t>
  </si>
  <si>
    <t>1,7***</t>
  </si>
  <si>
    <t>1,40***</t>
  </si>
  <si>
    <t>1,71***</t>
  </si>
  <si>
    <t>1,36**</t>
  </si>
  <si>
    <t>1,12**</t>
  </si>
  <si>
    <t>En emploi, autre</t>
  </si>
  <si>
    <t>Chômeurs</t>
  </si>
  <si>
    <t>2,06***</t>
  </si>
  <si>
    <t>1,45***</t>
  </si>
  <si>
    <t>1,36***</t>
  </si>
  <si>
    <t>1,47**</t>
  </si>
  <si>
    <t>Retraités</t>
  </si>
  <si>
    <t>0,95</t>
  </si>
  <si>
    <t>0,76**</t>
  </si>
  <si>
    <t>0,52*</t>
  </si>
  <si>
    <t>0,5***</t>
  </si>
  <si>
    <t>Étudiants</t>
  </si>
  <si>
    <t>1,63***</t>
  </si>
  <si>
    <t>2,07***</t>
  </si>
  <si>
    <t>1,62***</t>
  </si>
  <si>
    <t>1,24***</t>
  </si>
  <si>
    <t>1,22*</t>
  </si>
  <si>
    <t>1,51***</t>
  </si>
  <si>
    <t>Autres inactifs</t>
  </si>
  <si>
    <t>1,21**</t>
  </si>
  <si>
    <t>1,30***</t>
  </si>
  <si>
    <t>1,13*</t>
  </si>
  <si>
    <t>1,61***</t>
  </si>
  <si>
    <t>Lien à la migration</t>
  </si>
  <si>
    <t>Immigrés</t>
  </si>
  <si>
    <t>0,65***</t>
  </si>
  <si>
    <t>0,96</t>
  </si>
  <si>
    <t>2,03***</t>
  </si>
  <si>
    <t>Descendants immigrés</t>
  </si>
  <si>
    <t>1,27*</t>
  </si>
  <si>
    <t>1,53***</t>
  </si>
  <si>
    <t>1,92***</t>
  </si>
  <si>
    <t>Sans lien à la migration</t>
  </si>
  <si>
    <t>1,19**</t>
  </si>
  <si>
    <t>1,60***</t>
  </si>
  <si>
    <t>Limitations d'activités</t>
  </si>
  <si>
    <t>Fortement limité</t>
  </si>
  <si>
    <t>1,8***</t>
  </si>
  <si>
    <t>2,96***</t>
  </si>
  <si>
    <t>2,27***</t>
  </si>
  <si>
    <t>2,32***</t>
  </si>
  <si>
    <t>1,70***</t>
  </si>
  <si>
    <t>1,91***</t>
  </si>
  <si>
    <t>3,45***</t>
  </si>
  <si>
    <t>Limité mais pas fortement</t>
  </si>
  <si>
    <t>1,46***</t>
  </si>
  <si>
    <t>1,79***</t>
  </si>
  <si>
    <t>1,50***</t>
  </si>
  <si>
    <t>1,41***</t>
  </si>
  <si>
    <t>1,83***</t>
  </si>
  <si>
    <t>Pas limité du tout</t>
  </si>
  <si>
    <t>1,35**</t>
  </si>
  <si>
    <t>2,25***</t>
  </si>
  <si>
    <t>1,27**</t>
  </si>
  <si>
    <t>1,22***</t>
  </si>
  <si>
    <t>1,36*</t>
  </si>
  <si>
    <t>1,55***</t>
  </si>
  <si>
    <t>Évolution 2025/2024</t>
  </si>
  <si>
    <t>Évolution 2025/2016</t>
  </si>
  <si>
    <t>Évolution 2023/2022</t>
  </si>
  <si>
    <r>
      <t>Note</t>
    </r>
    <r>
      <rPr>
        <sz val="9"/>
        <color rgb="FF000000"/>
        <rFont val="Calibri"/>
        <family val="2"/>
        <scheme val="minor"/>
      </rPr>
      <t> </t>
    </r>
    <r>
      <rPr>
        <sz val="9"/>
        <color rgb="FF000000"/>
        <rFont val="Marianne Light"/>
        <family val="3"/>
      </rPr>
      <t>: Les données de 2025 sont provisoires ; le nombre d’infractions a été arrondi à la centaine.</t>
    </r>
  </si>
  <si>
    <r>
      <t xml:space="preserve">Figure 2 – </t>
    </r>
    <r>
      <rPr>
        <b/>
        <sz val="12.5"/>
        <rFont val="Marianne"/>
        <family val="3"/>
      </rPr>
      <t>Répartition des crimes ou délits anti-LGBT+ enregistrés par les services de police et gendarmerie nationales en 2025</t>
    </r>
  </si>
  <si>
    <t>Lecture : En 2025, les diffamations ou injures représentent 33 % des crimes ou délits anti-LGBT+ enregistrés.</t>
  </si>
  <si>
    <t>Lecture : En 2025, les diffamations ou injures représentent 93 % des contraventions anti-LGBT+ enregistrées.</t>
  </si>
  <si>
    <r>
      <t xml:space="preserve">Figure 2b– </t>
    </r>
    <r>
      <rPr>
        <b/>
        <sz val="12.5"/>
        <rFont val="Marianne"/>
        <family val="3"/>
      </rPr>
      <t>Répartition des contraventions anti-LGBT+ enregistrées par les forces de sécurité en 2025</t>
    </r>
  </si>
  <si>
    <t>Lecture : En 2025, on comptabilise 7,1 infractions anti-LGBT+ enregistrées pour des unités urbaines de 5 000 à 9 999 habitants.</t>
  </si>
  <si>
    <r>
      <t>Figure 3 –</t>
    </r>
    <r>
      <rPr>
        <b/>
        <sz val="9.5"/>
        <color rgb="FF181717"/>
        <rFont val="Marianne Light"/>
        <family val="3"/>
      </rPr>
      <t xml:space="preserve"> </t>
    </r>
    <r>
      <rPr>
        <b/>
        <sz val="12.5"/>
        <rFont val="Marianne"/>
        <family val="3"/>
      </rPr>
      <t>Nombre d’infractions anti-LGBT+ enregistrées par les forces de sécurité en 2025 par taille d’unité urbaine pour 100</t>
    </r>
    <r>
      <rPr>
        <b/>
        <sz val="12.5"/>
        <rFont val="Calibri"/>
        <family val="2"/>
        <scheme val="minor"/>
      </rPr>
      <t> </t>
    </r>
    <r>
      <rPr>
        <b/>
        <sz val="12.5"/>
        <rFont val="Marianne"/>
        <family val="3"/>
      </rPr>
      <t>000</t>
    </r>
    <r>
      <rPr>
        <b/>
        <sz val="12.5"/>
        <rFont val="Calibri"/>
        <family val="2"/>
        <scheme val="minor"/>
      </rPr>
      <t> </t>
    </r>
    <r>
      <rPr>
        <b/>
        <sz val="12.5"/>
        <rFont val="Marianne"/>
        <family val="3"/>
      </rPr>
      <t>habitants</t>
    </r>
    <r>
      <rPr>
        <b/>
        <sz val="9.5"/>
        <color rgb="FF181717"/>
        <rFont val="Calibri"/>
        <family val="2"/>
        <scheme val="minor"/>
      </rPr>
      <t xml:space="preserve"> </t>
    </r>
  </si>
  <si>
    <r>
      <t>Figure 4 –</t>
    </r>
    <r>
      <rPr>
        <b/>
        <sz val="9.5"/>
        <color rgb="FF181717"/>
        <rFont val="Marianne Light"/>
        <family val="3"/>
      </rPr>
      <t xml:space="preserve"> </t>
    </r>
    <r>
      <rPr>
        <b/>
        <sz val="12.5"/>
        <rFont val="Marianne"/>
        <family val="3"/>
      </rPr>
      <t>Nombre de victimes d'infractions anti-LGBT+</t>
    </r>
    <r>
      <rPr>
        <b/>
        <sz val="12.5"/>
        <rFont val="Calibri"/>
        <family val="2"/>
        <scheme val="minor"/>
      </rPr>
      <t> </t>
    </r>
    <r>
      <rPr>
        <b/>
        <sz val="12.5"/>
        <rFont val="Marianne"/>
        <family val="3"/>
      </rPr>
      <t>enregistrées par les services de sécurité en 2025</t>
    </r>
  </si>
  <si>
    <t>Evolution moyenne 2025-2016</t>
  </si>
  <si>
    <t>Note : (p) Les données de 2025 sont provisoires ; le nombre d’infractions a été arrondi à la dizaine ; nd : Les informations sur les caractéristiques des victimes (comme celles des mis en cause) ne sont pas centralisées pour les contraventions sur le périmètre de la gendarmerie nationale.</t>
  </si>
  <si>
    <t xml:space="preserve">Lecture : entre 2024 et 2025, les victimes de crimes ou délits anti-LGBT+ enregistrées ont augmenté de 11 %. 3 300 personnes sont victimes de crimes ou délits anti-LGBT+ en 2025. </t>
  </si>
  <si>
    <t>+13 %</t>
  </si>
  <si>
    <t>+ 12,5 %</t>
  </si>
  <si>
    <r>
      <t xml:space="preserve">Figure 5 – </t>
    </r>
    <r>
      <rPr>
        <b/>
        <sz val="12.5"/>
        <rFont val="Marianne"/>
        <family val="3"/>
      </rPr>
      <t>Répartition des victimes et mis en cause de crimes ou délits anti-LGBT+ enregistrés en 2025 par classe d’âge (en %)</t>
    </r>
  </si>
  <si>
    <t>Lecture : En 2025, 31 % des victimes de crimes ou délits anti-LGBT+ enregistrés ont entre 30 et 44 ans. 23 % des mis en cause pour ces mêmes actes relèvent de la même tranche d’âge.</t>
  </si>
  <si>
    <t>Note : (p) Les données de 2025 sont provisoires ; le nombre de victimes et de mis en cause a été arrondi à la dizaine.</t>
  </si>
  <si>
    <t>Figure complémentaire - Sexe et âge des victimes de contraventions anti-LGBT+ enregistrées par la police nationale en 2025</t>
  </si>
  <si>
    <t>Note : Les données de 2025 sont provisoires ; le nombre de victimes a été arrondi à la dizaine ; Les informations sur les caractéristiques des victimes ne sont pas centralisées pour les contraventions sur le périmètre de la gendarmerie nationale.</t>
  </si>
  <si>
    <t>Figure complémentaire - Sexe et âge des mis en cause pour des contraventions anti-LGBT+ enregistrées par la police nationale en 2025</t>
  </si>
  <si>
    <t>Note : Les données de 2025 sont provisoires ; le nombre de mis en cause a été arrondi à la dizaine ; Les informations sur les caractéristiques des mis en cause ne sont pas centralisées pour les contraventions sur le périmètre de la gendarmerie nationale.</t>
  </si>
  <si>
    <t xml:space="preserve">Note : Les données de 2025 sont provisoires ; le nombre d'infractions a été arrondi à la dizaine </t>
  </si>
  <si>
    <t>Figure complémentaire - Nombre d’infractions anti-LGBT+ enregistrées par les forces de sécurité en 2025 par département</t>
  </si>
  <si>
    <t>Sexe des victimes de crimes ou délits anti-LGBT+ en 2025</t>
  </si>
  <si>
    <t>Sexe des mis en cause pour des crimes ou délits anti-LGBT+ en 2025</t>
  </si>
  <si>
    <t>Atteintes physiques</t>
  </si>
  <si>
    <t>1,54*</t>
  </si>
  <si>
    <t>2,14***</t>
  </si>
  <si>
    <t>1,57***</t>
  </si>
  <si>
    <t>1,57*</t>
  </si>
  <si>
    <t>2,72***</t>
  </si>
  <si>
    <t>1,99***</t>
  </si>
  <si>
    <t>3,5***</t>
  </si>
  <si>
    <t>2,71***</t>
  </si>
  <si>
    <t>2,30***</t>
  </si>
  <si>
    <t>1,97***</t>
  </si>
  <si>
    <t>1,98**</t>
  </si>
  <si>
    <t>2,26***</t>
  </si>
  <si>
    <t>1,42**</t>
  </si>
  <si>
    <t>1,93**</t>
  </si>
  <si>
    <t>Figure 6 : Proportion de victimes d’atteintes physiques selon l’orientation sexuelle déclarée et le type de violence en 2023</t>
  </si>
  <si>
    <t>Lecture : En 2025, 4 900 infractions anti-LGBT+ ont été enregistrées par la police et la gendarmerie nationales, dont 64 % de crimes et délits et 36 % de contraventions.</t>
  </si>
  <si>
    <t>Sources : SSMSI, bases statistiques des infractions enregistrées ou élucidées par la police et la gendarmerie de 2016 à 2025 (données provisoires 2025, extractions janvier 2026).</t>
  </si>
  <si>
    <r>
      <t>Champ</t>
    </r>
    <r>
      <rPr>
        <sz val="9"/>
        <color rgb="FF000000"/>
        <rFont val="Calibri"/>
        <family val="2"/>
        <scheme val="minor"/>
      </rPr>
      <t> </t>
    </r>
    <r>
      <rPr>
        <sz val="9"/>
        <color rgb="FF000000"/>
        <rFont val="Marianne Light"/>
        <family val="3"/>
      </rPr>
      <t>: France, crimes et délits anti-LGBT+</t>
    </r>
  </si>
  <si>
    <t>Source : SSMSI, base statistique des infractions enregistrées ou élucidées par la police et la gendarmerie en 2025 (données provisoires 2025, extractions janvier 2026).</t>
  </si>
  <si>
    <t>Sources : SSMSI, base statistique des infractions enregistrées ou élucidées par la police et la gendarmerie en 2025 (données provisoires 2025, extractions janvier 2026) ; Insee, recensement de la population 2023 (2017 pour Mayotte).</t>
  </si>
  <si>
    <r>
      <rPr>
        <b/>
        <sz val="11"/>
        <color theme="1"/>
        <rFont val="Marianne"/>
        <family val="3"/>
      </rPr>
      <t>Figure &gt;</t>
    </r>
    <r>
      <rPr>
        <sz val="11"/>
        <color theme="1"/>
        <rFont val="Marianne"/>
        <family val="3"/>
      </rPr>
      <t xml:space="preserve"> Caractéristiques des victimes d'atteinte à la personne en 2023 (enquête VRS)</t>
    </r>
  </si>
  <si>
    <t xml:space="preserve">Source : SSMSI, enquête Vécu et ressenti en matière de sécurité (VRS) 2024 (questionnaire socle) ; traitement SSMSI. </t>
  </si>
  <si>
    <r>
      <t>Lecture</t>
    </r>
    <r>
      <rPr>
        <sz val="9"/>
        <color rgb="FF000000"/>
        <rFont val="Calibri"/>
        <family val="2"/>
        <scheme val="minor"/>
      </rPr>
      <t> </t>
    </r>
    <r>
      <rPr>
        <sz val="9"/>
        <color rgb="FF000000"/>
        <rFont val="Marianne Light"/>
        <family val="3"/>
      </rPr>
      <t>: En 2023, 9</t>
    </r>
    <r>
      <rPr>
        <sz val="9"/>
        <color rgb="FF000000"/>
        <rFont val="Calibri"/>
        <family val="2"/>
        <scheme val="minor"/>
      </rPr>
      <t> </t>
    </r>
    <r>
      <rPr>
        <sz val="9"/>
        <color rgb="FF000000"/>
        <rFont val="Marianne Light"/>
        <family val="3"/>
      </rPr>
      <t>% des personnes âgées de 18 ans ou plus homosexuelles déclarent avoir été victimes d'injures, soit près du double des hétérosexuelles. Cette différence entre les personnes homosexuelles et hétérosexuelles est vérifiée y compris en tenant compte d’autres caractéristiques des victimes.</t>
    </r>
  </si>
  <si>
    <r>
      <t xml:space="preserve">Figure 1 – </t>
    </r>
    <r>
      <rPr>
        <b/>
        <sz val="12.5"/>
        <rFont val="Marianne"/>
        <family val="3"/>
      </rPr>
      <t>Nombre d'infractions anti-LGBT+ enregistrées par les services de police et de gendarmerie nationales entre 2016 et 2025</t>
    </r>
  </si>
  <si>
    <t>Part des crimes ou délits anti-LGBT+ parmi l'ensemble des infractions anti-LGBT+</t>
  </si>
  <si>
    <t>Nombre de crimes ou délits anti-LGBT+</t>
  </si>
  <si>
    <t>Nombre de contraventions anti-LGBT+</t>
  </si>
  <si>
    <t>Nombre d'infractions anti-LGBT+</t>
  </si>
  <si>
    <t>Ensemble des infractions anti-LGBT+ enregistrées</t>
  </si>
  <si>
    <t>Part des contraventions anti-LGBT+ parmi l'ensemble des infractions anti-LGBT+</t>
  </si>
  <si>
    <t>Source : SSMSI, bases statistiques des infractions pour crimes et délits enregistrés par la police et la gendarmerie nationale, 2016 à 2025</t>
  </si>
  <si>
    <t>MARSEILLE</t>
  </si>
  <si>
    <t>LYON</t>
  </si>
  <si>
    <t>TOULOUSE</t>
  </si>
  <si>
    <t>NICE</t>
  </si>
  <si>
    <t>LILLE</t>
  </si>
  <si>
    <t>BORDEAUX</t>
  </si>
  <si>
    <t>STRASBOURG</t>
  </si>
  <si>
    <t>MONTPELLIER</t>
  </si>
  <si>
    <t>RENNES</t>
  </si>
  <si>
    <t>HAVRE</t>
  </si>
  <si>
    <t>CAEN</t>
  </si>
  <si>
    <t>ROUEN</t>
  </si>
  <si>
    <t>TOULON</t>
  </si>
  <si>
    <t>TOURS</t>
  </si>
  <si>
    <t>DIJON</t>
  </si>
  <si>
    <t>METZ</t>
  </si>
  <si>
    <t>NANTES</t>
  </si>
  <si>
    <t>NIMES</t>
  </si>
  <si>
    <t>PERPIGNAN</t>
  </si>
  <si>
    <t>REIMS</t>
  </si>
  <si>
    <t>ANGERS</t>
  </si>
  <si>
    <t>BLOIS</t>
  </si>
  <si>
    <t>SAINT ETIENNE</t>
  </si>
  <si>
    <t>AUBERVILLIERS</t>
  </si>
  <si>
    <t>CLERMONT FERRAND</t>
  </si>
  <si>
    <t>GRENOBLE</t>
  </si>
  <si>
    <t>NANCY</t>
  </si>
  <si>
    <t>AMIENS</t>
  </si>
  <si>
    <t>DUNKERQUE</t>
  </si>
  <si>
    <t>LIMOGES</t>
  </si>
  <si>
    <t>POITIERS</t>
  </si>
  <si>
    <t>AVIGNON</t>
  </si>
  <si>
    <t>MANS</t>
  </si>
  <si>
    <t>VALENCIENNES</t>
  </si>
  <si>
    <t>CALAIS</t>
  </si>
  <si>
    <t>MULHOUSE</t>
  </si>
  <si>
    <t>PAU</t>
  </si>
  <si>
    <t>ROISSY AEROPORT CH DE GAULLE</t>
  </si>
  <si>
    <t>SAINT DENIS</t>
  </si>
  <si>
    <t>ORLEANS</t>
  </si>
  <si>
    <t>BEZIERS</t>
  </si>
  <si>
    <t>CHELLES</t>
  </si>
  <si>
    <t>DOUAI</t>
  </si>
  <si>
    <t>NANTERRE</t>
  </si>
  <si>
    <t>NOISY LE SEC</t>
  </si>
  <si>
    <t>VILLEURBANNE</t>
  </si>
  <si>
    <t>ARRAS</t>
  </si>
  <si>
    <t>BOBIGNY</t>
  </si>
  <si>
    <t>CANNES</t>
  </si>
  <si>
    <t>ROUBAIX</t>
  </si>
  <si>
    <t>SAINT CLOUD</t>
  </si>
  <si>
    <t>Commune de commission</t>
  </si>
  <si>
    <t>Champ : communes avec plus de 10 infractions anti-LGBT commises en 2025, France</t>
  </si>
  <si>
    <t>Source : SSMSI, bases statistiques des victimes de crimes et délits enregistrés par la police et la gendarmerie entre 2016 et 2025 (données provisoires 2025, extractions janvier 2026).</t>
  </si>
  <si>
    <t xml:space="preserve">Sources : SSMSI, bases statistiques des victimes et des mis en cause de crimes ou délits enregistrés ou élucidés par la police et la gendarmerie en 2025 (données provisoires 2025, extractions janvier 2026) ; Insee, estimations de population au 1er janvier 2025.
</t>
  </si>
  <si>
    <r>
      <t>Sources</t>
    </r>
    <r>
      <rPr>
        <i/>
        <sz val="9"/>
        <color rgb="FF000000"/>
        <rFont val="Calibri"/>
        <family val="2"/>
        <scheme val="minor"/>
      </rPr>
      <t> </t>
    </r>
    <r>
      <rPr>
        <i/>
        <sz val="9"/>
        <color rgb="FF000000"/>
        <rFont val="Marianne Light"/>
        <family val="3"/>
      </rPr>
      <t>: SSMSI, bases statistiques des victimes et des mis en cause de crimes ou délits enregistrés ou élucidés par la police et la gendarmerie nationale en 2025 (données provisoires 2025, extractions janvier 2026).</t>
    </r>
  </si>
  <si>
    <t>Source : SSMSI, base statistique des victimes de crimes ou délits enregistrés ou élucidés par la police en 2025 (données provisoires 2025, extractions janvier 2026).</t>
  </si>
  <si>
    <t>Source : SSMSI, base statistique des mis en cause pour crimes ou délits enregistrés ou élucidés par la police nationale en 2025 (données provisoires 2025, extractions janvier 2026).</t>
  </si>
  <si>
    <r>
      <t>Sources : SSMSI, base statistique des infractions enregistrées ou élucidées par la police et la gendarmerie en 2025 (données provisoires 2025, extractions janvier 2026)</t>
    </r>
    <r>
      <rPr>
        <i/>
        <sz val="9"/>
        <color rgb="FF000000"/>
        <rFont val="Calibri"/>
        <family val="2"/>
        <scheme val="minor"/>
      </rPr>
      <t> </t>
    </r>
    <r>
      <rPr>
        <i/>
        <sz val="9"/>
        <color rgb="FF000000"/>
        <rFont val="Marianne Light"/>
        <family val="3"/>
      </rPr>
      <t>; Insee, populations légales, estimations de population au 1er janvier 2025.</t>
    </r>
  </si>
  <si>
    <t>Sources : SSMSI, base statistique des infractions enregistrées ou élucidées par la police et la gendarmerie en 2025 (données provisoires 2025, extractions janvier 2026) ; Insee, populations légales, estimations de population au 1er janvier 2025.</t>
  </si>
  <si>
    <t>Source : SSMSI, base statistique des infractions pour crimes et délits enregistrés par la police et la gendarmerie nationale, 2025 (données provisoires 2025, extractions janvier 2026).</t>
  </si>
  <si>
    <r>
      <rPr>
        <b/>
        <sz val="11"/>
        <color theme="4" tint="-0.499984740745262"/>
        <rFont val="Marianne"/>
        <family val="3"/>
      </rPr>
      <t>Données complémentaires &gt;</t>
    </r>
    <r>
      <rPr>
        <sz val="11"/>
        <color theme="4" tint="-0.499984740745262"/>
        <rFont val="Marianne"/>
        <family val="3"/>
      </rPr>
      <t xml:space="preserve"> </t>
    </r>
    <r>
      <rPr>
        <sz val="11"/>
        <rFont val="Marianne"/>
        <family val="3"/>
      </rPr>
      <t>Nombre d'infractions anti-LGBT+ par commune de commission en 2025</t>
    </r>
  </si>
  <si>
    <t>Figure complémentaire - Nombre d’infractions anti-LGBT+ enregistrées par les forces de sécurité en 2025 par région et pour le département de Paris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</si>
</sst>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
    <numFmt numFmtId="166" formatCode="_-* #,##0\ _€_-;\-* #,##0\ _€_-;_-* &quot;-&quot;??\ _€_-;_-@_-"/>
    <numFmt numFmtId="167" formatCode="#,##0.00\ [$€-40C];[Red]\-#,##0.00\ [$€-40C]"/>
    <numFmt numFmtId="168" formatCode="0.0%"/>
    <numFmt numFmtId="169" formatCode="#,##0.0"/>
  </numFmts>
  <fonts count="43" x14ac:knownFonts="1">
    <font>
      <sz val="11"/>
      <color theme="1"/>
      <name val="Calibri"/>
      <family val="2"/>
      <scheme val="minor"/>
    </font>
    <font>
      <sz val="11"/>
      <color theme="1"/>
      <name val="Calibri"/>
      <family val="2"/>
      <scheme val="minor"/>
    </font>
    <font>
      <b/>
      <i/>
      <sz val="12.5"/>
      <color rgb="FF474F8F"/>
      <name val="Marianne"/>
      <family val="3"/>
    </font>
    <font>
      <b/>
      <sz val="12.5"/>
      <name val="Marianne"/>
      <family val="3"/>
    </font>
    <font>
      <b/>
      <sz val="12.5"/>
      <name val="Calibri"/>
      <family val="2"/>
      <scheme val="minor"/>
    </font>
    <font>
      <sz val="9"/>
      <color rgb="FF000000"/>
      <name val="Marianne Light"/>
      <family val="3"/>
    </font>
    <font>
      <sz val="9"/>
      <color rgb="FF000000"/>
      <name val="Calibri"/>
      <family val="2"/>
      <scheme val="minor"/>
    </font>
    <font>
      <sz val="8"/>
      <color rgb="FF000000"/>
      <name val="Marianne Light"/>
      <family val="3"/>
    </font>
    <font>
      <i/>
      <sz val="9"/>
      <color rgb="FF000000"/>
      <name val="Marianne Light"/>
      <family val="3"/>
    </font>
    <font>
      <i/>
      <sz val="9"/>
      <color rgb="FF000000"/>
      <name val="Calibri"/>
      <family val="2"/>
      <scheme val="minor"/>
    </font>
    <font>
      <b/>
      <sz val="9.5"/>
      <color rgb="FF181717"/>
      <name val="Marianne Light"/>
      <family val="3"/>
    </font>
    <font>
      <b/>
      <sz val="9.5"/>
      <color rgb="FF181717"/>
      <name val="Calibri"/>
      <family val="2"/>
      <scheme val="minor"/>
    </font>
    <font>
      <sz val="10"/>
      <color rgb="FF000000"/>
      <name val="Arial"/>
      <family val="2"/>
    </font>
    <font>
      <vertAlign val="superscript"/>
      <sz val="9"/>
      <color rgb="FF000000"/>
      <name val="Marianne Light"/>
      <family val="3"/>
    </font>
    <font>
      <sz val="13"/>
      <color theme="1"/>
      <name val="Times New Roman"/>
      <family val="1"/>
    </font>
    <font>
      <b/>
      <i/>
      <sz val="13"/>
      <color theme="1"/>
      <name val="Marianne"/>
      <family val="3"/>
    </font>
    <font>
      <sz val="11"/>
      <color theme="1"/>
      <name val="Marianne"/>
      <family val="3"/>
    </font>
    <font>
      <b/>
      <sz val="10"/>
      <color theme="1"/>
      <name val="Marianne"/>
      <family val="3"/>
    </font>
    <font>
      <sz val="10"/>
      <color theme="1"/>
      <name val="Marianne"/>
      <family val="3"/>
    </font>
    <font>
      <sz val="10"/>
      <color rgb="FF000000"/>
      <name val="Marianne"/>
      <family val="3"/>
    </font>
    <font>
      <b/>
      <sz val="9.5"/>
      <color rgb="FF181717"/>
      <name val="Marianne"/>
      <family val="3"/>
    </font>
    <font>
      <sz val="9.5"/>
      <color rgb="FF181717"/>
      <name val="Marianne"/>
      <family val="3"/>
    </font>
    <font>
      <b/>
      <sz val="10"/>
      <color rgb="FF000000"/>
      <name val="Marianne"/>
      <family val="3"/>
    </font>
    <font>
      <i/>
      <sz val="10"/>
      <color theme="1"/>
      <name val="Marianne"/>
      <family val="3"/>
    </font>
    <font>
      <b/>
      <sz val="11"/>
      <color rgb="FF000000"/>
      <name val="Marianne"/>
      <family val="3"/>
    </font>
    <font>
      <sz val="8"/>
      <color rgb="FF000000"/>
      <name val="Marianne"/>
      <family val="3"/>
    </font>
    <font>
      <sz val="10"/>
      <name val="Arial"/>
      <family val="2"/>
    </font>
    <font>
      <b/>
      <i/>
      <u/>
      <sz val="10"/>
      <name val="Arial"/>
      <family val="2"/>
    </font>
    <font>
      <b/>
      <i/>
      <sz val="16"/>
      <name val="Arial"/>
      <family val="2"/>
    </font>
    <font>
      <sz val="10"/>
      <color rgb="FF000000"/>
      <name val="Arial"/>
      <family val="2"/>
    </font>
    <font>
      <sz val="10"/>
      <name val="Marianne"/>
      <family val="3"/>
    </font>
    <font>
      <b/>
      <sz val="10"/>
      <name val="Marianne"/>
      <family val="3"/>
    </font>
    <font>
      <sz val="11"/>
      <color rgb="FF000000"/>
      <name val="Arial"/>
      <family val="2"/>
    </font>
    <font>
      <b/>
      <sz val="11"/>
      <color rgb="FF000000"/>
      <name val="Arial"/>
      <family val="2"/>
    </font>
    <font>
      <sz val="11"/>
      <color rgb="FF000000"/>
      <name val="Calibri"/>
      <family val="2"/>
    </font>
    <font>
      <b/>
      <sz val="9"/>
      <color theme="0"/>
      <name val="Marianne"/>
      <family val="3"/>
    </font>
    <font>
      <b/>
      <sz val="9"/>
      <color rgb="FF000000"/>
      <name val="Marianne"/>
      <family val="3"/>
    </font>
    <font>
      <b/>
      <sz val="11"/>
      <color theme="1"/>
      <name val="Marianne"/>
      <family val="3"/>
    </font>
    <font>
      <i/>
      <sz val="9.5"/>
      <color rgb="FF181717"/>
      <name val="Marianne Light"/>
      <family val="3"/>
    </font>
    <font>
      <b/>
      <sz val="11"/>
      <color theme="4" tint="-0.499984740745262"/>
      <name val="Marianne"/>
      <family val="3"/>
    </font>
    <font>
      <sz val="11"/>
      <color theme="4" tint="-0.499984740745262"/>
      <name val="Marianne"/>
      <family val="3"/>
    </font>
    <font>
      <sz val="11"/>
      <color theme="4" tint="-0.499984740745262"/>
      <name val="Calibri"/>
      <family val="2"/>
      <scheme val="minor"/>
    </font>
    <font>
      <sz val="11"/>
      <name val="Marianne"/>
      <family val="3"/>
    </font>
  </fonts>
  <fills count="4">
    <fill>
      <patternFill patternType="none"/>
    </fill>
    <fill>
      <patternFill patternType="gray125"/>
    </fill>
    <fill>
      <patternFill patternType="solid">
        <fgColor theme="0"/>
        <bgColor indexed="64"/>
      </patternFill>
    </fill>
    <fill>
      <patternFill patternType="solid">
        <fgColor rgb="FF0066CC"/>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 fillId="0" borderId="0"/>
    <xf numFmtId="0" fontId="1" fillId="0" borderId="0"/>
    <xf numFmtId="0" fontId="1" fillId="0" borderId="0"/>
    <xf numFmtId="9" fontId="12" fillId="0" borderId="0" applyFont="0" applyFill="0" applyBorder="0" applyAlignment="0" applyProtection="0"/>
    <xf numFmtId="164" fontId="1" fillId="0" borderId="0" applyFont="0" applyFill="0" applyBorder="0" applyAlignment="0" applyProtection="0"/>
    <xf numFmtId="0" fontId="26" fillId="0" borderId="0"/>
    <xf numFmtId="0" fontId="27" fillId="0" borderId="0" applyBorder="0" applyAlignment="0" applyProtection="0"/>
    <xf numFmtId="167" fontId="27" fillId="0" borderId="0" applyBorder="0" applyAlignment="0" applyProtection="0"/>
    <xf numFmtId="0" fontId="28" fillId="0" borderId="0" applyBorder="0" applyProtection="0">
      <alignment horizontal="center"/>
    </xf>
    <xf numFmtId="0" fontId="28" fillId="0" borderId="0" applyBorder="0" applyProtection="0">
      <alignment horizontal="center" textRotation="90"/>
    </xf>
    <xf numFmtId="0" fontId="29" fillId="0" borderId="0"/>
    <xf numFmtId="43" fontId="1" fillId="0" borderId="0" applyFont="0" applyFill="0" applyBorder="0" applyAlignment="0" applyProtection="0"/>
    <xf numFmtId="0" fontId="34" fillId="0" borderId="0"/>
  </cellStyleXfs>
  <cellXfs count="207">
    <xf numFmtId="0" fontId="0" fillId="0" borderId="0" xfId="0"/>
    <xf numFmtId="0" fontId="2"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right"/>
    </xf>
    <xf numFmtId="0" fontId="5" fillId="0" borderId="0" xfId="0" applyFont="1" applyAlignment="1">
      <alignment horizontal="justify" vertical="center"/>
    </xf>
    <xf numFmtId="3" fontId="0" fillId="0" borderId="0" xfId="0" applyNumberFormat="1"/>
    <xf numFmtId="0" fontId="14" fillId="0" borderId="0" xfId="0" applyFont="1"/>
    <xf numFmtId="0" fontId="15" fillId="0" borderId="0" xfId="0" applyFont="1"/>
    <xf numFmtId="9" fontId="0" fillId="0" borderId="0" xfId="2" applyFont="1"/>
    <xf numFmtId="0" fontId="0" fillId="0" borderId="0" xfId="0" applyBorder="1"/>
    <xf numFmtId="165" fontId="0" fillId="0" borderId="0" xfId="0" applyNumberFormat="1"/>
    <xf numFmtId="0" fontId="16" fillId="0" borderId="0" xfId="0" applyFont="1"/>
    <xf numFmtId="0" fontId="16" fillId="0" borderId="1" xfId="0" applyFont="1" applyBorder="1"/>
    <xf numFmtId="1" fontId="19" fillId="2" borderId="1" xfId="2" applyNumberFormat="1" applyFont="1" applyFill="1" applyBorder="1" applyAlignment="1">
      <alignment horizontal="center" vertical="center"/>
    </xf>
    <xf numFmtId="1" fontId="19" fillId="0" borderId="1" xfId="2" applyNumberFormat="1" applyFont="1" applyBorder="1" applyAlignment="1">
      <alignment vertical="center"/>
    </xf>
    <xf numFmtId="1" fontId="18" fillId="0" borderId="1" xfId="2" applyNumberFormat="1" applyFont="1" applyFill="1" applyBorder="1"/>
    <xf numFmtId="1" fontId="19" fillId="0" borderId="0" xfId="2" applyNumberFormat="1" applyFont="1" applyFill="1" applyBorder="1" applyAlignment="1">
      <alignment vertical="center"/>
    </xf>
    <xf numFmtId="1" fontId="18" fillId="0" borderId="0" xfId="2" applyNumberFormat="1" applyFont="1" applyFill="1" applyBorder="1"/>
    <xf numFmtId="0" fontId="0" fillId="0" borderId="0" xfId="0" applyFill="1"/>
    <xf numFmtId="0" fontId="0" fillId="0" borderId="0" xfId="0" applyFill="1" applyBorder="1"/>
    <xf numFmtId="1" fontId="19" fillId="0" borderId="0" xfId="2" applyNumberFormat="1" applyFont="1" applyFill="1" applyBorder="1" applyAlignment="1">
      <alignment horizontal="center" vertical="center"/>
    </xf>
    <xf numFmtId="0" fontId="18" fillId="0" borderId="1" xfId="0" applyFont="1" applyBorder="1"/>
    <xf numFmtId="0" fontId="17" fillId="0" borderId="1" xfId="0" applyFont="1" applyBorder="1"/>
    <xf numFmtId="0" fontId="17" fillId="0" borderId="1" xfId="0" applyFont="1" applyBorder="1" applyAlignment="1">
      <alignment horizontal="right"/>
    </xf>
    <xf numFmtId="3" fontId="18" fillId="0" borderId="1" xfId="0" applyNumberFormat="1" applyFont="1" applyBorder="1"/>
    <xf numFmtId="1" fontId="18" fillId="0" borderId="1" xfId="0" applyNumberFormat="1" applyFont="1" applyBorder="1"/>
    <xf numFmtId="9" fontId="18" fillId="0" borderId="1" xfId="2" applyFont="1" applyBorder="1"/>
    <xf numFmtId="0" fontId="20" fillId="0" borderId="1" xfId="0" applyFont="1" applyBorder="1" applyAlignment="1">
      <alignment horizontal="center" vertical="center" wrapText="1"/>
    </xf>
    <xf numFmtId="0" fontId="20" fillId="0" borderId="1" xfId="0" applyFont="1" applyBorder="1" applyAlignment="1">
      <alignment vertical="center"/>
    </xf>
    <xf numFmtId="1" fontId="20" fillId="0" borderId="1" xfId="0" applyNumberFormat="1" applyFont="1" applyBorder="1" applyAlignment="1">
      <alignment horizontal="center" vertical="center"/>
    </xf>
    <xf numFmtId="1" fontId="21" fillId="0" borderId="1" xfId="0" applyNumberFormat="1" applyFont="1" applyBorder="1" applyAlignment="1">
      <alignment horizontal="center" vertical="center"/>
    </xf>
    <xf numFmtId="9" fontId="21" fillId="0" borderId="1" xfId="0" quotePrefix="1" applyNumberFormat="1" applyFont="1" applyBorder="1" applyAlignment="1">
      <alignment horizontal="center" vertical="center"/>
    </xf>
    <xf numFmtId="0" fontId="22" fillId="0" borderId="0" xfId="0" applyFont="1" applyAlignment="1">
      <alignment wrapText="1"/>
    </xf>
    <xf numFmtId="0" fontId="18" fillId="0" borderId="0" xfId="0" applyFont="1" applyAlignment="1">
      <alignment wrapText="1"/>
    </xf>
    <xf numFmtId="1" fontId="18" fillId="0" borderId="0" xfId="0" applyNumberFormat="1" applyFont="1"/>
    <xf numFmtId="0" fontId="19" fillId="0" borderId="1" xfId="3" applyFont="1" applyFill="1" applyBorder="1" applyAlignment="1">
      <alignment horizontal="left" wrapText="1"/>
    </xf>
    <xf numFmtId="0" fontId="19" fillId="0" borderId="1" xfId="3" applyFont="1" applyFill="1" applyBorder="1" applyAlignment="1">
      <alignment horizontal="left"/>
    </xf>
    <xf numFmtId="0" fontId="22" fillId="0" borderId="1" xfId="3" applyFont="1" applyFill="1" applyBorder="1" applyAlignment="1">
      <alignment horizontal="center" vertical="center" wrapText="1"/>
    </xf>
    <xf numFmtId="165" fontId="18" fillId="0" borderId="1" xfId="0" applyNumberFormat="1" applyFont="1" applyBorder="1"/>
    <xf numFmtId="0" fontId="18" fillId="0" borderId="1"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wrapText="1"/>
    </xf>
    <xf numFmtId="0" fontId="19" fillId="0" borderId="1" xfId="3" applyFont="1" applyFill="1" applyBorder="1"/>
    <xf numFmtId="17" fontId="19" fillId="0" borderId="1" xfId="3" quotePrefix="1" applyNumberFormat="1" applyFont="1" applyFill="1" applyBorder="1"/>
    <xf numFmtId="0" fontId="18" fillId="0" borderId="1" xfId="0" applyFont="1" applyFill="1" applyBorder="1"/>
    <xf numFmtId="0" fontId="22" fillId="0" borderId="1" xfId="3" applyFont="1" applyFill="1" applyBorder="1" applyAlignment="1">
      <alignment vertical="center" wrapText="1"/>
    </xf>
    <xf numFmtId="0" fontId="22" fillId="0" borderId="1" xfId="3" applyFont="1" applyFill="1" applyBorder="1"/>
    <xf numFmtId="17" fontId="22" fillId="0" borderId="1" xfId="3" quotePrefix="1" applyNumberFormat="1" applyFont="1" applyFill="1" applyBorder="1"/>
    <xf numFmtId="0" fontId="17" fillId="0" borderId="1" xfId="0" applyFont="1" applyFill="1" applyBorder="1"/>
    <xf numFmtId="0" fontId="18" fillId="0" borderId="1" xfId="6" applyFont="1" applyBorder="1"/>
    <xf numFmtId="0" fontId="18" fillId="0" borderId="0" xfId="0" applyFont="1"/>
    <xf numFmtId="0" fontId="22" fillId="2" borderId="1" xfId="5" applyFont="1" applyFill="1" applyBorder="1"/>
    <xf numFmtId="166" fontId="18" fillId="0" borderId="1" xfId="1" applyNumberFormat="1" applyFont="1" applyBorder="1"/>
    <xf numFmtId="0" fontId="23" fillId="0" borderId="1" xfId="0" applyFont="1" applyBorder="1" applyAlignment="1">
      <alignment horizontal="right"/>
    </xf>
    <xf numFmtId="166" fontId="23" fillId="0" borderId="1" xfId="1" applyNumberFormat="1" applyFont="1" applyBorder="1"/>
    <xf numFmtId="0" fontId="17" fillId="0" borderId="1" xfId="5" applyFont="1" applyBorder="1" applyAlignment="1">
      <alignment horizontal="center" vertical="center"/>
    </xf>
    <xf numFmtId="0" fontId="17" fillId="0" borderId="1" xfId="0" applyFont="1" applyBorder="1" applyAlignment="1">
      <alignment vertical="center" wrapText="1"/>
    </xf>
    <xf numFmtId="166" fontId="0" fillId="0" borderId="0" xfId="0" applyNumberFormat="1"/>
    <xf numFmtId="0" fontId="17" fillId="0" borderId="1" xfId="0" applyFont="1" applyFill="1" applyBorder="1" applyAlignment="1">
      <alignment horizontal="center" vertical="center" wrapText="1"/>
    </xf>
    <xf numFmtId="0" fontId="22" fillId="0" borderId="1" xfId="3" applyFont="1" applyFill="1" applyBorder="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left" vertical="center"/>
    </xf>
    <xf numFmtId="165" fontId="16" fillId="0" borderId="1" xfId="0" applyNumberFormat="1" applyFont="1" applyBorder="1"/>
    <xf numFmtId="0" fontId="18" fillId="0" borderId="1" xfId="0" applyFont="1" applyBorder="1" applyAlignment="1">
      <alignment horizontal="right"/>
    </xf>
    <xf numFmtId="9" fontId="18" fillId="0" borderId="1" xfId="2" quotePrefix="1" applyFont="1" applyBorder="1" applyAlignment="1">
      <alignment horizontal="center" vertical="center" wrapText="1"/>
    </xf>
    <xf numFmtId="0" fontId="22" fillId="0" borderId="0" xfId="3" applyFont="1" applyFill="1" applyBorder="1"/>
    <xf numFmtId="17" fontId="22" fillId="0" borderId="0" xfId="3" quotePrefix="1" applyNumberFormat="1" applyFont="1" applyFill="1" applyBorder="1"/>
    <xf numFmtId="0" fontId="17" fillId="0" borderId="0" xfId="0" applyFont="1" applyFill="1" applyBorder="1"/>
    <xf numFmtId="0" fontId="18" fillId="0" borderId="1" xfId="6" applyFont="1" applyBorder="1" applyAlignment="1">
      <alignment horizontal="right"/>
    </xf>
    <xf numFmtId="3" fontId="29" fillId="0" borderId="0" xfId="14" applyNumberFormat="1" applyFont="1"/>
    <xf numFmtId="3" fontId="29" fillId="0" borderId="0" xfId="14" applyNumberFormat="1" applyFont="1"/>
    <xf numFmtId="3" fontId="29" fillId="0" borderId="0" xfId="14" applyNumberFormat="1" applyFont="1"/>
    <xf numFmtId="3" fontId="29" fillId="0" borderId="0" xfId="14" applyNumberFormat="1" applyFont="1"/>
    <xf numFmtId="166" fontId="18" fillId="0" borderId="0" xfId="1" applyNumberFormat="1" applyFont="1" applyBorder="1"/>
    <xf numFmtId="0" fontId="0" fillId="0" borderId="0" xfId="0" applyBorder="1" applyAlignment="1"/>
    <xf numFmtId="1" fontId="0" fillId="0" borderId="0" xfId="0" applyNumberFormat="1" applyBorder="1"/>
    <xf numFmtId="0" fontId="18" fillId="0" borderId="2" xfId="0" applyFont="1" applyFill="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horizontal="center" vertical="center"/>
    </xf>
    <xf numFmtId="0" fontId="19" fillId="0" borderId="7" xfId="0" applyFont="1" applyBorder="1" applyAlignment="1">
      <alignment vertical="center"/>
    </xf>
    <xf numFmtId="0" fontId="19" fillId="0" borderId="7" xfId="0" applyFont="1" applyBorder="1" applyAlignment="1">
      <alignment horizontal="center" vertical="center"/>
    </xf>
    <xf numFmtId="0" fontId="22" fillId="0" borderId="6" xfId="0" applyFont="1" applyBorder="1" applyAlignment="1">
      <alignment vertical="center"/>
    </xf>
    <xf numFmtId="165" fontId="19" fillId="0" borderId="6" xfId="0" applyNumberFormat="1" applyFont="1" applyBorder="1" applyAlignment="1">
      <alignment horizontal="center" vertical="center"/>
    </xf>
    <xf numFmtId="0" fontId="22" fillId="0" borderId="6" xfId="0" applyFont="1" applyBorder="1" applyAlignment="1">
      <alignment horizontal="center" vertical="center"/>
    </xf>
    <xf numFmtId="165" fontId="19" fillId="0" borderId="5" xfId="0" applyNumberFormat="1" applyFont="1" applyBorder="1" applyAlignment="1">
      <alignment horizontal="center" vertical="center"/>
    </xf>
    <xf numFmtId="165" fontId="19" fillId="0" borderId="7" xfId="0" applyNumberFormat="1" applyFont="1" applyBorder="1" applyAlignment="1">
      <alignment horizontal="center" vertical="center"/>
    </xf>
    <xf numFmtId="0" fontId="22" fillId="0" borderId="9" xfId="0" applyFont="1" applyFill="1" applyBorder="1" applyAlignment="1">
      <alignment horizontal="center" vertical="center"/>
    </xf>
    <xf numFmtId="0" fontId="31" fillId="0" borderId="9" xfId="0"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22" fillId="0" borderId="8" xfId="0" applyFont="1" applyFill="1" applyBorder="1" applyAlignment="1">
      <alignment vertical="center"/>
    </xf>
    <xf numFmtId="0" fontId="10" fillId="0" borderId="1" xfId="0" applyFont="1" applyBorder="1" applyAlignment="1">
      <alignment vertical="center" wrapText="1"/>
    </xf>
    <xf numFmtId="0" fontId="0" fillId="0" borderId="1" xfId="0" applyBorder="1"/>
    <xf numFmtId="168" fontId="18" fillId="0" borderId="1" xfId="2" applyNumberFormat="1" applyFont="1" applyBorder="1"/>
    <xf numFmtId="165" fontId="0" fillId="0" borderId="0" xfId="0" applyNumberFormat="1" applyBorder="1"/>
    <xf numFmtId="165" fontId="0" fillId="0" borderId="1" xfId="1" applyNumberFormat="1" applyFont="1" applyBorder="1" applyAlignment="1"/>
    <xf numFmtId="0" fontId="17" fillId="0" borderId="1" xfId="0" applyFont="1" applyBorder="1" applyAlignment="1">
      <alignment horizontal="center" vertical="center" wrapText="1"/>
    </xf>
    <xf numFmtId="0" fontId="17" fillId="0" borderId="1" xfId="0" applyFont="1" applyBorder="1" applyAlignment="1">
      <alignment horizontal="center"/>
    </xf>
    <xf numFmtId="0" fontId="17" fillId="0" borderId="1" xfId="0" applyFont="1" applyBorder="1" applyAlignment="1">
      <alignment horizontal="center" vertical="center" wrapText="1"/>
    </xf>
    <xf numFmtId="0" fontId="32" fillId="0" borderId="1" xfId="0" applyFont="1" applyBorder="1" applyAlignment="1">
      <alignment vertical="top" wrapText="1"/>
    </xf>
    <xf numFmtId="0" fontId="32" fillId="0" borderId="0" xfId="0" applyFont="1" applyFill="1" applyBorder="1" applyAlignment="1">
      <alignment vertical="top" wrapText="1"/>
    </xf>
    <xf numFmtId="0" fontId="33" fillId="0" borderId="0" xfId="0" applyFont="1" applyFill="1" applyBorder="1" applyAlignment="1">
      <alignment vertical="top" wrapText="1"/>
    </xf>
    <xf numFmtId="0" fontId="33" fillId="0" borderId="0" xfId="0" applyFont="1" applyFill="1" applyBorder="1" applyAlignment="1">
      <alignment horizontal="center" vertical="top" wrapText="1"/>
    </xf>
    <xf numFmtId="9" fontId="0" fillId="0" borderId="0" xfId="2" applyFont="1" applyFill="1" applyBorder="1"/>
    <xf numFmtId="0" fontId="19" fillId="0" borderId="0" xfId="3" applyFont="1" applyFill="1" applyBorder="1"/>
    <xf numFmtId="0" fontId="18" fillId="0" borderId="0" xfId="6" applyFont="1" applyBorder="1"/>
    <xf numFmtId="9" fontId="18" fillId="0" borderId="0" xfId="2" applyFont="1" applyBorder="1"/>
    <xf numFmtId="0" fontId="18" fillId="0" borderId="0" xfId="0" applyFont="1" applyBorder="1"/>
    <xf numFmtId="165" fontId="18" fillId="0" borderId="0" xfId="0" applyNumberFormat="1" applyFont="1" applyBorder="1"/>
    <xf numFmtId="0" fontId="18" fillId="0" borderId="0" xfId="0" applyFont="1" applyBorder="1" applyAlignment="1">
      <alignment horizontal="right"/>
    </xf>
    <xf numFmtId="0" fontId="5" fillId="0" borderId="0" xfId="0" applyFont="1" applyAlignment="1">
      <alignment vertical="center" wrapText="1"/>
    </xf>
    <xf numFmtId="0" fontId="35" fillId="3" borderId="8"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6" fillId="0" borderId="13" xfId="0" applyFont="1" applyBorder="1" applyAlignment="1">
      <alignment horizontal="center"/>
    </xf>
    <xf numFmtId="0" fontId="36" fillId="0" borderId="14" xfId="0" applyFont="1" applyBorder="1" applyAlignment="1">
      <alignment horizontal="center"/>
    </xf>
    <xf numFmtId="0" fontId="36" fillId="0" borderId="15" xfId="0" applyFont="1" applyBorder="1" applyAlignment="1">
      <alignment horizontal="center"/>
    </xf>
    <xf numFmtId="0" fontId="18" fillId="0" borderId="2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3" xfId="0" applyFont="1" applyBorder="1" applyAlignment="1">
      <alignment horizontal="center" vertical="center" wrapText="1"/>
    </xf>
    <xf numFmtId="0" fontId="22" fillId="0" borderId="5" xfId="0" applyFont="1" applyFill="1" applyBorder="1" applyAlignment="1">
      <alignment vertical="center"/>
    </xf>
    <xf numFmtId="165" fontId="19" fillId="0" borderId="24" xfId="0" applyNumberFormat="1" applyFont="1" applyFill="1" applyBorder="1" applyAlignment="1">
      <alignment horizontal="center" vertical="center"/>
    </xf>
    <xf numFmtId="0" fontId="18" fillId="0" borderId="5" xfId="0" applyFont="1" applyFill="1" applyBorder="1" applyAlignment="1">
      <alignment horizontal="center"/>
    </xf>
    <xf numFmtId="0" fontId="22" fillId="0" borderId="5" xfId="0" applyFont="1" applyFill="1" applyBorder="1" applyAlignment="1">
      <alignment horizontal="center" vertical="center"/>
    </xf>
    <xf numFmtId="165" fontId="19" fillId="0" borderId="24" xfId="0" applyNumberFormat="1" applyFont="1" applyBorder="1" applyAlignment="1">
      <alignment horizontal="center" vertical="center"/>
    </xf>
    <xf numFmtId="165" fontId="19" fillId="0" borderId="25" xfId="0" applyNumberFormat="1" applyFont="1" applyBorder="1" applyAlignment="1">
      <alignment horizontal="center" vertical="center"/>
    </xf>
    <xf numFmtId="165" fontId="18" fillId="0" borderId="5" xfId="0" applyNumberFormat="1" applyFont="1" applyFill="1" applyBorder="1" applyAlignment="1">
      <alignment horizontal="center"/>
    </xf>
    <xf numFmtId="0" fontId="17" fillId="0" borderId="5" xfId="0" applyFont="1" applyBorder="1" applyAlignment="1">
      <alignment vertical="center"/>
    </xf>
    <xf numFmtId="0" fontId="18" fillId="0" borderId="6" xfId="0" applyFont="1" applyBorder="1" applyAlignment="1">
      <alignment horizontal="center"/>
    </xf>
    <xf numFmtId="0" fontId="17" fillId="0" borderId="5" xfId="0" applyFont="1" applyBorder="1" applyAlignment="1">
      <alignment horizontal="center" vertical="center"/>
    </xf>
    <xf numFmtId="0" fontId="18" fillId="0" borderId="5" xfId="0" applyFont="1" applyBorder="1" applyAlignment="1">
      <alignment vertical="center"/>
    </xf>
    <xf numFmtId="0" fontId="18" fillId="0" borderId="5" xfId="0" applyFont="1" applyBorder="1" applyAlignment="1">
      <alignment horizontal="center"/>
    </xf>
    <xf numFmtId="0" fontId="18" fillId="0" borderId="5" xfId="0" applyFont="1" applyBorder="1" applyAlignment="1">
      <alignment horizontal="center" vertical="center"/>
    </xf>
    <xf numFmtId="0" fontId="30" fillId="0" borderId="7" xfId="0" applyFont="1" applyBorder="1" applyAlignment="1">
      <alignment vertical="center"/>
    </xf>
    <xf numFmtId="0" fontId="18" fillId="0" borderId="7" xfId="0" applyFont="1" applyBorder="1" applyAlignment="1">
      <alignment horizontal="center"/>
    </xf>
    <xf numFmtId="0" fontId="30" fillId="0" borderId="7" xfId="0" applyFont="1" applyBorder="1" applyAlignment="1">
      <alignment horizontal="center" vertical="center"/>
    </xf>
    <xf numFmtId="0" fontId="19" fillId="0" borderId="5" xfId="0" applyFont="1" applyBorder="1" applyAlignment="1">
      <alignment vertical="center" wrapText="1"/>
    </xf>
    <xf numFmtId="0" fontId="19" fillId="0" borderId="5" xfId="0" applyFont="1" applyBorder="1" applyAlignment="1">
      <alignment horizontal="center" vertical="center" wrapText="1"/>
    </xf>
    <xf numFmtId="0" fontId="19" fillId="0" borderId="7" xfId="0" applyFont="1" applyBorder="1" applyAlignment="1">
      <alignment vertical="center" wrapText="1"/>
    </xf>
    <xf numFmtId="165" fontId="19" fillId="0" borderId="25" xfId="0" applyNumberFormat="1" applyFont="1" applyFill="1" applyBorder="1" applyAlignment="1">
      <alignment horizontal="center" vertical="center"/>
    </xf>
    <xf numFmtId="0" fontId="19" fillId="0" borderId="7" xfId="0" applyFont="1" applyBorder="1" applyAlignment="1">
      <alignment horizontal="center" vertical="center" wrapText="1"/>
    </xf>
    <xf numFmtId="165" fontId="19"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vertical="center" wrapText="1"/>
    </xf>
    <xf numFmtId="0" fontId="18" fillId="0" borderId="0" xfId="0" applyFont="1" applyAlignment="1">
      <alignment horizontal="center" vertical="center"/>
    </xf>
    <xf numFmtId="9" fontId="18" fillId="0" borderId="1" xfId="2" applyNumberFormat="1" applyFont="1" applyBorder="1"/>
    <xf numFmtId="0" fontId="17" fillId="0" borderId="1" xfId="0" applyFont="1" applyBorder="1" applyAlignment="1">
      <alignment horizontal="center"/>
    </xf>
    <xf numFmtId="0" fontId="17" fillId="0" borderId="1" xfId="0" applyFont="1" applyBorder="1" applyAlignment="1">
      <alignment horizontal="center" vertical="center" wrapText="1"/>
    </xf>
    <xf numFmtId="0" fontId="36" fillId="0" borderId="5" xfId="0" applyFont="1" applyFill="1" applyBorder="1" applyAlignment="1">
      <alignment horizontal="center"/>
    </xf>
    <xf numFmtId="0" fontId="17" fillId="0" borderId="27" xfId="0" applyFont="1" applyFill="1" applyBorder="1"/>
    <xf numFmtId="1" fontId="0" fillId="0" borderId="0" xfId="1" applyNumberFormat="1" applyFont="1" applyBorder="1" applyAlignment="1"/>
    <xf numFmtId="0" fontId="17" fillId="0" borderId="1" xfId="0" applyFont="1" applyBorder="1" applyAlignment="1">
      <alignment horizontal="center"/>
    </xf>
    <xf numFmtId="9" fontId="18" fillId="0" borderId="1" xfId="2" quotePrefix="1" applyNumberFormat="1" applyFont="1" applyBorder="1" applyAlignment="1">
      <alignment horizontal="center" vertical="center" wrapText="1"/>
    </xf>
    <xf numFmtId="0" fontId="18" fillId="2" borderId="2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2" fillId="2" borderId="6" xfId="0" applyFont="1" applyFill="1" applyBorder="1" applyAlignment="1">
      <alignment vertical="center"/>
    </xf>
    <xf numFmtId="165" fontId="19" fillId="2" borderId="6" xfId="0" applyNumberFormat="1" applyFont="1" applyFill="1" applyBorder="1" applyAlignment="1">
      <alignment horizontal="center" vertical="center"/>
    </xf>
    <xf numFmtId="0" fontId="22" fillId="2" borderId="6" xfId="0" applyFont="1" applyFill="1" applyBorder="1" applyAlignment="1">
      <alignment horizontal="center" vertical="center"/>
    </xf>
    <xf numFmtId="0" fontId="19" fillId="2" borderId="5" xfId="0" applyFont="1" applyFill="1" applyBorder="1" applyAlignment="1">
      <alignment vertical="center"/>
    </xf>
    <xf numFmtId="165" fontId="19" fillId="2" borderId="5" xfId="0" applyNumberFormat="1"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vertical="center"/>
    </xf>
    <xf numFmtId="165" fontId="19" fillId="2" borderId="7" xfId="0" applyNumberFormat="1" applyFont="1" applyFill="1" applyBorder="1" applyAlignment="1">
      <alignment horizontal="center" vertical="center"/>
    </xf>
    <xf numFmtId="0" fontId="19" fillId="2" borderId="7" xfId="0" applyFont="1" applyFill="1" applyBorder="1" applyAlignment="1">
      <alignment horizontal="center" vertical="center"/>
    </xf>
    <xf numFmtId="169" fontId="19" fillId="0" borderId="24" xfId="0" applyNumberFormat="1" applyFont="1" applyBorder="1" applyAlignment="1">
      <alignment horizontal="center" vertical="center"/>
    </xf>
    <xf numFmtId="169" fontId="19" fillId="0" borderId="25" xfId="0" applyNumberFormat="1" applyFont="1" applyBorder="1" applyAlignment="1">
      <alignment horizontal="center" vertical="center"/>
    </xf>
    <xf numFmtId="165" fontId="19" fillId="0" borderId="5" xfId="0" applyNumberFormat="1" applyFont="1" applyBorder="1" applyAlignment="1">
      <alignment horizontal="center" vertical="center" wrapText="1"/>
    </xf>
    <xf numFmtId="165" fontId="19" fillId="0" borderId="7" xfId="0" applyNumberFormat="1" applyFont="1" applyBorder="1" applyAlignment="1">
      <alignment horizontal="center" vertical="center" wrapText="1"/>
    </xf>
    <xf numFmtId="165" fontId="18" fillId="0" borderId="7" xfId="0" applyNumberFormat="1" applyFont="1" applyBorder="1" applyAlignment="1">
      <alignment horizontal="center"/>
    </xf>
    <xf numFmtId="165" fontId="18" fillId="0" borderId="5" xfId="0" applyNumberFormat="1" applyFont="1" applyBorder="1" applyAlignment="1">
      <alignment horizontal="center"/>
    </xf>
    <xf numFmtId="0" fontId="19" fillId="0" borderId="25"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8" fillId="0" borderId="0" xfId="0" applyFont="1" applyAlignment="1">
      <alignment horizontal="left" vertical="center" wrapText="1"/>
    </xf>
    <xf numFmtId="0" fontId="18" fillId="0" borderId="1" xfId="0" applyFont="1" applyFill="1" applyBorder="1" applyAlignment="1">
      <alignment horizontal="center"/>
    </xf>
    <xf numFmtId="0" fontId="17" fillId="0" borderId="1" xfId="0" applyFont="1" applyFill="1" applyBorder="1" applyAlignment="1">
      <alignment horizontal="center"/>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8" fillId="2" borderId="16" xfId="0" applyFont="1" applyFill="1" applyBorder="1" applyAlignment="1">
      <alignment horizontal="center"/>
    </xf>
    <xf numFmtId="0" fontId="18" fillId="2" borderId="21" xfId="0" applyFont="1" applyFill="1" applyBorder="1" applyAlignment="1">
      <alignment horizontal="center"/>
    </xf>
    <xf numFmtId="0" fontId="17" fillId="0" borderId="1" xfId="0" applyFont="1" applyBorder="1" applyAlignment="1">
      <alignment horizontal="center" vertical="center" wrapText="1"/>
    </xf>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4" xfId="0" applyFont="1" applyFill="1" applyBorder="1" applyAlignment="1">
      <alignment horizontal="center"/>
    </xf>
    <xf numFmtId="0" fontId="17" fillId="0" borderId="1" xfId="0" applyFont="1" applyBorder="1" applyAlignment="1">
      <alignment horizont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center"/>
    </xf>
    <xf numFmtId="0" fontId="18" fillId="0" borderId="21" xfId="0" applyFont="1" applyBorder="1" applyAlignment="1">
      <alignment horizontal="center"/>
    </xf>
    <xf numFmtId="9" fontId="0" fillId="0" borderId="1" xfId="2" applyFont="1" applyBorder="1"/>
    <xf numFmtId="0" fontId="10" fillId="0" borderId="1" xfId="0" applyFont="1" applyFill="1" applyBorder="1" applyAlignment="1">
      <alignment vertical="center" wrapText="1"/>
    </xf>
    <xf numFmtId="0" fontId="38" fillId="0" borderId="0" xfId="0" applyFont="1" applyFill="1" applyBorder="1" applyAlignment="1">
      <alignment horizontal="left" vertical="center" wrapText="1"/>
    </xf>
    <xf numFmtId="0" fontId="18" fillId="0" borderId="0" xfId="0" applyFont="1" applyAlignment="1">
      <alignment horizontal="left" wrapText="1"/>
    </xf>
    <xf numFmtId="0" fontId="23" fillId="0" borderId="0" xfId="0" applyFont="1"/>
    <xf numFmtId="0" fontId="41" fillId="0" borderId="0" xfId="0" applyFont="1"/>
    <xf numFmtId="0" fontId="39" fillId="0" borderId="0" xfId="0" applyFont="1" applyAlignment="1">
      <alignment vertical="center"/>
    </xf>
    <xf numFmtId="0" fontId="37" fillId="0" borderId="1" xfId="0" applyFont="1" applyBorder="1" applyAlignment="1">
      <alignment horizontal="center"/>
    </xf>
  </cellXfs>
  <cellStyles count="17">
    <cellStyle name="En-tête" xfId="12" xr:uid="{00000000-0005-0000-0000-000000000000}"/>
    <cellStyle name="Milliers" xfId="1" builtinId="3"/>
    <cellStyle name="Milliers 2" xfId="8" xr:uid="{00000000-0005-0000-0000-000002000000}"/>
    <cellStyle name="Milliers 3" xfId="15" xr:uid="{00000000-0005-0000-0000-000003000000}"/>
    <cellStyle name="Normal" xfId="0" builtinId="0"/>
    <cellStyle name="Normal 2" xfId="3" xr:uid="{00000000-0005-0000-0000-000005000000}"/>
    <cellStyle name="Normal 3" xfId="9" xr:uid="{00000000-0005-0000-0000-000006000000}"/>
    <cellStyle name="Normal 3 2" xfId="5" xr:uid="{00000000-0005-0000-0000-000007000000}"/>
    <cellStyle name="Normal 4" xfId="14" xr:uid="{00000000-0005-0000-0000-000008000000}"/>
    <cellStyle name="Normal 5" xfId="4" xr:uid="{00000000-0005-0000-0000-000009000000}"/>
    <cellStyle name="Normal 6" xfId="6" xr:uid="{00000000-0005-0000-0000-00000A000000}"/>
    <cellStyle name="Normal 7" xfId="16" xr:uid="{00000000-0005-0000-0000-00000B000000}"/>
    <cellStyle name="Pourcentage" xfId="2" builtinId="5"/>
    <cellStyle name="Pourcentage 2" xfId="7" xr:uid="{00000000-0005-0000-0000-00000D000000}"/>
    <cellStyle name="Résultat" xfId="10" xr:uid="{00000000-0005-0000-0000-00000E000000}"/>
    <cellStyle name="Résultat2" xfId="11" xr:uid="{00000000-0005-0000-0000-00000F000000}"/>
    <cellStyle name="Titre1"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1'!$A$13</c:f>
              <c:strCache>
                <c:ptCount val="1"/>
                <c:pt idx="0">
                  <c:v>Crimes ou délits anti-LGBT+</c:v>
                </c:pt>
              </c:strCache>
            </c:strRef>
          </c:tx>
          <c:spPr>
            <a:solidFill>
              <a:schemeClr val="accent1"/>
            </a:solidFill>
            <a:ln>
              <a:noFill/>
            </a:ln>
            <a:effectLst/>
          </c:spPr>
          <c:invertIfNegative val="0"/>
          <c:dLbls>
            <c:dLbl>
              <c:idx val="0"/>
              <c:tx>
                <c:rich>
                  <a:bodyPr/>
                  <a:lstStyle/>
                  <a:p>
                    <a:fld id="{9FC26F3A-5D87-4FC6-8C06-133DA1E5075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428-456D-B2E7-FF1BB2CA475B}"/>
                </c:ext>
              </c:extLst>
            </c:dLbl>
            <c:dLbl>
              <c:idx val="1"/>
              <c:tx>
                <c:rich>
                  <a:bodyPr/>
                  <a:lstStyle/>
                  <a:p>
                    <a:fld id="{72EBB462-EADF-417C-B94C-7ABEB037404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428-456D-B2E7-FF1BB2CA475B}"/>
                </c:ext>
              </c:extLst>
            </c:dLbl>
            <c:dLbl>
              <c:idx val="2"/>
              <c:tx>
                <c:rich>
                  <a:bodyPr/>
                  <a:lstStyle/>
                  <a:p>
                    <a:fld id="{857E0748-7594-405D-B97E-110366A7DD1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428-456D-B2E7-FF1BB2CA475B}"/>
                </c:ext>
              </c:extLst>
            </c:dLbl>
            <c:dLbl>
              <c:idx val="3"/>
              <c:tx>
                <c:rich>
                  <a:bodyPr/>
                  <a:lstStyle/>
                  <a:p>
                    <a:fld id="{5CC3FED3-8319-4138-8D23-2AF08C29422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428-456D-B2E7-FF1BB2CA475B}"/>
                </c:ext>
              </c:extLst>
            </c:dLbl>
            <c:dLbl>
              <c:idx val="4"/>
              <c:tx>
                <c:rich>
                  <a:bodyPr/>
                  <a:lstStyle/>
                  <a:p>
                    <a:fld id="{93FBDF25-8A8D-42D6-A666-F066752BDBC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428-456D-B2E7-FF1BB2CA475B}"/>
                </c:ext>
              </c:extLst>
            </c:dLbl>
            <c:dLbl>
              <c:idx val="5"/>
              <c:tx>
                <c:rich>
                  <a:bodyPr/>
                  <a:lstStyle/>
                  <a:p>
                    <a:fld id="{8CAEB01D-F87C-48BE-A8C2-AE97254AFB3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428-456D-B2E7-FF1BB2CA475B}"/>
                </c:ext>
              </c:extLst>
            </c:dLbl>
            <c:dLbl>
              <c:idx val="6"/>
              <c:tx>
                <c:rich>
                  <a:bodyPr/>
                  <a:lstStyle/>
                  <a:p>
                    <a:fld id="{4C357FA2-AF14-4A10-BB34-CB3D35FABA0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428-456D-B2E7-FF1BB2CA475B}"/>
                </c:ext>
              </c:extLst>
            </c:dLbl>
            <c:dLbl>
              <c:idx val="7"/>
              <c:tx>
                <c:rich>
                  <a:bodyPr/>
                  <a:lstStyle/>
                  <a:p>
                    <a:fld id="{2DC63655-4CE6-4958-AC02-16F7AFCAD7F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428-456D-B2E7-FF1BB2CA475B}"/>
                </c:ext>
              </c:extLst>
            </c:dLbl>
            <c:dLbl>
              <c:idx val="8"/>
              <c:tx>
                <c:rich>
                  <a:bodyPr/>
                  <a:lstStyle/>
                  <a:p>
                    <a:fld id="{088A78D8-3DB8-48AB-AF43-07418924AB5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428-456D-B2E7-FF1BB2CA475B}"/>
                </c:ext>
              </c:extLst>
            </c:dLbl>
            <c:dLbl>
              <c:idx val="9"/>
              <c:tx>
                <c:rich>
                  <a:bodyPr/>
                  <a:lstStyle/>
                  <a:p>
                    <a:fld id="{157FE94A-7EE8-47ED-B495-A3C2920FD6C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428-456D-B2E7-FF1BB2CA47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Feuil1!$A$2:$A$11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'Figure 1'!$B$5:$K$5</c:f>
              <c:numCache>
                <c:formatCode>General</c:formatCode>
                <c:ptCount val="10"/>
                <c:pt idx="0">
                  <c:v>1056</c:v>
                </c:pt>
                <c:pt idx="1">
                  <c:v>1081</c:v>
                </c:pt>
                <c:pt idx="2">
                  <c:v>1398</c:v>
                </c:pt>
                <c:pt idx="3">
                  <c:v>1922</c:v>
                </c:pt>
                <c:pt idx="4">
                  <c:v>1678</c:v>
                </c:pt>
                <c:pt idx="5">
                  <c:v>2141</c:v>
                </c:pt>
                <c:pt idx="6">
                  <c:v>2508</c:v>
                </c:pt>
                <c:pt idx="7">
                  <c:v>2859</c:v>
                </c:pt>
                <c:pt idx="8">
                  <c:v>3043</c:v>
                </c:pt>
                <c:pt idx="9">
                  <c:v>3173</c:v>
                </c:pt>
              </c:numCache>
            </c:numRef>
          </c:val>
          <c:extLst>
            <c:ext xmlns:c15="http://schemas.microsoft.com/office/drawing/2012/chart" uri="{02D57815-91ED-43cb-92C2-25804820EDAC}">
              <c15:datalabelsRange>
                <c15:f>'Figure 1'!$B$22:$K$22</c15:f>
                <c15:dlblRangeCache>
                  <c:ptCount val="10"/>
                  <c:pt idx="0">
                    <c:v>58%</c:v>
                  </c:pt>
                  <c:pt idx="1">
                    <c:v>56%</c:v>
                  </c:pt>
                  <c:pt idx="2">
                    <c:v>57%</c:v>
                  </c:pt>
                  <c:pt idx="3">
                    <c:v>58%</c:v>
                  </c:pt>
                  <c:pt idx="4">
                    <c:v>52%</c:v>
                  </c:pt>
                  <c:pt idx="5">
                    <c:v>55%</c:v>
                  </c:pt>
                  <c:pt idx="6">
                    <c:v>62%</c:v>
                  </c:pt>
                  <c:pt idx="7">
                    <c:v>62%</c:v>
                  </c:pt>
                  <c:pt idx="8">
                    <c:v>63%</c:v>
                  </c:pt>
                  <c:pt idx="9">
                    <c:v>64%</c:v>
                  </c:pt>
                </c15:dlblRangeCache>
              </c15:datalabelsRange>
            </c:ext>
            <c:ext xmlns:c16="http://schemas.microsoft.com/office/drawing/2014/chart" uri="{C3380CC4-5D6E-409C-BE32-E72D297353CC}">
              <c16:uniqueId val="{00000000-FF24-43F4-802C-2A6F99158C8D}"/>
            </c:ext>
          </c:extLst>
        </c:ser>
        <c:ser>
          <c:idx val="2"/>
          <c:order val="1"/>
          <c:tx>
            <c:strRef>
              <c:f>'Figure 1'!$A$14</c:f>
              <c:strCache>
                <c:ptCount val="1"/>
                <c:pt idx="0">
                  <c:v>Contraventions anti-LGBT+</c:v>
                </c:pt>
              </c:strCache>
            </c:strRef>
          </c:tx>
          <c:spPr>
            <a:solidFill>
              <a:schemeClr val="accent2"/>
            </a:solidFill>
            <a:ln>
              <a:noFill/>
            </a:ln>
            <a:effectLst/>
          </c:spPr>
          <c:invertIfNegative val="0"/>
          <c:dLbls>
            <c:dLbl>
              <c:idx val="0"/>
              <c:tx>
                <c:rich>
                  <a:bodyPr/>
                  <a:lstStyle/>
                  <a:p>
                    <a:fld id="{DCA7E0C6-0CFB-400A-9E24-433E04F6432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428-456D-B2E7-FF1BB2CA475B}"/>
                </c:ext>
              </c:extLst>
            </c:dLbl>
            <c:dLbl>
              <c:idx val="1"/>
              <c:tx>
                <c:rich>
                  <a:bodyPr/>
                  <a:lstStyle/>
                  <a:p>
                    <a:fld id="{51610AB3-0B62-4CB4-A9AD-32CB9E2DD34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428-456D-B2E7-FF1BB2CA475B}"/>
                </c:ext>
              </c:extLst>
            </c:dLbl>
            <c:dLbl>
              <c:idx val="2"/>
              <c:tx>
                <c:rich>
                  <a:bodyPr/>
                  <a:lstStyle/>
                  <a:p>
                    <a:fld id="{FB0D2F8C-B1E9-49E0-A6DB-23972259C8C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428-456D-B2E7-FF1BB2CA475B}"/>
                </c:ext>
              </c:extLst>
            </c:dLbl>
            <c:dLbl>
              <c:idx val="3"/>
              <c:tx>
                <c:rich>
                  <a:bodyPr/>
                  <a:lstStyle/>
                  <a:p>
                    <a:fld id="{6F35605A-ADF7-4032-B62F-F0E370F5D13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428-456D-B2E7-FF1BB2CA475B}"/>
                </c:ext>
              </c:extLst>
            </c:dLbl>
            <c:dLbl>
              <c:idx val="4"/>
              <c:tx>
                <c:rich>
                  <a:bodyPr/>
                  <a:lstStyle/>
                  <a:p>
                    <a:fld id="{B7A47B20-50BE-4028-AEBD-8E17C8AA0A3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428-456D-B2E7-FF1BB2CA475B}"/>
                </c:ext>
              </c:extLst>
            </c:dLbl>
            <c:dLbl>
              <c:idx val="5"/>
              <c:tx>
                <c:rich>
                  <a:bodyPr/>
                  <a:lstStyle/>
                  <a:p>
                    <a:fld id="{9D47C759-44B2-4BE6-ABD6-8E8FA8B54E6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428-456D-B2E7-FF1BB2CA475B}"/>
                </c:ext>
              </c:extLst>
            </c:dLbl>
            <c:dLbl>
              <c:idx val="6"/>
              <c:tx>
                <c:rich>
                  <a:bodyPr/>
                  <a:lstStyle/>
                  <a:p>
                    <a:fld id="{0E8B05AF-C5B0-4864-BFDB-BDBB077FB26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428-456D-B2E7-FF1BB2CA475B}"/>
                </c:ext>
              </c:extLst>
            </c:dLbl>
            <c:dLbl>
              <c:idx val="7"/>
              <c:tx>
                <c:rich>
                  <a:bodyPr/>
                  <a:lstStyle/>
                  <a:p>
                    <a:fld id="{27D8C69C-E310-4DA4-B209-1B88120D8C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428-456D-B2E7-FF1BB2CA475B}"/>
                </c:ext>
              </c:extLst>
            </c:dLbl>
            <c:dLbl>
              <c:idx val="8"/>
              <c:tx>
                <c:rich>
                  <a:bodyPr/>
                  <a:lstStyle/>
                  <a:p>
                    <a:fld id="{66DF5DA8-71E3-422C-BAF1-3B3E3906C44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428-456D-B2E7-FF1BB2CA475B}"/>
                </c:ext>
              </c:extLst>
            </c:dLbl>
            <c:dLbl>
              <c:idx val="9"/>
              <c:tx>
                <c:rich>
                  <a:bodyPr/>
                  <a:lstStyle/>
                  <a:p>
                    <a:fld id="{CDFCC812-C6EC-4D2B-BD2B-0EBB0CE787E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428-456D-B2E7-FF1BB2CA47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Feuil1!$A$2:$A$11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'Figure 1'!$B$7:$K$7</c:f>
              <c:numCache>
                <c:formatCode>General</c:formatCode>
                <c:ptCount val="10"/>
                <c:pt idx="0">
                  <c:v>754</c:v>
                </c:pt>
                <c:pt idx="1">
                  <c:v>848</c:v>
                </c:pt>
                <c:pt idx="2">
                  <c:v>1052</c:v>
                </c:pt>
                <c:pt idx="3">
                  <c:v>1407</c:v>
                </c:pt>
                <c:pt idx="4">
                  <c:v>1580</c:v>
                </c:pt>
                <c:pt idx="5">
                  <c:v>1778</c:v>
                </c:pt>
                <c:pt idx="6">
                  <c:v>1568</c:v>
                </c:pt>
                <c:pt idx="7">
                  <c:v>1745</c:v>
                </c:pt>
                <c:pt idx="8">
                  <c:v>1823</c:v>
                </c:pt>
                <c:pt idx="9">
                  <c:v>1772</c:v>
                </c:pt>
              </c:numCache>
            </c:numRef>
          </c:val>
          <c:extLst>
            <c:ext xmlns:c15="http://schemas.microsoft.com/office/drawing/2012/chart" uri="{02D57815-91ED-43cb-92C2-25804820EDAC}">
              <c15:datalabelsRange>
                <c15:f>'Figure 1'!$B$23:$K$23</c15:f>
                <c15:dlblRangeCache>
                  <c:ptCount val="10"/>
                  <c:pt idx="0">
                    <c:v>42%</c:v>
                  </c:pt>
                  <c:pt idx="1">
                    <c:v>44%</c:v>
                  </c:pt>
                  <c:pt idx="2">
                    <c:v>43%</c:v>
                  </c:pt>
                  <c:pt idx="3">
                    <c:v>42%</c:v>
                  </c:pt>
                  <c:pt idx="4">
                    <c:v>48%</c:v>
                  </c:pt>
                  <c:pt idx="5">
                    <c:v>45%</c:v>
                  </c:pt>
                  <c:pt idx="6">
                    <c:v>38%</c:v>
                  </c:pt>
                  <c:pt idx="7">
                    <c:v>38%</c:v>
                  </c:pt>
                  <c:pt idx="8">
                    <c:v>37%</c:v>
                  </c:pt>
                  <c:pt idx="9">
                    <c:v>36%</c:v>
                  </c:pt>
                </c15:dlblRangeCache>
              </c15:datalabelsRange>
            </c:ext>
            <c:ext xmlns:c16="http://schemas.microsoft.com/office/drawing/2014/chart" uri="{C3380CC4-5D6E-409C-BE32-E72D297353CC}">
              <c16:uniqueId val="{00000001-FF24-43F4-802C-2A6F99158C8D}"/>
            </c:ext>
          </c:extLst>
        </c:ser>
        <c:ser>
          <c:idx val="0"/>
          <c:order val="2"/>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1'!$B$21:$K$21</c:f>
              <c:numCache>
                <c:formatCode>General</c:formatCode>
                <c:ptCount val="10"/>
                <c:pt idx="0">
                  <c:v>1800</c:v>
                </c:pt>
                <c:pt idx="1">
                  <c:v>1900</c:v>
                </c:pt>
                <c:pt idx="2">
                  <c:v>2500</c:v>
                </c:pt>
                <c:pt idx="3">
                  <c:v>3300</c:v>
                </c:pt>
                <c:pt idx="4">
                  <c:v>3300</c:v>
                </c:pt>
                <c:pt idx="5">
                  <c:v>3900</c:v>
                </c:pt>
                <c:pt idx="6">
                  <c:v>4100</c:v>
                </c:pt>
                <c:pt idx="7">
                  <c:v>4600</c:v>
                </c:pt>
                <c:pt idx="8">
                  <c:v>4900</c:v>
                </c:pt>
                <c:pt idx="9">
                  <c:v>4900</c:v>
                </c:pt>
              </c:numCache>
            </c:numRef>
          </c:val>
          <c:extLst>
            <c:ext xmlns:c16="http://schemas.microsoft.com/office/drawing/2014/chart" uri="{C3380CC4-5D6E-409C-BE32-E72D297353CC}">
              <c16:uniqueId val="{00000014-0428-456D-B2E7-FF1BB2CA475B}"/>
            </c:ext>
          </c:extLst>
        </c:ser>
        <c:dLbls>
          <c:dLblPos val="inEnd"/>
          <c:showLegendKey val="0"/>
          <c:showVal val="1"/>
          <c:showCatName val="0"/>
          <c:showSerName val="0"/>
          <c:showPercent val="0"/>
          <c:showBubbleSize val="0"/>
        </c:dLbls>
        <c:gapWidth val="70"/>
        <c:overlap val="100"/>
        <c:axId val="-1241172256"/>
        <c:axId val="-1241172800"/>
      </c:barChart>
      <c:catAx>
        <c:axId val="-124117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2800"/>
        <c:crosses val="autoZero"/>
        <c:auto val="1"/>
        <c:lblAlgn val="ctr"/>
        <c:lblOffset val="100"/>
        <c:noMultiLvlLbl val="0"/>
      </c:catAx>
      <c:valAx>
        <c:axId val="-1241172800"/>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2256"/>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Feuil1!$B$1</c:f>
              <c:strCache>
                <c:ptCount val="1"/>
                <c:pt idx="0">
                  <c:v>Crimes ou délits anti-LGBT+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Feuil1!$B$2:$B$10</c:f>
              <c:numCache>
                <c:formatCode>General</c:formatCode>
                <c:ptCount val="9"/>
                <c:pt idx="0">
                  <c:v>1100</c:v>
                </c:pt>
                <c:pt idx="1">
                  <c:v>1100</c:v>
                </c:pt>
                <c:pt idx="2">
                  <c:v>1400</c:v>
                </c:pt>
                <c:pt idx="3">
                  <c:v>1900</c:v>
                </c:pt>
                <c:pt idx="4">
                  <c:v>1700</c:v>
                </c:pt>
                <c:pt idx="5">
                  <c:v>2100</c:v>
                </c:pt>
                <c:pt idx="6">
                  <c:v>2500</c:v>
                </c:pt>
                <c:pt idx="7">
                  <c:v>2900</c:v>
                </c:pt>
                <c:pt idx="8">
                  <c:v>3100</c:v>
                </c:pt>
              </c:numCache>
            </c:numRef>
          </c:val>
          <c:extLst>
            <c:ext xmlns:c16="http://schemas.microsoft.com/office/drawing/2014/chart" uri="{C3380CC4-5D6E-409C-BE32-E72D297353CC}">
              <c16:uniqueId val="{00000001-FED9-48A4-9F63-9976588A93B1}"/>
            </c:ext>
          </c:extLst>
        </c:ser>
        <c:ser>
          <c:idx val="2"/>
          <c:order val="1"/>
          <c:tx>
            <c:strRef>
              <c:f>Feuil1!$C$1</c:f>
              <c:strCache>
                <c:ptCount val="1"/>
                <c:pt idx="0">
                  <c:v>Contraventions anti-LGBT+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Feuil1!$A$2:$A$10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Feuil1!$C$2:$C$10</c:f>
              <c:numCache>
                <c:formatCode>General</c:formatCode>
                <c:ptCount val="9"/>
                <c:pt idx="0">
                  <c:v>800</c:v>
                </c:pt>
                <c:pt idx="1">
                  <c:v>800</c:v>
                </c:pt>
                <c:pt idx="2">
                  <c:v>1100</c:v>
                </c:pt>
                <c:pt idx="3">
                  <c:v>1400</c:v>
                </c:pt>
                <c:pt idx="4">
                  <c:v>1600</c:v>
                </c:pt>
                <c:pt idx="5">
                  <c:v>1800</c:v>
                </c:pt>
                <c:pt idx="6">
                  <c:v>1600</c:v>
                </c:pt>
                <c:pt idx="7">
                  <c:v>1700</c:v>
                </c:pt>
                <c:pt idx="8">
                  <c:v>1800</c:v>
                </c:pt>
              </c:numCache>
            </c:numRef>
          </c:val>
          <c:extLst>
            <c:ext xmlns:c16="http://schemas.microsoft.com/office/drawing/2014/chart" uri="{C3380CC4-5D6E-409C-BE32-E72D297353CC}">
              <c16:uniqueId val="{00000002-FED9-48A4-9F63-9976588A93B1}"/>
            </c:ext>
          </c:extLst>
        </c:ser>
        <c:dLbls>
          <c:dLblPos val="ctr"/>
          <c:showLegendKey val="0"/>
          <c:showVal val="1"/>
          <c:showCatName val="0"/>
          <c:showSerName val="0"/>
          <c:showPercent val="0"/>
          <c:showBubbleSize val="0"/>
        </c:dLbls>
        <c:gapWidth val="150"/>
        <c:overlap val="100"/>
        <c:axId val="-1241170624"/>
        <c:axId val="-1241171712"/>
      </c:barChart>
      <c:catAx>
        <c:axId val="-124117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1712"/>
        <c:crosses val="autoZero"/>
        <c:auto val="1"/>
        <c:lblAlgn val="ctr"/>
        <c:lblOffset val="100"/>
        <c:noMultiLvlLbl val="0"/>
      </c:catAx>
      <c:valAx>
        <c:axId val="-1241171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1170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624620850300805"/>
          <c:y val="8.7105696731505047E-2"/>
          <c:w val="0.39852433859773856"/>
          <c:h val="0.80733416370253275"/>
        </c:manualLayout>
      </c:layout>
      <c:barChart>
        <c:barDir val="bar"/>
        <c:grouping val="clustered"/>
        <c:varyColors val="0"/>
        <c:ser>
          <c:idx val="0"/>
          <c:order val="0"/>
          <c:tx>
            <c:strRef>
              <c:f>'Figure 2'!$B$4</c:f>
              <c:strCache>
                <c:ptCount val="1"/>
                <c:pt idx="0">
                  <c:v>Crimes ou délits (en %)</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835E-4F0D-91C0-DF320399BDF3}"/>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835E-4F0D-91C0-DF320399BDF3}"/>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835E-4F0D-91C0-DF320399BDF3}"/>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835E-4F0D-91C0-DF320399BDF3}"/>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835E-4F0D-91C0-DF320399BDF3}"/>
              </c:ext>
            </c:extLst>
          </c:dPt>
          <c:dPt>
            <c:idx val="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835E-4F0D-91C0-DF320399BDF3}"/>
              </c:ext>
            </c:extLst>
          </c:dPt>
          <c:dPt>
            <c:idx val="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835E-4F0D-91C0-DF320399BDF3}"/>
              </c:ext>
            </c:extLst>
          </c:dPt>
          <c:dPt>
            <c:idx val="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835E-4F0D-91C0-DF320399BDF3}"/>
              </c:ext>
            </c:extLst>
          </c:dPt>
          <c:dPt>
            <c:idx val="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835E-4F0D-91C0-DF320399BDF3}"/>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50"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2'!$A$5:$A$13</c:f>
              <c:strCache>
                <c:ptCount val="9"/>
                <c:pt idx="0">
                  <c:v>Autres infractions</c:v>
                </c:pt>
                <c:pt idx="1">
                  <c:v>Extorsions ou chantages</c:v>
                </c:pt>
                <c:pt idx="2">
                  <c:v>Discriminations</c:v>
                </c:pt>
                <c:pt idx="3">
                  <c:v>Harcèlement</c:v>
                </c:pt>
                <c:pt idx="4">
                  <c:v>Atteintes aux biens avec ou sans violence</c:v>
                </c:pt>
                <c:pt idx="5">
                  <c:v>Atteintes à caractère sexuel</c:v>
                </c:pt>
                <c:pt idx="6">
                  <c:v>Menaces</c:v>
                </c:pt>
                <c:pt idx="7">
                  <c:v>Atteintes physiques</c:v>
                </c:pt>
                <c:pt idx="8">
                  <c:v>Diffamations ou injures</c:v>
                </c:pt>
              </c:strCache>
            </c:strRef>
          </c:cat>
          <c:val>
            <c:numRef>
              <c:f>'Figure 2'!$B$5:$B$13</c:f>
              <c:numCache>
                <c:formatCode>0</c:formatCode>
                <c:ptCount val="9"/>
                <c:pt idx="0">
                  <c:v>1.2921525370311999</c:v>
                </c:pt>
                <c:pt idx="1">
                  <c:v>1.8909549322407799</c:v>
                </c:pt>
                <c:pt idx="2">
                  <c:v>3.0570438071226</c:v>
                </c:pt>
                <c:pt idx="3">
                  <c:v>4.4437440907658399</c:v>
                </c:pt>
                <c:pt idx="4">
                  <c:v>4.9479987393633804</c:v>
                </c:pt>
                <c:pt idx="5">
                  <c:v>8.5723290261582097</c:v>
                </c:pt>
                <c:pt idx="6">
                  <c:v>19.665931295304102</c:v>
                </c:pt>
                <c:pt idx="7">
                  <c:v>22.722975102426702</c:v>
                </c:pt>
                <c:pt idx="8">
                  <c:v>33.406870469587105</c:v>
                </c:pt>
              </c:numCache>
            </c:numRef>
          </c:val>
          <c:extLst>
            <c:ext xmlns:c16="http://schemas.microsoft.com/office/drawing/2014/chart" uri="{C3380CC4-5D6E-409C-BE32-E72D297353CC}">
              <c16:uniqueId val="{00000012-835E-4F0D-91C0-DF320399BDF3}"/>
            </c:ext>
          </c:extLst>
        </c:ser>
        <c:dLbls>
          <c:showLegendKey val="0"/>
          <c:showVal val="0"/>
          <c:showCatName val="0"/>
          <c:showSerName val="0"/>
          <c:showPercent val="0"/>
          <c:showBubbleSize val="0"/>
        </c:dLbls>
        <c:gapWidth val="100"/>
        <c:axId val="653392128"/>
        <c:axId val="653381568"/>
      </c:barChart>
      <c:valAx>
        <c:axId val="653381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53392128"/>
        <c:crosses val="autoZero"/>
        <c:crossBetween val="between"/>
      </c:valAx>
      <c:catAx>
        <c:axId val="6533921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53381568"/>
        <c:crosses val="autoZero"/>
        <c:auto val="1"/>
        <c:lblAlgn val="ctr"/>
        <c:lblOffset val="100"/>
        <c:noMultiLvlLbl val="0"/>
      </c:catAx>
      <c:spPr>
        <a:noFill/>
        <a:ln>
          <a:solidFill>
            <a:schemeClr val="bg1">
              <a:alpha val="95000"/>
            </a:schemeClr>
          </a:solid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000">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complé 2b'!$B$3</c:f>
              <c:strCache>
                <c:ptCount val="1"/>
                <c:pt idx="0">
                  <c:v>Contraventions (en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9A0-426D-A0F4-51A02CFE1F0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9A0-426D-A0F4-51A02CFE1F0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9A0-426D-A0F4-51A02CFE1F0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9A0-426D-A0F4-51A02CFE1F0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9A0-426D-A0F4-51A02CFE1F0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9A0-426D-A0F4-51A02CFE1F0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9A0-426D-A0F4-51A02CFE1F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 2b'!$A$4:$A$10</c:f>
              <c:strCache>
                <c:ptCount val="7"/>
                <c:pt idx="0">
                  <c:v>Diffamations ou injures</c:v>
                </c:pt>
                <c:pt idx="1">
                  <c:v>Agressions graves</c:v>
                </c:pt>
                <c:pt idx="2">
                  <c:v>Menaces</c:v>
                </c:pt>
                <c:pt idx="3">
                  <c:v>Atteintes aux biens avec ou sans violence</c:v>
                </c:pt>
                <c:pt idx="4">
                  <c:v>Discriminations</c:v>
                </c:pt>
                <c:pt idx="5">
                  <c:v>Atteintes à caractère sexuel</c:v>
                </c:pt>
                <c:pt idx="6">
                  <c:v>Autres infractions</c:v>
                </c:pt>
              </c:strCache>
            </c:strRef>
          </c:cat>
          <c:val>
            <c:numRef>
              <c:f>'Figure complé 2b'!$B$4:$B$10</c:f>
              <c:numCache>
                <c:formatCode>0</c:formatCode>
                <c:ptCount val="7"/>
                <c:pt idx="0">
                  <c:v>93.397291196388267</c:v>
                </c:pt>
                <c:pt idx="1">
                  <c:v>2.5395033860045149</c:v>
                </c:pt>
                <c:pt idx="2">
                  <c:v>1.4108352144469527</c:v>
                </c:pt>
                <c:pt idx="3">
                  <c:v>1.1851015801354403</c:v>
                </c:pt>
                <c:pt idx="4">
                  <c:v>1.1851015801354403</c:v>
                </c:pt>
                <c:pt idx="5">
                  <c:v>0.22573363431151239</c:v>
                </c:pt>
                <c:pt idx="6">
                  <c:v>5.6433408577878097E-2</c:v>
                </c:pt>
              </c:numCache>
            </c:numRef>
          </c:val>
          <c:extLst>
            <c:ext xmlns:c16="http://schemas.microsoft.com/office/drawing/2014/chart" uri="{C3380CC4-5D6E-409C-BE32-E72D297353CC}">
              <c16:uniqueId val="{0000000E-99A0-426D-A0F4-51A02CFE1F0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05122510574901E-2"/>
          <c:y val="3.4388420284097089E-2"/>
          <c:w val="0.73228432620950412"/>
          <c:h val="0.62004315660589981"/>
        </c:manualLayout>
      </c:layout>
      <c:barChart>
        <c:barDir val="col"/>
        <c:grouping val="clustered"/>
        <c:varyColors val="0"/>
        <c:ser>
          <c:idx val="0"/>
          <c:order val="0"/>
          <c:tx>
            <c:strRef>
              <c:f>'Figure 3'!$B$3</c:f>
              <c:strCache>
                <c:ptCount val="1"/>
                <c:pt idx="0">
                  <c:v>France</c:v>
                </c:pt>
              </c:strCache>
            </c:strRef>
          </c:tx>
          <c:spPr>
            <a:solidFill>
              <a:schemeClr val="accent1"/>
            </a:solidFill>
            <a:ln>
              <a:noFill/>
            </a:ln>
            <a:effectLst/>
          </c:spPr>
          <c:invertIfNegative val="0"/>
          <c:cat>
            <c:strRef>
              <c:f>'Figure 3'!$A$4:$A$13</c:f>
              <c:strCache>
                <c:ptCount val="10"/>
                <c:pt idx="0">
                  <c:v>Communes rurales</c:v>
                </c:pt>
                <c:pt idx="1">
                  <c:v>2 000 à 4 999 hab.</c:v>
                </c:pt>
                <c:pt idx="2">
                  <c:v>5 000 à 9 999 hab.</c:v>
                </c:pt>
                <c:pt idx="3">
                  <c:v>10 000 à 19 999 hab.</c:v>
                </c:pt>
                <c:pt idx="4">
                  <c:v>20 000 à 49 999 hab.</c:v>
                </c:pt>
                <c:pt idx="5">
                  <c:v>50 000 à 99 999 hab.</c:v>
                </c:pt>
                <c:pt idx="6">
                  <c:v>100 000 à 199 999 hab.</c:v>
                </c:pt>
                <c:pt idx="7">
                  <c:v>200 000 à 1 999 999 hab.</c:v>
                </c:pt>
                <c:pt idx="8">
                  <c:v>Agglomération parisienne</c:v>
                </c:pt>
                <c:pt idx="9">
                  <c:v>Ensemble</c:v>
                </c:pt>
              </c:strCache>
            </c:strRef>
          </c:cat>
          <c:val>
            <c:numRef>
              <c:f>'Figure 3'!$B$4:$B$13</c:f>
              <c:numCache>
                <c:formatCode>0.0</c:formatCode>
                <c:ptCount val="10"/>
                <c:pt idx="0">
                  <c:v>3.9099200011850832</c:v>
                </c:pt>
                <c:pt idx="1">
                  <c:v>5.9287980012236687</c:v>
                </c:pt>
                <c:pt idx="2">
                  <c:v>7.1441593945464081</c:v>
                </c:pt>
                <c:pt idx="3">
                  <c:v>6.6587657101602833</c:v>
                </c:pt>
                <c:pt idx="4">
                  <c:v>6.321534778977175</c:v>
                </c:pt>
                <c:pt idx="5">
                  <c:v>7.1422474388074892</c:v>
                </c:pt>
                <c:pt idx="6">
                  <c:v>6.9862902977001076</c:v>
                </c:pt>
                <c:pt idx="7">
                  <c:v>9.3910856678755845</c:v>
                </c:pt>
                <c:pt idx="8">
                  <c:v>9.3065283525883142</c:v>
                </c:pt>
                <c:pt idx="9">
                  <c:v>7.234736308418813</c:v>
                </c:pt>
              </c:numCache>
            </c:numRef>
          </c:val>
          <c:extLst>
            <c:ext xmlns:c16="http://schemas.microsoft.com/office/drawing/2014/chart" uri="{C3380CC4-5D6E-409C-BE32-E72D297353CC}">
              <c16:uniqueId val="{00000000-35BF-4E94-A9C8-BC95AE0C606A}"/>
            </c:ext>
          </c:extLst>
        </c:ser>
        <c:dLbls>
          <c:showLegendKey val="0"/>
          <c:showVal val="0"/>
          <c:showCatName val="0"/>
          <c:showSerName val="0"/>
          <c:showPercent val="0"/>
          <c:showBubbleSize val="0"/>
        </c:dLbls>
        <c:gapWidth val="70"/>
        <c:axId val="-1511556896"/>
        <c:axId val="-1511559616"/>
      </c:barChart>
      <c:lineChart>
        <c:grouping val="standard"/>
        <c:varyColors val="0"/>
        <c:ser>
          <c:idx val="1"/>
          <c:order val="1"/>
          <c:tx>
            <c:strRef>
              <c:f>'Figure 3'!$C$3</c:f>
              <c:strCache>
                <c:ptCount val="1"/>
                <c:pt idx="0">
                  <c:v>France métropolitaine</c:v>
                </c:pt>
              </c:strCache>
            </c:strRef>
          </c:tx>
          <c:spPr>
            <a:ln w="28575" cap="rnd">
              <a:noFill/>
              <a:round/>
            </a:ln>
            <a:effectLst/>
          </c:spPr>
          <c:marker>
            <c:symbol val="circle"/>
            <c:size val="9"/>
            <c:spPr>
              <a:solidFill>
                <a:schemeClr val="accent2"/>
              </a:solidFill>
              <a:ln w="9525">
                <a:solidFill>
                  <a:schemeClr val="accent2"/>
                </a:solidFill>
              </a:ln>
              <a:effectLst/>
            </c:spPr>
          </c:marker>
          <c:dPt>
            <c:idx val="8"/>
            <c:marker>
              <c:symbol val="none"/>
            </c:marker>
            <c:bubble3D val="0"/>
            <c:extLst>
              <c:ext xmlns:c16="http://schemas.microsoft.com/office/drawing/2014/chart" uri="{C3380CC4-5D6E-409C-BE32-E72D297353CC}">
                <c16:uniqueId val="{00000000-521E-49A1-90D0-49D77192AD7B}"/>
              </c:ext>
            </c:extLst>
          </c:dPt>
          <c:val>
            <c:numRef>
              <c:f>'Figure 3'!$C$4:$C$13</c:f>
              <c:numCache>
                <c:formatCode>0.0</c:formatCode>
                <c:ptCount val="10"/>
                <c:pt idx="0">
                  <c:v>3.9317085851972244</c:v>
                </c:pt>
                <c:pt idx="1">
                  <c:v>5.9585000439688578</c:v>
                </c:pt>
                <c:pt idx="2">
                  <c:v>7.2527994255019399</c:v>
                </c:pt>
                <c:pt idx="3">
                  <c:v>6.8955017225024324</c:v>
                </c:pt>
                <c:pt idx="4">
                  <c:v>6.3725224674308958</c:v>
                </c:pt>
                <c:pt idx="5">
                  <c:v>7.1935948231694491</c:v>
                </c:pt>
                <c:pt idx="6">
                  <c:v>7.7929583380171543</c:v>
                </c:pt>
                <c:pt idx="7">
                  <c:v>9.4015416437773869</c:v>
                </c:pt>
                <c:pt idx="8">
                  <c:v>9.3065283525883142</c:v>
                </c:pt>
                <c:pt idx="9">
                  <c:v>7.3119329067434595</c:v>
                </c:pt>
              </c:numCache>
            </c:numRef>
          </c:val>
          <c:smooth val="0"/>
          <c:extLst>
            <c:ext xmlns:c16="http://schemas.microsoft.com/office/drawing/2014/chart" uri="{C3380CC4-5D6E-409C-BE32-E72D297353CC}">
              <c16:uniqueId val="{00000001-521E-49A1-90D0-49D77192AD7B}"/>
            </c:ext>
          </c:extLst>
        </c:ser>
        <c:dLbls>
          <c:showLegendKey val="0"/>
          <c:showVal val="0"/>
          <c:showCatName val="0"/>
          <c:showSerName val="0"/>
          <c:showPercent val="0"/>
          <c:showBubbleSize val="0"/>
        </c:dLbls>
        <c:marker val="1"/>
        <c:smooth val="0"/>
        <c:axId val="-1511559072"/>
        <c:axId val="-1511557984"/>
      </c:lineChart>
      <c:catAx>
        <c:axId val="-151155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9616"/>
        <c:crosses val="autoZero"/>
        <c:auto val="1"/>
        <c:lblAlgn val="ctr"/>
        <c:lblOffset val="100"/>
        <c:noMultiLvlLbl val="0"/>
      </c:catAx>
      <c:valAx>
        <c:axId val="-151155961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511556896"/>
        <c:crosses val="autoZero"/>
        <c:crossBetween val="between"/>
      </c:valAx>
      <c:valAx>
        <c:axId val="-1511557984"/>
        <c:scaling>
          <c:orientation val="minMax"/>
          <c:max val="10"/>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9072"/>
        <c:crosses val="max"/>
        <c:crossBetween val="between"/>
        <c:majorUnit val="1"/>
      </c:valAx>
      <c:catAx>
        <c:axId val="-1511559072"/>
        <c:scaling>
          <c:orientation val="minMax"/>
        </c:scaling>
        <c:delete val="1"/>
        <c:axPos val="b"/>
        <c:majorTickMark val="out"/>
        <c:minorTickMark val="none"/>
        <c:tickLblPos val="nextTo"/>
        <c:crossAx val="-1511557984"/>
        <c:crosses val="autoZero"/>
        <c:auto val="1"/>
        <c:lblAlgn val="ctr"/>
        <c:lblOffset val="100"/>
        <c:noMultiLvlLbl val="0"/>
      </c:catAx>
      <c:spPr>
        <a:noFill/>
        <a:ln>
          <a:noFill/>
        </a:ln>
        <a:effectLst/>
      </c:spPr>
    </c:plotArea>
    <c:legend>
      <c:legendPos val="b"/>
      <c:layout>
        <c:manualLayout>
          <c:xMode val="edge"/>
          <c:yMode val="edge"/>
          <c:x val="0.89392289644197531"/>
          <c:y val="5.1804173577582192E-2"/>
          <c:w val="8.4850578467478607E-2"/>
          <c:h val="0.91871827932849803"/>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Victimes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288288737199595"/>
          <c:y val="9.9204269058696393E-2"/>
          <c:w val="0.65842949448178112"/>
          <c:h val="0.84409692657005897"/>
        </c:manualLayout>
      </c:layout>
      <c:barChart>
        <c:barDir val="bar"/>
        <c:grouping val="clustered"/>
        <c:varyColors val="0"/>
        <c:ser>
          <c:idx val="0"/>
          <c:order val="0"/>
          <c:tx>
            <c:strRef>
              <c:f>'Figure 5'!$B$3:$B$4</c:f>
              <c:strCache>
                <c:ptCount val="2"/>
                <c:pt idx="0">
                  <c:v>Victimes </c:v>
                </c:pt>
                <c:pt idx="1">
                  <c:v>Ensemble de la population*</c:v>
                </c:pt>
              </c:strCache>
            </c:strRef>
          </c:tx>
          <c:spPr>
            <a:solidFill>
              <a:schemeClr val="accent3"/>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5'!$B$5:$B$10</c:f>
              <c:numCache>
                <c:formatCode>0</c:formatCode>
                <c:ptCount val="6"/>
                <c:pt idx="0">
                  <c:v>28</c:v>
                </c:pt>
                <c:pt idx="1">
                  <c:v>19</c:v>
                </c:pt>
                <c:pt idx="2">
                  <c:v>19</c:v>
                </c:pt>
                <c:pt idx="3">
                  <c:v>14</c:v>
                </c:pt>
                <c:pt idx="4">
                  <c:v>10</c:v>
                </c:pt>
                <c:pt idx="5">
                  <c:v>10</c:v>
                </c:pt>
              </c:numCache>
            </c:numRef>
          </c:val>
          <c:extLst>
            <c:ext xmlns:c16="http://schemas.microsoft.com/office/drawing/2014/chart" uri="{C3380CC4-5D6E-409C-BE32-E72D297353CC}">
              <c16:uniqueId val="{00000000-F13D-41C2-AF40-12DC070FFF52}"/>
            </c:ext>
          </c:extLst>
        </c:ser>
        <c:ser>
          <c:idx val="1"/>
          <c:order val="1"/>
          <c:tx>
            <c:strRef>
              <c:f>'Figure 5'!$C$3:$C$4</c:f>
              <c:strCache>
                <c:ptCount val="2"/>
                <c:pt idx="0">
                  <c:v>Victimes </c:v>
                </c:pt>
                <c:pt idx="1">
                  <c:v>Ensemble des crimes ou délits enregistrés</c:v>
                </c:pt>
              </c:strCache>
            </c:strRef>
          </c:tx>
          <c:spPr>
            <a:solidFill>
              <a:schemeClr val="accent2"/>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5'!$C$5:$C$10</c:f>
              <c:numCache>
                <c:formatCode>0</c:formatCode>
                <c:ptCount val="6"/>
                <c:pt idx="0">
                  <c:v>18</c:v>
                </c:pt>
                <c:pt idx="1">
                  <c:v>21</c:v>
                </c:pt>
                <c:pt idx="2">
                  <c:v>29</c:v>
                </c:pt>
                <c:pt idx="3">
                  <c:v>23</c:v>
                </c:pt>
                <c:pt idx="4">
                  <c:v>6</c:v>
                </c:pt>
                <c:pt idx="5">
                  <c:v>2</c:v>
                </c:pt>
              </c:numCache>
            </c:numRef>
          </c:val>
          <c:extLst>
            <c:ext xmlns:c16="http://schemas.microsoft.com/office/drawing/2014/chart" uri="{C3380CC4-5D6E-409C-BE32-E72D297353CC}">
              <c16:uniqueId val="{00000001-F13D-41C2-AF40-12DC070FFF52}"/>
            </c:ext>
          </c:extLst>
        </c:ser>
        <c:ser>
          <c:idx val="2"/>
          <c:order val="2"/>
          <c:tx>
            <c:strRef>
              <c:f>'Figure 5'!$D$3:$D$4</c:f>
              <c:strCache>
                <c:ptCount val="2"/>
                <c:pt idx="0">
                  <c:v>Victimes </c:v>
                </c:pt>
                <c:pt idx="1">
                  <c:v>Crimes ou délits anti-LGBT+ enregistrés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5'!$A$5:$A$10</c:f>
              <c:strCache>
                <c:ptCount val="6"/>
                <c:pt idx="0">
                  <c:v>60 ans ou plus</c:v>
                </c:pt>
                <c:pt idx="1">
                  <c:v>45-59 ans</c:v>
                </c:pt>
                <c:pt idx="2">
                  <c:v>30-44 ans</c:v>
                </c:pt>
                <c:pt idx="3">
                  <c:v>18-29 ans</c:v>
                </c:pt>
                <c:pt idx="4">
                  <c:v>10-17 ans</c:v>
                </c:pt>
                <c:pt idx="5">
                  <c:v>Moins de 10 ans</c:v>
                </c:pt>
              </c:strCache>
            </c:strRef>
          </c:cat>
          <c:val>
            <c:numRef>
              <c:f>'Figure 5'!$D$5:$D$10</c:f>
              <c:numCache>
                <c:formatCode>0</c:formatCode>
                <c:ptCount val="6"/>
                <c:pt idx="0">
                  <c:v>4</c:v>
                </c:pt>
                <c:pt idx="1">
                  <c:v>16</c:v>
                </c:pt>
                <c:pt idx="2">
                  <c:v>31</c:v>
                </c:pt>
                <c:pt idx="3">
                  <c:v>37</c:v>
                </c:pt>
                <c:pt idx="4">
                  <c:v>11</c:v>
                </c:pt>
                <c:pt idx="5">
                  <c:v>0</c:v>
                </c:pt>
              </c:numCache>
            </c:numRef>
          </c:val>
          <c:extLst>
            <c:ext xmlns:c16="http://schemas.microsoft.com/office/drawing/2014/chart" uri="{C3380CC4-5D6E-409C-BE32-E72D297353CC}">
              <c16:uniqueId val="{00000002-F13D-41C2-AF40-12DC070FFF52}"/>
            </c:ext>
          </c:extLst>
        </c:ser>
        <c:dLbls>
          <c:showLegendKey val="0"/>
          <c:showVal val="0"/>
          <c:showCatName val="0"/>
          <c:showSerName val="0"/>
          <c:showPercent val="0"/>
          <c:showBubbleSize val="0"/>
        </c:dLbls>
        <c:gapWidth val="182"/>
        <c:axId val="-1511558528"/>
        <c:axId val="-1352152048"/>
      </c:barChart>
      <c:catAx>
        <c:axId val="-151155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2048"/>
        <c:crosses val="autoZero"/>
        <c:auto val="1"/>
        <c:lblAlgn val="ctr"/>
        <c:lblOffset val="100"/>
        <c:noMultiLvlLbl val="0"/>
      </c:catAx>
      <c:valAx>
        <c:axId val="-1352152048"/>
        <c:scaling>
          <c:orientation val="minMax"/>
          <c:max val="4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5.0925925925925923E-2"/>
          <c:w val="0.6555548993875765"/>
          <c:h val="0.18838582677165355"/>
        </c:manualLayout>
      </c:layout>
      <c:barChart>
        <c:barDir val="col"/>
        <c:grouping val="clustered"/>
        <c:varyColors val="0"/>
        <c:ser>
          <c:idx val="0"/>
          <c:order val="0"/>
          <c:tx>
            <c:strRef>
              <c:f>'Figure 5'!$B$4</c:f>
              <c:strCache>
                <c:ptCount val="1"/>
                <c:pt idx="0">
                  <c:v>Ensemble de la population*</c:v>
                </c:pt>
              </c:strCache>
            </c:strRef>
          </c:tx>
          <c:spPr>
            <a:solidFill>
              <a:schemeClr val="accent3"/>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5'!$B$5:$B$10</c:f>
              <c:numCache>
                <c:formatCode>0</c:formatCode>
                <c:ptCount val="6"/>
                <c:pt idx="0">
                  <c:v>28</c:v>
                </c:pt>
                <c:pt idx="1">
                  <c:v>19</c:v>
                </c:pt>
                <c:pt idx="2">
                  <c:v>19</c:v>
                </c:pt>
                <c:pt idx="3">
                  <c:v>14</c:v>
                </c:pt>
                <c:pt idx="4">
                  <c:v>10</c:v>
                </c:pt>
                <c:pt idx="5">
                  <c:v>10</c:v>
                </c:pt>
              </c:numCache>
            </c:numRef>
          </c:val>
          <c:extLst>
            <c:ext xmlns:c16="http://schemas.microsoft.com/office/drawing/2014/chart" uri="{C3380CC4-5D6E-409C-BE32-E72D297353CC}">
              <c16:uniqueId val="{00000000-62E2-4A7F-B3B6-76E5A6722FDD}"/>
            </c:ext>
          </c:extLst>
        </c:ser>
        <c:ser>
          <c:idx val="1"/>
          <c:order val="1"/>
          <c:tx>
            <c:strRef>
              <c:f>'Figure 5'!$C$4</c:f>
              <c:strCache>
                <c:ptCount val="1"/>
                <c:pt idx="0">
                  <c:v>Ensemble des crimes ou délits enregistrés</c:v>
                </c:pt>
              </c:strCache>
            </c:strRef>
          </c:tx>
          <c:spPr>
            <a:solidFill>
              <a:schemeClr val="accent2"/>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5'!$C$5:$C$10</c:f>
              <c:numCache>
                <c:formatCode>0</c:formatCode>
                <c:ptCount val="6"/>
                <c:pt idx="0">
                  <c:v>18</c:v>
                </c:pt>
                <c:pt idx="1">
                  <c:v>21</c:v>
                </c:pt>
                <c:pt idx="2">
                  <c:v>29</c:v>
                </c:pt>
                <c:pt idx="3">
                  <c:v>23</c:v>
                </c:pt>
                <c:pt idx="4">
                  <c:v>6</c:v>
                </c:pt>
                <c:pt idx="5">
                  <c:v>2</c:v>
                </c:pt>
              </c:numCache>
            </c:numRef>
          </c:val>
          <c:extLst>
            <c:ext xmlns:c16="http://schemas.microsoft.com/office/drawing/2014/chart" uri="{C3380CC4-5D6E-409C-BE32-E72D297353CC}">
              <c16:uniqueId val="{00000001-62E2-4A7F-B3B6-76E5A6722FDD}"/>
            </c:ext>
          </c:extLst>
        </c:ser>
        <c:ser>
          <c:idx val="2"/>
          <c:order val="2"/>
          <c:tx>
            <c:strRef>
              <c:f>'Figure 5'!$D$4</c:f>
              <c:strCache>
                <c:ptCount val="1"/>
                <c:pt idx="0">
                  <c:v>Crimes ou délits anti-LGBT+ enregistrés</c:v>
                </c:pt>
              </c:strCache>
            </c:strRef>
          </c:tx>
          <c:spPr>
            <a:solidFill>
              <a:schemeClr val="accent1"/>
            </a:solidFill>
            <a:ln>
              <a:noFill/>
            </a:ln>
            <a:effectLst/>
          </c:spPr>
          <c:invertIfNegative val="0"/>
          <c:cat>
            <c:strRef>
              <c:f>'Figure 5'!$A$5:$A$10</c:f>
              <c:strCache>
                <c:ptCount val="6"/>
                <c:pt idx="0">
                  <c:v>60 ans ou plus</c:v>
                </c:pt>
                <c:pt idx="1">
                  <c:v>45-59 ans</c:v>
                </c:pt>
                <c:pt idx="2">
                  <c:v>30-44 ans</c:v>
                </c:pt>
                <c:pt idx="3">
                  <c:v>18-29 ans</c:v>
                </c:pt>
                <c:pt idx="4">
                  <c:v>10-17 ans</c:v>
                </c:pt>
                <c:pt idx="5">
                  <c:v>Moins de 10 ans</c:v>
                </c:pt>
              </c:strCache>
            </c:strRef>
          </c:cat>
          <c:val>
            <c:numRef>
              <c:f>'Figure 5'!$D$5:$D$10</c:f>
              <c:numCache>
                <c:formatCode>0</c:formatCode>
                <c:ptCount val="6"/>
                <c:pt idx="0">
                  <c:v>4</c:v>
                </c:pt>
                <c:pt idx="1">
                  <c:v>16</c:v>
                </c:pt>
                <c:pt idx="2">
                  <c:v>31</c:v>
                </c:pt>
                <c:pt idx="3">
                  <c:v>37</c:v>
                </c:pt>
                <c:pt idx="4">
                  <c:v>11</c:v>
                </c:pt>
                <c:pt idx="5">
                  <c:v>0</c:v>
                </c:pt>
              </c:numCache>
            </c:numRef>
          </c:val>
          <c:extLst>
            <c:ext xmlns:c16="http://schemas.microsoft.com/office/drawing/2014/chart" uri="{C3380CC4-5D6E-409C-BE32-E72D297353CC}">
              <c16:uniqueId val="{00000002-62E2-4A7F-B3B6-76E5A6722FDD}"/>
            </c:ext>
          </c:extLst>
        </c:ser>
        <c:dLbls>
          <c:showLegendKey val="0"/>
          <c:showVal val="0"/>
          <c:showCatName val="0"/>
          <c:showSerName val="0"/>
          <c:showPercent val="0"/>
          <c:showBubbleSize val="0"/>
        </c:dLbls>
        <c:gapWidth val="219"/>
        <c:overlap val="-27"/>
        <c:axId val="-1352152592"/>
        <c:axId val="-1352150416"/>
      </c:barChart>
      <c:catAx>
        <c:axId val="-13521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0416"/>
        <c:crosses val="autoZero"/>
        <c:auto val="1"/>
        <c:lblAlgn val="ctr"/>
        <c:lblOffset val="100"/>
        <c:noMultiLvlLbl val="0"/>
      </c:catAx>
      <c:valAx>
        <c:axId val="-135215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2592"/>
        <c:crosses val="autoZero"/>
        <c:crossBetween val="between"/>
      </c:valAx>
      <c:spPr>
        <a:noFill/>
        <a:ln>
          <a:noFill/>
        </a:ln>
        <a:effectLst/>
      </c:spPr>
    </c:plotArea>
    <c:legend>
      <c:legendPos val="b"/>
      <c:layout>
        <c:manualLayout>
          <c:xMode val="edge"/>
          <c:yMode val="edge"/>
          <c:x val="5.4407261592300839E-3"/>
          <c:y val="0"/>
          <c:w val="0.9891183289588803"/>
          <c:h val="0.9728025663458734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Mis</a:t>
            </a:r>
            <a:r>
              <a:rPr lang="fr-FR" baseline="0"/>
              <a:t> en cause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288288737199595"/>
          <c:y val="9.9204269058696393E-2"/>
          <c:w val="0.65842949448178112"/>
          <c:h val="0.84409692657005897"/>
        </c:manualLayout>
      </c:layout>
      <c:barChart>
        <c:barDir val="bar"/>
        <c:grouping val="clustered"/>
        <c:varyColors val="0"/>
        <c:ser>
          <c:idx val="0"/>
          <c:order val="0"/>
          <c:tx>
            <c:strRef>
              <c:f>'Figure 5'!$F$3:$F$4</c:f>
              <c:strCache>
                <c:ptCount val="2"/>
                <c:pt idx="0">
                  <c:v>Mis en cause</c:v>
                </c:pt>
                <c:pt idx="1">
                  <c:v>Ensemble de la population*</c:v>
                </c:pt>
              </c:strCache>
            </c:strRef>
          </c:tx>
          <c:spPr>
            <a:solidFill>
              <a:schemeClr val="bg2">
                <a:lumMod val="75000"/>
              </a:schemeClr>
            </a:solidFill>
            <a:ln>
              <a:noFill/>
            </a:ln>
            <a:effectLst/>
          </c:spPr>
          <c:invertIfNegative val="0"/>
          <c:dLbls>
            <c:delete val="1"/>
          </c:dLbls>
          <c:cat>
            <c:strRef>
              <c:f>'Figure 5'!$E$5:$E$10</c:f>
              <c:strCache>
                <c:ptCount val="6"/>
                <c:pt idx="0">
                  <c:v>60 ans ou plus</c:v>
                </c:pt>
                <c:pt idx="1">
                  <c:v>45-59 ans</c:v>
                </c:pt>
                <c:pt idx="2">
                  <c:v>30-44 ans</c:v>
                </c:pt>
                <c:pt idx="3">
                  <c:v>18-29 ans</c:v>
                </c:pt>
                <c:pt idx="4">
                  <c:v>13-17 ans</c:v>
                </c:pt>
                <c:pt idx="5">
                  <c:v>Moins de 13 ans</c:v>
                </c:pt>
              </c:strCache>
            </c:strRef>
          </c:cat>
          <c:val>
            <c:numRef>
              <c:f>'Figure 5'!$F$5:$F$10</c:f>
              <c:numCache>
                <c:formatCode>0</c:formatCode>
                <c:ptCount val="6"/>
                <c:pt idx="0">
                  <c:v>28</c:v>
                </c:pt>
                <c:pt idx="1">
                  <c:v>19</c:v>
                </c:pt>
                <c:pt idx="2">
                  <c:v>19</c:v>
                </c:pt>
                <c:pt idx="3">
                  <c:v>14</c:v>
                </c:pt>
                <c:pt idx="4">
                  <c:v>6</c:v>
                </c:pt>
                <c:pt idx="5">
                  <c:v>14</c:v>
                </c:pt>
              </c:numCache>
            </c:numRef>
          </c:val>
          <c:extLst>
            <c:ext xmlns:c16="http://schemas.microsoft.com/office/drawing/2014/chart" uri="{C3380CC4-5D6E-409C-BE32-E72D297353CC}">
              <c16:uniqueId val="{00000000-AF5F-4190-BBD0-2C549CB42D60}"/>
            </c:ext>
          </c:extLst>
        </c:ser>
        <c:ser>
          <c:idx val="1"/>
          <c:order val="1"/>
          <c:tx>
            <c:strRef>
              <c:f>'Figure 5'!$G$3:$G$4</c:f>
              <c:strCache>
                <c:ptCount val="2"/>
                <c:pt idx="0">
                  <c:v>Mis en cause</c:v>
                </c:pt>
                <c:pt idx="1">
                  <c:v>Ensemble des crimes ou délits</c:v>
                </c:pt>
              </c:strCache>
            </c:strRef>
          </c:tx>
          <c:spPr>
            <a:solidFill>
              <a:schemeClr val="accent2"/>
            </a:solidFill>
            <a:ln>
              <a:noFill/>
            </a:ln>
            <a:effectLst/>
          </c:spPr>
          <c:invertIfNegative val="0"/>
          <c:dLbls>
            <c:delete val="1"/>
          </c:dLbls>
          <c:cat>
            <c:strRef>
              <c:f>'Figure 5'!$E$5:$E$10</c:f>
              <c:strCache>
                <c:ptCount val="6"/>
                <c:pt idx="0">
                  <c:v>60 ans ou plus</c:v>
                </c:pt>
                <c:pt idx="1">
                  <c:v>45-59 ans</c:v>
                </c:pt>
                <c:pt idx="2">
                  <c:v>30-44 ans</c:v>
                </c:pt>
                <c:pt idx="3">
                  <c:v>18-29 ans</c:v>
                </c:pt>
                <c:pt idx="4">
                  <c:v>13-17 ans</c:v>
                </c:pt>
                <c:pt idx="5">
                  <c:v>Moins de 13 ans</c:v>
                </c:pt>
              </c:strCache>
            </c:strRef>
          </c:cat>
          <c:val>
            <c:numRef>
              <c:f>'Figure 5'!$G$5:$G$10</c:f>
              <c:numCache>
                <c:formatCode>0</c:formatCode>
                <c:ptCount val="6"/>
                <c:pt idx="0">
                  <c:v>4</c:v>
                </c:pt>
                <c:pt idx="1">
                  <c:v>14</c:v>
                </c:pt>
                <c:pt idx="2">
                  <c:v>32</c:v>
                </c:pt>
                <c:pt idx="3">
                  <c:v>39</c:v>
                </c:pt>
                <c:pt idx="4">
                  <c:v>10</c:v>
                </c:pt>
                <c:pt idx="5">
                  <c:v>1</c:v>
                </c:pt>
              </c:numCache>
            </c:numRef>
          </c:val>
          <c:extLst>
            <c:ext xmlns:c16="http://schemas.microsoft.com/office/drawing/2014/chart" uri="{C3380CC4-5D6E-409C-BE32-E72D297353CC}">
              <c16:uniqueId val="{00000001-AF5F-4190-BBD0-2C549CB42D60}"/>
            </c:ext>
          </c:extLst>
        </c:ser>
        <c:ser>
          <c:idx val="2"/>
          <c:order val="2"/>
          <c:tx>
            <c:strRef>
              <c:f>'Figure 5'!$H$3:$H$4</c:f>
              <c:strCache>
                <c:ptCount val="2"/>
                <c:pt idx="0">
                  <c:v>Mis en cause</c:v>
                </c:pt>
                <c:pt idx="1">
                  <c:v>Crimes ou délits anti-LGBT+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5'!$E$5:$E$10</c:f>
              <c:strCache>
                <c:ptCount val="6"/>
                <c:pt idx="0">
                  <c:v>60 ans ou plus</c:v>
                </c:pt>
                <c:pt idx="1">
                  <c:v>45-59 ans</c:v>
                </c:pt>
                <c:pt idx="2">
                  <c:v>30-44 ans</c:v>
                </c:pt>
                <c:pt idx="3">
                  <c:v>18-29 ans</c:v>
                </c:pt>
                <c:pt idx="4">
                  <c:v>13-17 ans</c:v>
                </c:pt>
                <c:pt idx="5">
                  <c:v>Moins de 13 ans</c:v>
                </c:pt>
              </c:strCache>
            </c:strRef>
          </c:cat>
          <c:val>
            <c:numRef>
              <c:f>'Figure 5'!$H$5:$H$10</c:f>
              <c:numCache>
                <c:formatCode>0</c:formatCode>
                <c:ptCount val="6"/>
                <c:pt idx="0">
                  <c:v>6</c:v>
                </c:pt>
                <c:pt idx="1">
                  <c:v>17</c:v>
                </c:pt>
                <c:pt idx="2">
                  <c:v>23</c:v>
                </c:pt>
                <c:pt idx="3">
                  <c:v>27</c:v>
                </c:pt>
                <c:pt idx="4">
                  <c:v>25</c:v>
                </c:pt>
                <c:pt idx="5">
                  <c:v>2</c:v>
                </c:pt>
              </c:numCache>
            </c:numRef>
          </c:val>
          <c:extLst>
            <c:ext xmlns:c16="http://schemas.microsoft.com/office/drawing/2014/chart" uri="{C3380CC4-5D6E-409C-BE32-E72D297353CC}">
              <c16:uniqueId val="{00000002-AF5F-4190-BBD0-2C549CB42D60}"/>
            </c:ext>
          </c:extLst>
        </c:ser>
        <c:dLbls>
          <c:dLblPos val="outEnd"/>
          <c:showLegendKey val="0"/>
          <c:showVal val="1"/>
          <c:showCatName val="0"/>
          <c:showSerName val="0"/>
          <c:showPercent val="0"/>
          <c:showBubbleSize val="0"/>
        </c:dLbls>
        <c:gapWidth val="182"/>
        <c:axId val="-1511558528"/>
        <c:axId val="-1352152048"/>
      </c:barChart>
      <c:catAx>
        <c:axId val="-151155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2152048"/>
        <c:crosses val="autoZero"/>
        <c:auto val="1"/>
        <c:lblAlgn val="ctr"/>
        <c:lblOffset val="100"/>
        <c:noMultiLvlLbl val="0"/>
      </c:catAx>
      <c:valAx>
        <c:axId val="-1352152048"/>
        <c:scaling>
          <c:orientation val="minMax"/>
          <c:max val="4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155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51820080100078E-2"/>
          <c:y val="3.125E-2"/>
          <c:w val="0.81917663041545452"/>
          <c:h val="0.63051583750894769"/>
        </c:manualLayout>
      </c:layout>
      <c:barChart>
        <c:barDir val="col"/>
        <c:grouping val="clustered"/>
        <c:varyColors val="0"/>
        <c:ser>
          <c:idx val="0"/>
          <c:order val="0"/>
          <c:tx>
            <c:strRef>
              <c:f>'Figure 6'!$B$5</c:f>
              <c:strCache>
                <c:ptCount val="1"/>
                <c:pt idx="0">
                  <c:v>Hétérosexuel</c:v>
                </c:pt>
              </c:strCache>
            </c:strRef>
          </c:tx>
          <c:spPr>
            <a:solidFill>
              <a:schemeClr val="accent1"/>
            </a:solidFill>
            <a:ln>
              <a:noFill/>
            </a:ln>
            <a:effectLst/>
          </c:spPr>
          <c:invertIfNegative val="0"/>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6'!$C$5:$J$5</c:f>
              <c:numCache>
                <c:formatCode>0</c:formatCode>
                <c:ptCount val="8"/>
                <c:pt idx="0">
                  <c:v>1.3</c:v>
                </c:pt>
                <c:pt idx="1">
                  <c:v>0.5</c:v>
                </c:pt>
                <c:pt idx="2">
                  <c:v>3</c:v>
                </c:pt>
                <c:pt idx="3">
                  <c:v>3.3</c:v>
                </c:pt>
                <c:pt idx="4">
                  <c:v>2.2000000000000002</c:v>
                </c:pt>
                <c:pt idx="5">
                  <c:v>4.7</c:v>
                </c:pt>
                <c:pt idx="6">
                  <c:v>0.6</c:v>
                </c:pt>
                <c:pt idx="7">
                  <c:v>3.7</c:v>
                </c:pt>
              </c:numCache>
            </c:numRef>
          </c:val>
          <c:extLst>
            <c:ext xmlns:c16="http://schemas.microsoft.com/office/drawing/2014/chart" uri="{C3380CC4-5D6E-409C-BE32-E72D297353CC}">
              <c16:uniqueId val="{00000000-DDE0-4196-86F1-02C13540134A}"/>
            </c:ext>
          </c:extLst>
        </c:ser>
        <c:dLbls>
          <c:showLegendKey val="0"/>
          <c:showVal val="0"/>
          <c:showCatName val="0"/>
          <c:showSerName val="0"/>
          <c:showPercent val="0"/>
          <c:showBubbleSize val="0"/>
        </c:dLbls>
        <c:gapWidth val="70"/>
        <c:axId val="-1352149872"/>
        <c:axId val="-1355885008"/>
      </c:barChart>
      <c:lineChart>
        <c:grouping val="standard"/>
        <c:varyColors val="0"/>
        <c:ser>
          <c:idx val="1"/>
          <c:order val="1"/>
          <c:tx>
            <c:strRef>
              <c:f>'Figure 6'!$B$6</c:f>
              <c:strCache>
                <c:ptCount val="1"/>
                <c:pt idx="0">
                  <c:v>Homosexuel</c:v>
                </c:pt>
              </c:strCache>
            </c:strRef>
          </c:tx>
          <c:spPr>
            <a:ln w="28575" cap="rnd">
              <a:noFill/>
              <a:round/>
            </a:ln>
            <a:effectLst/>
          </c:spPr>
          <c:marker>
            <c:symbol val="circle"/>
            <c:size val="7"/>
            <c:spPr>
              <a:solidFill>
                <a:schemeClr val="accent2"/>
              </a:solidFill>
              <a:ln w="9525">
                <a:solidFill>
                  <a:schemeClr val="accent2"/>
                </a:solidFill>
              </a:ln>
              <a:effectLst/>
            </c:spPr>
          </c:marker>
          <c:dPt>
            <c:idx val="4"/>
            <c:marker>
              <c:symbol val="circle"/>
              <c:size val="7"/>
              <c:spPr>
                <a:pattFill prst="wdUpDiag">
                  <a:fgClr>
                    <a:schemeClr val="bg1"/>
                  </a:fgClr>
                  <a:bgClr>
                    <a:schemeClr val="accent2"/>
                  </a:bgClr>
                </a:pattFill>
                <a:ln w="9525">
                  <a:solidFill>
                    <a:schemeClr val="accent2"/>
                  </a:solidFill>
                </a:ln>
                <a:effectLst/>
              </c:spPr>
            </c:marker>
            <c:bubble3D val="0"/>
            <c:extLst>
              <c:ext xmlns:c16="http://schemas.microsoft.com/office/drawing/2014/chart" uri="{C3380CC4-5D6E-409C-BE32-E72D297353CC}">
                <c16:uniqueId val="{00000001-DDE0-4196-86F1-02C13540134A}"/>
              </c:ext>
            </c:extLst>
          </c:dPt>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6'!$C$6:$J$6</c:f>
              <c:numCache>
                <c:formatCode>0</c:formatCode>
                <c:ptCount val="8"/>
                <c:pt idx="2">
                  <c:v>8.1999999999999993</c:v>
                </c:pt>
                <c:pt idx="3">
                  <c:v>6.8</c:v>
                </c:pt>
                <c:pt idx="5">
                  <c:v>8.9</c:v>
                </c:pt>
                <c:pt idx="7">
                  <c:v>11.1</c:v>
                </c:pt>
              </c:numCache>
            </c:numRef>
          </c:val>
          <c:smooth val="0"/>
          <c:extLst>
            <c:ext xmlns:c16="http://schemas.microsoft.com/office/drawing/2014/chart" uri="{C3380CC4-5D6E-409C-BE32-E72D297353CC}">
              <c16:uniqueId val="{00000002-DDE0-4196-86F1-02C13540134A}"/>
            </c:ext>
          </c:extLst>
        </c:ser>
        <c:ser>
          <c:idx val="2"/>
          <c:order val="2"/>
          <c:tx>
            <c:strRef>
              <c:f>'Figure 6'!$B$7</c:f>
              <c:strCache>
                <c:ptCount val="1"/>
                <c:pt idx="0">
                  <c:v>Bisexuel</c:v>
                </c:pt>
              </c:strCache>
            </c:strRef>
          </c:tx>
          <c:spPr>
            <a:ln w="28575" cap="rnd">
              <a:noFill/>
              <a:round/>
            </a:ln>
            <a:effectLst/>
          </c:spPr>
          <c:marker>
            <c:symbol val="circle"/>
            <c:size val="7"/>
            <c:spPr>
              <a:solidFill>
                <a:schemeClr val="accent3"/>
              </a:solidFill>
              <a:ln w="9525">
                <a:solidFill>
                  <a:schemeClr val="accent3"/>
                </a:solidFill>
              </a:ln>
              <a:effectLst/>
            </c:spPr>
          </c:marker>
          <c:cat>
            <c:strRef>
              <c:f>'Figure 6'!$C$4:$J$4</c:f>
              <c:strCache>
                <c:ptCount val="8"/>
                <c:pt idx="0">
                  <c:v>Violences physiques</c:v>
                </c:pt>
                <c:pt idx="1">
                  <c:v>Violences sexuelles physiques</c:v>
                </c:pt>
                <c:pt idx="2">
                  <c:v>Violences sexuelles non physiques</c:v>
                </c:pt>
                <c:pt idx="3">
                  <c:v>Harcèlement moral</c:v>
                </c:pt>
                <c:pt idx="4">
                  <c:v>Menaces</c:v>
                </c:pt>
                <c:pt idx="5">
                  <c:v>Injures</c:v>
                </c:pt>
                <c:pt idx="6">
                  <c:v>Atteintes à la vie privée</c:v>
                </c:pt>
                <c:pt idx="7">
                  <c:v>Discriminations</c:v>
                </c:pt>
              </c:strCache>
            </c:strRef>
          </c:cat>
          <c:val>
            <c:numRef>
              <c:f>'Figure 6'!$C$7:$J$7</c:f>
              <c:numCache>
                <c:formatCode>0</c:formatCode>
                <c:ptCount val="8"/>
                <c:pt idx="0">
                  <c:v>4.3</c:v>
                </c:pt>
                <c:pt idx="1">
                  <c:v>6.7</c:v>
                </c:pt>
                <c:pt idx="2">
                  <c:v>19.8</c:v>
                </c:pt>
                <c:pt idx="3">
                  <c:v>10.9</c:v>
                </c:pt>
                <c:pt idx="4">
                  <c:v>4.4000000000000004</c:v>
                </c:pt>
                <c:pt idx="5">
                  <c:v>11.2</c:v>
                </c:pt>
                <c:pt idx="7">
                  <c:v>11.6</c:v>
                </c:pt>
              </c:numCache>
            </c:numRef>
          </c:val>
          <c:smooth val="0"/>
          <c:extLst>
            <c:ext xmlns:c16="http://schemas.microsoft.com/office/drawing/2014/chart" uri="{C3380CC4-5D6E-409C-BE32-E72D297353CC}">
              <c16:uniqueId val="{00000003-DDE0-4196-86F1-02C13540134A}"/>
            </c:ext>
          </c:extLst>
        </c:ser>
        <c:dLbls>
          <c:showLegendKey val="0"/>
          <c:showVal val="0"/>
          <c:showCatName val="0"/>
          <c:showSerName val="0"/>
          <c:showPercent val="0"/>
          <c:showBubbleSize val="0"/>
        </c:dLbls>
        <c:marker val="1"/>
        <c:smooth val="0"/>
        <c:axId val="-1355882288"/>
        <c:axId val="-1355882832"/>
      </c:lineChart>
      <c:catAx>
        <c:axId val="-135214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5885008"/>
        <c:crosses val="autoZero"/>
        <c:auto val="1"/>
        <c:lblAlgn val="ctr"/>
        <c:lblOffset val="100"/>
        <c:noMultiLvlLbl val="0"/>
      </c:catAx>
      <c:valAx>
        <c:axId val="-1355885008"/>
        <c:scaling>
          <c:orientation val="minMax"/>
          <c:max val="2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52149872"/>
        <c:crosses val="autoZero"/>
        <c:crossBetween val="between"/>
      </c:valAx>
      <c:valAx>
        <c:axId val="-1355882832"/>
        <c:scaling>
          <c:orientation val="minMax"/>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5882288"/>
        <c:crosses val="max"/>
        <c:crossBetween val="between"/>
        <c:majorUnit val="2"/>
      </c:valAx>
      <c:catAx>
        <c:axId val="-1355882288"/>
        <c:scaling>
          <c:orientation val="minMax"/>
        </c:scaling>
        <c:delete val="1"/>
        <c:axPos val="b"/>
        <c:numFmt formatCode="General" sourceLinked="1"/>
        <c:majorTickMark val="out"/>
        <c:minorTickMark val="none"/>
        <c:tickLblPos val="nextTo"/>
        <c:crossAx val="-1355882832"/>
        <c:crosses val="autoZero"/>
        <c:auto val="1"/>
        <c:lblAlgn val="ctr"/>
        <c:lblOffset val="100"/>
        <c:noMultiLvlLbl val="0"/>
      </c:catAx>
      <c:spPr>
        <a:noFill/>
        <a:ln>
          <a:noFill/>
        </a:ln>
        <a:effectLst/>
      </c:spPr>
    </c:plotArea>
    <c:legend>
      <c:legendPos val="b"/>
      <c:layout>
        <c:manualLayout>
          <c:xMode val="edge"/>
          <c:yMode val="edge"/>
          <c:x val="0.89981849199773367"/>
          <c:y val="0"/>
          <c:w val="7.9320013622875482E-2"/>
          <c:h val="0.90873613099498918"/>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418351</xdr:colOff>
      <xdr:row>10</xdr:row>
      <xdr:rowOff>29648</xdr:rowOff>
    </xdr:from>
    <xdr:to>
      <xdr:col>17</xdr:col>
      <xdr:colOff>74706</xdr:colOff>
      <xdr:row>24</xdr:row>
      <xdr:rowOff>48560</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663575</xdr:colOff>
      <xdr:row>2</xdr:row>
      <xdr:rowOff>41275</xdr:rowOff>
    </xdr:from>
    <xdr:to>
      <xdr:col>10</xdr:col>
      <xdr:colOff>663575</xdr:colOff>
      <xdr:row>17</xdr:row>
      <xdr:rowOff>15875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385761</xdr:colOff>
      <xdr:row>1</xdr:row>
      <xdr:rowOff>114300</xdr:rowOff>
    </xdr:from>
    <xdr:to>
      <xdr:col>15</xdr:col>
      <xdr:colOff>504825</xdr:colOff>
      <xdr:row>16</xdr:row>
      <xdr:rowOff>28575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723900</xdr:colOff>
      <xdr:row>1</xdr:row>
      <xdr:rowOff>47625</xdr:rowOff>
    </xdr:from>
    <xdr:to>
      <xdr:col>15</xdr:col>
      <xdr:colOff>400050</xdr:colOff>
      <xdr:row>21</xdr:row>
      <xdr:rowOff>23812</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12699</xdr:colOff>
      <xdr:row>1</xdr:row>
      <xdr:rowOff>173036</xdr:rowOff>
    </xdr:from>
    <xdr:to>
      <xdr:col>14</xdr:col>
      <xdr:colOff>371928</xdr:colOff>
      <xdr:row>22</xdr:row>
      <xdr:rowOff>136071</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300037</xdr:colOff>
      <xdr:row>2</xdr:row>
      <xdr:rowOff>4761</xdr:rowOff>
    </xdr:from>
    <xdr:to>
      <xdr:col>12</xdr:col>
      <xdr:colOff>723900</xdr:colOff>
      <xdr:row>19</xdr:row>
      <xdr:rowOff>57149</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304801</xdr:colOff>
      <xdr:row>19</xdr:row>
      <xdr:rowOff>80962</xdr:rowOff>
    </xdr:from>
    <xdr:to>
      <xdr:col>17</xdr:col>
      <xdr:colOff>247651</xdr:colOff>
      <xdr:row>22</xdr:row>
      <xdr:rowOff>0</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12700</xdr:colOff>
      <xdr:row>2</xdr:row>
      <xdr:rowOff>3175</xdr:rowOff>
    </xdr:from>
    <xdr:to>
      <xdr:col>17</xdr:col>
      <xdr:colOff>436563</xdr:colOff>
      <xdr:row>19</xdr:row>
      <xdr:rowOff>61913</xdr:rowOff>
    </xdr:to>
    <xdr:graphicFrame macro="">
      <xdr:nvGraphicFramePr>
        <xdr:cNvPr id="5" name="Graphique 4">
          <a:extLst>
            <a:ext uri="{FF2B5EF4-FFF2-40B4-BE49-F238E27FC236}">
              <a16:creationId xmlns:a16="http://schemas.microsoft.com/office/drawing/2014/main" id="{65075BD7-C0B8-4280-9B54-9ED40CA0B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3174</xdr:colOff>
      <xdr:row>0</xdr:row>
      <xdr:rowOff>161926</xdr:rowOff>
    </xdr:from>
    <xdr:to>
      <xdr:col>14</xdr:col>
      <xdr:colOff>609600</xdr:colOff>
      <xdr:row>15</xdr:row>
      <xdr:rowOff>66676</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growShrinkType="overwriteClear" connectionId="1" xr16:uid="{00000000-0016-0000-0C00-000000000000}"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5"/>
  <sheetViews>
    <sheetView tabSelected="1" zoomScale="85" zoomScaleNormal="85" workbookViewId="0"/>
  </sheetViews>
  <sheetFormatPr baseColWidth="10" defaultRowHeight="15" x14ac:dyDescent="0.25"/>
  <cols>
    <col min="1" max="1" width="44.42578125" customWidth="1"/>
    <col min="2" max="2" width="12.28515625" bestFit="1" customWidth="1"/>
    <col min="9" max="11" width="11.42578125" customWidth="1"/>
    <col min="12" max="12" width="20.28515625" bestFit="1" customWidth="1"/>
    <col min="13" max="13" width="20" bestFit="1" customWidth="1"/>
  </cols>
  <sheetData>
    <row r="1" spans="1:25" ht="16.5" x14ac:dyDescent="0.25">
      <c r="A1" s="1" t="s">
        <v>420</v>
      </c>
    </row>
    <row r="3" spans="1:25" x14ac:dyDescent="0.25">
      <c r="A3" s="23"/>
      <c r="B3" s="100">
        <v>2016</v>
      </c>
      <c r="C3" s="100">
        <v>2017</v>
      </c>
      <c r="D3" s="100">
        <v>2018</v>
      </c>
      <c r="E3" s="100">
        <v>2019</v>
      </c>
      <c r="F3" s="100">
        <v>2020</v>
      </c>
      <c r="G3" s="100">
        <v>2021</v>
      </c>
      <c r="H3" s="100">
        <v>2022</v>
      </c>
      <c r="I3" s="100">
        <v>2023</v>
      </c>
      <c r="J3" s="100">
        <v>2024</v>
      </c>
      <c r="K3" s="149">
        <v>2025</v>
      </c>
      <c r="L3" s="25" t="s">
        <v>369</v>
      </c>
      <c r="M3" s="25" t="s">
        <v>370</v>
      </c>
    </row>
    <row r="4" spans="1:25" x14ac:dyDescent="0.25">
      <c r="A4" s="23" t="s">
        <v>159</v>
      </c>
      <c r="B4" s="26">
        <v>100</v>
      </c>
      <c r="C4" s="27">
        <v>102.36742424242425</v>
      </c>
      <c r="D4" s="27">
        <v>132.38636363636365</v>
      </c>
      <c r="E4" s="27">
        <v>182.00757575757575</v>
      </c>
      <c r="F4" s="27">
        <v>158.90151515151516</v>
      </c>
      <c r="G4" s="27">
        <v>202.74621212121212</v>
      </c>
      <c r="H4" s="27">
        <v>237.5</v>
      </c>
      <c r="I4" s="27">
        <v>270.73863636363637</v>
      </c>
      <c r="J4" s="27">
        <f>(J5/B5)*100</f>
        <v>288.16287878787881</v>
      </c>
      <c r="K4" s="27">
        <f>(K5/B5)*100</f>
        <v>300.47348484848487</v>
      </c>
      <c r="L4" s="23"/>
      <c r="M4" s="95"/>
    </row>
    <row r="5" spans="1:25" x14ac:dyDescent="0.25">
      <c r="A5" s="23" t="s">
        <v>422</v>
      </c>
      <c r="B5" s="24">
        <v>1056</v>
      </c>
      <c r="C5" s="24">
        <v>1081</v>
      </c>
      <c r="D5" s="24">
        <v>1398</v>
      </c>
      <c r="E5" s="24">
        <v>1922</v>
      </c>
      <c r="F5" s="24">
        <v>1678</v>
      </c>
      <c r="G5" s="24">
        <v>2141</v>
      </c>
      <c r="H5" s="24">
        <v>2508</v>
      </c>
      <c r="I5" s="24">
        <v>2859</v>
      </c>
      <c r="J5" s="24">
        <v>3043</v>
      </c>
      <c r="K5" s="24">
        <v>3173</v>
      </c>
      <c r="L5" s="28">
        <f>(K5-J5)/J5</f>
        <v>4.2720999014130789E-2</v>
      </c>
      <c r="M5" s="148">
        <f>(K5-B5)/B5</f>
        <v>2.0047348484848486</v>
      </c>
    </row>
    <row r="6" spans="1:25" x14ac:dyDescent="0.25">
      <c r="A6" s="23" t="s">
        <v>152</v>
      </c>
      <c r="B6" s="23">
        <v>100</v>
      </c>
      <c r="C6" s="26">
        <v>112.46684350132625</v>
      </c>
      <c r="D6" s="26">
        <v>139.52254641909815</v>
      </c>
      <c r="E6" s="26">
        <v>186.60477453580901</v>
      </c>
      <c r="F6" s="26">
        <v>209.54907161803712</v>
      </c>
      <c r="G6" s="26">
        <v>235.80901856763927</v>
      </c>
      <c r="H6" s="26">
        <v>207.9575596816976</v>
      </c>
      <c r="I6" s="26">
        <v>231.43236074270555</v>
      </c>
      <c r="J6" s="26">
        <f>(J7/B7)*100</f>
        <v>241.77718832891247</v>
      </c>
      <c r="K6" s="26">
        <f>(K7/B7)*100</f>
        <v>235.0132625994695</v>
      </c>
      <c r="L6" s="28"/>
      <c r="M6" s="96"/>
    </row>
    <row r="7" spans="1:25" x14ac:dyDescent="0.25">
      <c r="A7" s="23" t="s">
        <v>423</v>
      </c>
      <c r="B7" s="24">
        <v>754</v>
      </c>
      <c r="C7" s="24">
        <v>848</v>
      </c>
      <c r="D7" s="24">
        <v>1052</v>
      </c>
      <c r="E7" s="24">
        <v>1407</v>
      </c>
      <c r="F7" s="24">
        <v>1580</v>
      </c>
      <c r="G7" s="24">
        <v>1778</v>
      </c>
      <c r="H7" s="24">
        <v>1568</v>
      </c>
      <c r="I7" s="24">
        <v>1745</v>
      </c>
      <c r="J7" s="24">
        <v>1823</v>
      </c>
      <c r="K7" s="24">
        <v>1772</v>
      </c>
      <c r="L7" s="28">
        <f>(K7-J7)/J7</f>
        <v>-2.7975863960504662E-2</v>
      </c>
      <c r="M7" s="148">
        <f>(K7-B7)/B7</f>
        <v>1.3501326259946949</v>
      </c>
    </row>
    <row r="8" spans="1:25" x14ac:dyDescent="0.25">
      <c r="A8" s="23" t="s">
        <v>425</v>
      </c>
      <c r="B8" s="23">
        <v>100</v>
      </c>
      <c r="C8" s="27">
        <v>106.57458563535911</v>
      </c>
      <c r="D8" s="27">
        <v>135.35911602209944</v>
      </c>
      <c r="E8" s="27">
        <v>183.92265193370164</v>
      </c>
      <c r="F8" s="27">
        <v>180</v>
      </c>
      <c r="G8" s="27">
        <v>216.51933701657461</v>
      </c>
      <c r="H8" s="27">
        <v>225.19337016574585</v>
      </c>
      <c r="I8" s="27">
        <v>254.36464088397793</v>
      </c>
      <c r="J8" s="27">
        <f>(J9/B9)*100</f>
        <v>268.83977900552486</v>
      </c>
      <c r="K8" s="27">
        <f>(K9/B9)*100</f>
        <v>273.20441988950279</v>
      </c>
      <c r="L8" s="28"/>
      <c r="M8" s="96"/>
    </row>
    <row r="9" spans="1:25" x14ac:dyDescent="0.25">
      <c r="A9" s="23" t="s">
        <v>424</v>
      </c>
      <c r="B9" s="102">
        <v>1810</v>
      </c>
      <c r="C9" s="102">
        <v>1929</v>
      </c>
      <c r="D9" s="102">
        <v>2450</v>
      </c>
      <c r="E9" s="102">
        <v>3329</v>
      </c>
      <c r="F9" s="102">
        <v>3258</v>
      </c>
      <c r="G9" s="102">
        <v>3919</v>
      </c>
      <c r="H9" s="102">
        <v>4076</v>
      </c>
      <c r="I9" s="102">
        <v>4604</v>
      </c>
      <c r="J9" s="102">
        <v>4866</v>
      </c>
      <c r="K9" s="102">
        <f>K5+K7</f>
        <v>4945</v>
      </c>
      <c r="L9" s="28">
        <f>(K9-J9)/J9</f>
        <v>1.6235100698725854E-2</v>
      </c>
      <c r="M9" s="148">
        <f>(K9-B9)/B9</f>
        <v>1.7320441988950277</v>
      </c>
      <c r="N9" s="12"/>
    </row>
    <row r="10" spans="1:25" x14ac:dyDescent="0.25">
      <c r="J10" s="10"/>
      <c r="K10" s="10"/>
    </row>
    <row r="11" spans="1:25" x14ac:dyDescent="0.25">
      <c r="J11" s="21"/>
      <c r="K11" s="106"/>
      <c r="L11" s="21"/>
      <c r="M11" s="21"/>
      <c r="N11" s="21"/>
      <c r="O11" s="21"/>
      <c r="P11" s="21"/>
      <c r="Q11" s="21"/>
      <c r="R11" s="21"/>
      <c r="S11" s="21"/>
      <c r="T11" s="21"/>
      <c r="U11" s="21"/>
      <c r="V11" s="21"/>
      <c r="W11" s="21"/>
      <c r="X11" s="21"/>
      <c r="Y11" s="21"/>
    </row>
    <row r="12" spans="1:25" ht="25.5" x14ac:dyDescent="0.25">
      <c r="A12" s="14"/>
      <c r="B12" s="29">
        <v>2025</v>
      </c>
      <c r="C12" s="29">
        <v>2024</v>
      </c>
      <c r="D12" s="29">
        <v>2023</v>
      </c>
      <c r="E12" s="29">
        <v>2022</v>
      </c>
      <c r="F12" s="29">
        <v>2021</v>
      </c>
      <c r="G12" s="29" t="s">
        <v>369</v>
      </c>
      <c r="H12" s="29" t="s">
        <v>181</v>
      </c>
      <c r="I12" s="29" t="s">
        <v>371</v>
      </c>
      <c r="J12" s="104"/>
      <c r="K12" s="104"/>
      <c r="L12" s="104"/>
      <c r="M12" s="104"/>
      <c r="N12" s="104"/>
      <c r="O12" s="104"/>
      <c r="P12" s="104"/>
      <c r="Q12" s="104"/>
      <c r="R12" s="104"/>
      <c r="S12" s="21"/>
      <c r="T12" s="21"/>
      <c r="U12" s="21"/>
      <c r="V12" s="21"/>
      <c r="W12" s="21"/>
      <c r="X12" s="21"/>
      <c r="Y12" s="21"/>
    </row>
    <row r="13" spans="1:25" x14ac:dyDescent="0.25">
      <c r="A13" s="30" t="s">
        <v>153</v>
      </c>
      <c r="B13" s="32">
        <v>3173</v>
      </c>
      <c r="C13" s="32">
        <v>3043</v>
      </c>
      <c r="D13" s="32">
        <v>2859</v>
      </c>
      <c r="E13" s="32">
        <v>2508</v>
      </c>
      <c r="F13" s="32">
        <v>2141</v>
      </c>
      <c r="G13" s="33">
        <f>(B13-C13)/C13</f>
        <v>4.2720999014130789E-2</v>
      </c>
      <c r="H13" s="33">
        <f>(C13-D13)/D13</f>
        <v>6.4358167191325644E-2</v>
      </c>
      <c r="I13" s="33">
        <f>(D13-E13)/E13</f>
        <v>0.13995215311004786</v>
      </c>
      <c r="J13" s="104"/>
      <c r="K13" s="105"/>
      <c r="L13" s="105"/>
      <c r="M13" s="105"/>
      <c r="N13" s="105"/>
      <c r="O13" s="105"/>
      <c r="P13" s="105"/>
      <c r="Q13" s="105"/>
      <c r="R13" s="105"/>
      <c r="S13" s="21"/>
      <c r="T13" s="21"/>
      <c r="U13" s="21"/>
      <c r="V13" s="21"/>
      <c r="W13" s="21"/>
      <c r="X13" s="21"/>
      <c r="Y13" s="21"/>
    </row>
    <row r="14" spans="1:25" x14ac:dyDescent="0.25">
      <c r="A14" s="30" t="s">
        <v>160</v>
      </c>
      <c r="B14" s="32">
        <v>1772</v>
      </c>
      <c r="C14" s="32">
        <v>1823</v>
      </c>
      <c r="D14" s="32">
        <v>1745</v>
      </c>
      <c r="E14" s="32">
        <v>1568</v>
      </c>
      <c r="F14" s="32">
        <v>1778</v>
      </c>
      <c r="G14" s="33">
        <f>(B14-C14)/C14</f>
        <v>-2.7975863960504662E-2</v>
      </c>
      <c r="H14" s="33">
        <f t="shared" ref="H14:H15" si="0">(C14-D14)/D14</f>
        <v>4.4699140401146129E-2</v>
      </c>
      <c r="I14" s="33">
        <f t="shared" ref="I14:I15" si="1">(D14-E14)/E14</f>
        <v>0.11288265306122448</v>
      </c>
      <c r="J14" s="104"/>
      <c r="K14" s="105"/>
      <c r="L14" s="105"/>
      <c r="M14" s="105"/>
      <c r="N14" s="105"/>
      <c r="O14" s="105"/>
      <c r="P14" s="105"/>
      <c r="Q14" s="105"/>
      <c r="R14" s="105"/>
      <c r="S14" s="21"/>
      <c r="T14" s="21"/>
      <c r="U14" s="21"/>
      <c r="V14" s="21"/>
      <c r="W14" s="21"/>
      <c r="X14" s="21"/>
      <c r="Y14" s="21"/>
    </row>
    <row r="15" spans="1:25" x14ac:dyDescent="0.25">
      <c r="A15" s="30" t="s">
        <v>161</v>
      </c>
      <c r="B15" s="31">
        <f>B13+B14</f>
        <v>4945</v>
      </c>
      <c r="C15" s="31">
        <f>C13+C14</f>
        <v>4866</v>
      </c>
      <c r="D15" s="31">
        <v>4604</v>
      </c>
      <c r="E15" s="31">
        <v>4076</v>
      </c>
      <c r="F15" s="31">
        <v>3919</v>
      </c>
      <c r="G15" s="33">
        <f>(B15-C15)/C15</f>
        <v>1.6235100698725854E-2</v>
      </c>
      <c r="H15" s="33">
        <f t="shared" si="0"/>
        <v>5.690703735881842E-2</v>
      </c>
      <c r="I15" s="33">
        <f t="shared" si="1"/>
        <v>0.1295387634936212</v>
      </c>
      <c r="J15" s="105"/>
      <c r="K15" s="103"/>
      <c r="L15" s="103"/>
      <c r="M15" s="103"/>
      <c r="N15" s="103"/>
      <c r="O15" s="103"/>
      <c r="P15" s="103"/>
      <c r="Q15" s="103"/>
      <c r="R15" s="103"/>
      <c r="S15" s="21"/>
      <c r="T15" s="21"/>
      <c r="U15" s="21"/>
      <c r="V15" s="21"/>
      <c r="W15" s="21"/>
      <c r="X15" s="21"/>
      <c r="Y15" s="21"/>
    </row>
    <row r="16" spans="1:25" x14ac:dyDescent="0.25">
      <c r="J16" s="105"/>
      <c r="K16" s="103"/>
      <c r="L16" s="103"/>
      <c r="M16" s="103"/>
      <c r="N16" s="103"/>
      <c r="O16" s="103"/>
      <c r="P16" s="103"/>
      <c r="Q16" s="103"/>
      <c r="R16" s="103"/>
      <c r="S16" s="21"/>
      <c r="T16" s="21"/>
      <c r="U16" s="21"/>
      <c r="V16" s="21"/>
      <c r="W16" s="21"/>
      <c r="X16" s="21"/>
      <c r="Y16" s="21"/>
    </row>
    <row r="17" spans="1:25" x14ac:dyDescent="0.25">
      <c r="J17" s="105"/>
      <c r="K17" s="103"/>
      <c r="L17" s="103"/>
      <c r="M17" s="103"/>
      <c r="N17" s="103"/>
      <c r="O17" s="103"/>
      <c r="P17" s="103"/>
      <c r="Q17" s="103"/>
      <c r="R17" s="103"/>
      <c r="S17" s="21"/>
      <c r="T17" s="21"/>
      <c r="U17" s="21"/>
      <c r="V17" s="21"/>
      <c r="W17" s="21"/>
      <c r="X17" s="21"/>
      <c r="Y17" s="21"/>
    </row>
    <row r="18" spans="1:25" x14ac:dyDescent="0.25">
      <c r="A18" s="94"/>
      <c r="B18" s="154">
        <v>2016</v>
      </c>
      <c r="C18" s="154">
        <v>2017</v>
      </c>
      <c r="D18" s="154">
        <v>2018</v>
      </c>
      <c r="E18" s="154">
        <v>2019</v>
      </c>
      <c r="F18" s="154">
        <v>2020</v>
      </c>
      <c r="G18" s="154">
        <v>2021</v>
      </c>
      <c r="H18" s="154">
        <v>2022</v>
      </c>
      <c r="I18" s="154">
        <v>2023</v>
      </c>
      <c r="J18" s="154">
        <v>2024</v>
      </c>
      <c r="K18" s="154">
        <v>2025</v>
      </c>
      <c r="L18" s="103"/>
      <c r="M18" s="103"/>
      <c r="N18" s="103"/>
      <c r="O18" s="103"/>
      <c r="P18" s="103"/>
      <c r="Q18" s="103"/>
      <c r="R18" s="103"/>
      <c r="S18" s="21"/>
      <c r="T18" s="21"/>
      <c r="U18" s="21"/>
      <c r="V18" s="21"/>
      <c r="W18" s="21"/>
      <c r="X18" s="21"/>
      <c r="Y18" s="21"/>
    </row>
    <row r="19" spans="1:25" x14ac:dyDescent="0.25">
      <c r="A19" s="94" t="s">
        <v>214</v>
      </c>
      <c r="B19" s="95">
        <f>MROUND(B5,100)</f>
        <v>1100</v>
      </c>
      <c r="C19" s="95">
        <f t="shared" ref="C19:K19" si="2">MROUND(C5,100)</f>
        <v>1100</v>
      </c>
      <c r="D19" s="95">
        <f t="shared" si="2"/>
        <v>1400</v>
      </c>
      <c r="E19" s="95">
        <f t="shared" si="2"/>
        <v>1900</v>
      </c>
      <c r="F19" s="95">
        <f t="shared" si="2"/>
        <v>1700</v>
      </c>
      <c r="G19" s="95">
        <f t="shared" si="2"/>
        <v>2100</v>
      </c>
      <c r="H19" s="95">
        <f t="shared" si="2"/>
        <v>2500</v>
      </c>
      <c r="I19" s="95">
        <f t="shared" si="2"/>
        <v>2900</v>
      </c>
      <c r="J19" s="95">
        <f t="shared" si="2"/>
        <v>3000</v>
      </c>
      <c r="K19" s="95">
        <f t="shared" si="2"/>
        <v>3200</v>
      </c>
      <c r="L19" s="103"/>
      <c r="M19" s="103"/>
      <c r="N19" s="103"/>
      <c r="O19" s="103"/>
      <c r="P19" s="103"/>
      <c r="Q19" s="103"/>
      <c r="R19" s="103"/>
      <c r="S19" s="21"/>
      <c r="T19" s="21"/>
      <c r="U19" s="21"/>
      <c r="V19" s="21"/>
      <c r="W19" s="21"/>
      <c r="X19" s="21"/>
      <c r="Y19" s="21"/>
    </row>
    <row r="20" spans="1:25" x14ac:dyDescent="0.25">
      <c r="A20" s="94" t="s">
        <v>215</v>
      </c>
      <c r="B20" s="95">
        <f>MROUND(B7,100)</f>
        <v>800</v>
      </c>
      <c r="C20" s="95">
        <f t="shared" ref="C20:K20" si="3">MROUND(C7,100)</f>
        <v>800</v>
      </c>
      <c r="D20" s="95">
        <f t="shared" si="3"/>
        <v>1100</v>
      </c>
      <c r="E20" s="95">
        <f t="shared" si="3"/>
        <v>1400</v>
      </c>
      <c r="F20" s="95">
        <f t="shared" si="3"/>
        <v>1600</v>
      </c>
      <c r="G20" s="95">
        <f t="shared" si="3"/>
        <v>1800</v>
      </c>
      <c r="H20" s="95">
        <f t="shared" si="3"/>
        <v>1600</v>
      </c>
      <c r="I20" s="95">
        <f t="shared" si="3"/>
        <v>1700</v>
      </c>
      <c r="J20" s="95">
        <f t="shared" si="3"/>
        <v>1800</v>
      </c>
      <c r="K20" s="95">
        <f t="shared" si="3"/>
        <v>1800</v>
      </c>
      <c r="L20" s="103"/>
      <c r="M20" s="103"/>
      <c r="N20" s="103"/>
      <c r="O20" s="103"/>
      <c r="P20" s="103"/>
      <c r="Q20" s="103"/>
      <c r="R20" s="103"/>
      <c r="S20" s="21"/>
      <c r="T20" s="21"/>
      <c r="U20" s="21"/>
      <c r="V20" s="21"/>
      <c r="W20" s="21"/>
      <c r="X20" s="21"/>
      <c r="Y20" s="21"/>
    </row>
    <row r="21" spans="1:25" x14ac:dyDescent="0.25">
      <c r="A21" s="94" t="s">
        <v>161</v>
      </c>
      <c r="B21" s="95">
        <f>MROUND(B9,100)</f>
        <v>1800</v>
      </c>
      <c r="C21" s="95">
        <f t="shared" ref="C21:K21" si="4">MROUND(C9,100)</f>
        <v>1900</v>
      </c>
      <c r="D21" s="95">
        <f t="shared" si="4"/>
        <v>2500</v>
      </c>
      <c r="E21" s="95">
        <f t="shared" si="4"/>
        <v>3300</v>
      </c>
      <c r="F21" s="95">
        <f t="shared" si="4"/>
        <v>3300</v>
      </c>
      <c r="G21" s="95">
        <f t="shared" si="4"/>
        <v>3900</v>
      </c>
      <c r="H21" s="95">
        <f t="shared" si="4"/>
        <v>4100</v>
      </c>
      <c r="I21" s="95">
        <f t="shared" si="4"/>
        <v>4600</v>
      </c>
      <c r="J21" s="95">
        <f t="shared" si="4"/>
        <v>4900</v>
      </c>
      <c r="K21" s="95">
        <f t="shared" si="4"/>
        <v>4900</v>
      </c>
      <c r="L21" s="103"/>
      <c r="M21" s="103"/>
      <c r="N21" s="103"/>
      <c r="O21" s="103"/>
      <c r="P21" s="103"/>
      <c r="Q21" s="103"/>
      <c r="R21" s="103"/>
      <c r="S21" s="21"/>
      <c r="T21" s="21"/>
      <c r="U21" s="21"/>
      <c r="V21" s="21"/>
      <c r="W21" s="21"/>
      <c r="X21" s="21"/>
      <c r="Y21" s="21"/>
    </row>
    <row r="22" spans="1:25" ht="25.5" x14ac:dyDescent="0.25">
      <c r="A22" s="200" t="s">
        <v>421</v>
      </c>
      <c r="B22" s="199">
        <f>B5/B9</f>
        <v>0.5834254143646409</v>
      </c>
      <c r="C22" s="199">
        <f t="shared" ref="C22:K22" si="5">C5/C9</f>
        <v>0.56039398652151373</v>
      </c>
      <c r="D22" s="199">
        <f t="shared" si="5"/>
        <v>0.57061224489795914</v>
      </c>
      <c r="E22" s="199">
        <f t="shared" si="5"/>
        <v>0.57735055572243921</v>
      </c>
      <c r="F22" s="199">
        <f t="shared" si="5"/>
        <v>0.51503990178023329</v>
      </c>
      <c r="G22" s="199">
        <f t="shared" si="5"/>
        <v>0.546312834906864</v>
      </c>
      <c r="H22" s="199">
        <f t="shared" si="5"/>
        <v>0.61530912659470072</v>
      </c>
      <c r="I22" s="199">
        <f t="shared" si="5"/>
        <v>0.620981754995656</v>
      </c>
      <c r="J22" s="199">
        <f t="shared" si="5"/>
        <v>0.62535963830661734</v>
      </c>
      <c r="K22" s="199">
        <f t="shared" si="5"/>
        <v>0.64165824064711829</v>
      </c>
      <c r="L22" s="103"/>
      <c r="M22" s="103"/>
      <c r="N22" s="103"/>
      <c r="O22" s="103"/>
      <c r="P22" s="103"/>
      <c r="Q22" s="103"/>
      <c r="R22" s="103"/>
      <c r="S22" s="21"/>
      <c r="T22" s="21"/>
      <c r="U22" s="21"/>
      <c r="V22" s="21"/>
      <c r="W22" s="21"/>
      <c r="X22" s="21"/>
      <c r="Y22" s="21"/>
    </row>
    <row r="23" spans="1:25" ht="25.5" x14ac:dyDescent="0.25">
      <c r="A23" s="200" t="s">
        <v>426</v>
      </c>
      <c r="B23" s="199">
        <v>0.4165745856353591</v>
      </c>
      <c r="C23" s="199">
        <v>0.43960601347848627</v>
      </c>
      <c r="D23" s="199">
        <v>0.42938775510204086</v>
      </c>
      <c r="E23" s="199">
        <v>0.42264944427756079</v>
      </c>
      <c r="F23" s="199">
        <v>0.48496009821976671</v>
      </c>
      <c r="G23" s="199">
        <v>0.453687165093136</v>
      </c>
      <c r="H23" s="199">
        <v>0.38469087340529928</v>
      </c>
      <c r="I23" s="199">
        <v>0.379018245004344</v>
      </c>
      <c r="J23" s="199">
        <v>0.37464036169338266</v>
      </c>
      <c r="K23" s="199">
        <v>0.35834175935288171</v>
      </c>
      <c r="L23" s="103"/>
      <c r="M23" s="103"/>
      <c r="N23" s="103"/>
      <c r="O23" s="103"/>
      <c r="P23" s="103"/>
      <c r="Q23" s="103"/>
      <c r="R23" s="103"/>
      <c r="S23" s="21"/>
      <c r="T23" s="21"/>
      <c r="U23" s="21"/>
      <c r="V23" s="21"/>
      <c r="W23" s="21"/>
      <c r="X23" s="21"/>
      <c r="Y23" s="21"/>
    </row>
    <row r="24" spans="1:25" ht="16.5" x14ac:dyDescent="0.25">
      <c r="A24" s="9"/>
      <c r="J24" s="105"/>
      <c r="K24" s="103"/>
      <c r="L24" s="103"/>
      <c r="M24" s="103"/>
      <c r="N24" s="103"/>
      <c r="O24" s="103"/>
      <c r="P24" s="103"/>
      <c r="Q24" s="103"/>
      <c r="R24" s="103"/>
      <c r="S24" s="21"/>
      <c r="T24" s="21"/>
      <c r="U24" s="21"/>
      <c r="V24" s="21"/>
      <c r="W24" s="21"/>
      <c r="X24" s="21"/>
      <c r="Y24" s="21"/>
    </row>
    <row r="25" spans="1:25" ht="51" customHeight="1" x14ac:dyDescent="0.25">
      <c r="A25" s="201" t="s">
        <v>427</v>
      </c>
      <c r="B25" s="201"/>
      <c r="C25" s="201"/>
      <c r="D25" s="201"/>
      <c r="E25" s="201"/>
      <c r="F25" s="201"/>
      <c r="G25" s="201"/>
      <c r="H25" s="201"/>
      <c r="I25" s="201"/>
      <c r="J25" s="201"/>
      <c r="K25" s="201"/>
      <c r="L25" s="21"/>
      <c r="M25" s="21"/>
      <c r="N25" s="21"/>
      <c r="O25" s="21"/>
      <c r="P25" s="21"/>
      <c r="Q25" s="21"/>
      <c r="R25" s="21"/>
      <c r="S25" s="21"/>
      <c r="T25" s="21"/>
      <c r="U25" s="21"/>
      <c r="V25" s="21"/>
      <c r="W25" s="21"/>
      <c r="X25" s="21"/>
      <c r="Y25" s="21"/>
    </row>
    <row r="26" spans="1:25" x14ac:dyDescent="0.25">
      <c r="J26" s="106"/>
      <c r="K26" s="21"/>
      <c r="L26" s="21"/>
      <c r="M26" s="21"/>
      <c r="N26" s="21"/>
      <c r="O26" s="21"/>
      <c r="P26" s="21"/>
      <c r="Q26" s="21"/>
      <c r="R26" s="21"/>
      <c r="S26" s="21"/>
      <c r="T26" s="21"/>
      <c r="U26" s="21"/>
      <c r="V26" s="21"/>
      <c r="W26" s="21"/>
      <c r="X26" s="21"/>
      <c r="Y26" s="21"/>
    </row>
    <row r="27" spans="1:25" x14ac:dyDescent="0.25">
      <c r="J27" s="10"/>
    </row>
    <row r="28" spans="1:25" ht="16.5" x14ac:dyDescent="0.25">
      <c r="A28" s="8"/>
    </row>
    <row r="42" spans="1:7" x14ac:dyDescent="0.25">
      <c r="A42" s="176" t="s">
        <v>372</v>
      </c>
      <c r="B42" s="176"/>
      <c r="C42" s="176"/>
      <c r="D42" s="176"/>
      <c r="E42" s="176"/>
      <c r="F42" s="176"/>
      <c r="G42" s="176"/>
    </row>
    <row r="43" spans="1:7" ht="34.5" customHeight="1" x14ac:dyDescent="0.25">
      <c r="A43" s="175" t="s">
        <v>412</v>
      </c>
      <c r="B43" s="175"/>
      <c r="C43" s="175"/>
      <c r="D43" s="175"/>
      <c r="E43" s="175"/>
      <c r="F43" s="175"/>
      <c r="G43" s="175"/>
    </row>
    <row r="44" spans="1:7" x14ac:dyDescent="0.25">
      <c r="A44" s="176" t="s">
        <v>0</v>
      </c>
      <c r="B44" s="176"/>
      <c r="C44" s="176"/>
      <c r="D44" s="176"/>
      <c r="E44" s="176"/>
      <c r="F44" s="176"/>
      <c r="G44" s="176"/>
    </row>
    <row r="45" spans="1:7" x14ac:dyDescent="0.25">
      <c r="A45" s="3" t="s">
        <v>413</v>
      </c>
    </row>
  </sheetData>
  <mergeCells count="4">
    <mergeCell ref="A43:G43"/>
    <mergeCell ref="A42:G42"/>
    <mergeCell ref="A44:G44"/>
    <mergeCell ref="A25:K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workbookViewId="0">
      <selection activeCell="A14" sqref="A14"/>
    </sheetView>
  </sheetViews>
  <sheetFormatPr baseColWidth="10" defaultRowHeight="15" x14ac:dyDescent="0.25"/>
  <cols>
    <col min="1" max="1" width="16.28515625" customWidth="1"/>
  </cols>
  <sheetData>
    <row r="1" spans="1:9" ht="16.5" x14ac:dyDescent="0.25">
      <c r="A1" s="1" t="s">
        <v>388</v>
      </c>
    </row>
    <row r="3" spans="1:9" x14ac:dyDescent="0.25">
      <c r="A3" s="189" t="s">
        <v>46</v>
      </c>
      <c r="B3" s="190"/>
      <c r="C3" s="191"/>
      <c r="D3" s="53"/>
      <c r="E3" s="192" t="s">
        <v>45</v>
      </c>
      <c r="F3" s="192"/>
      <c r="G3" s="192"/>
      <c r="I3" s="11"/>
    </row>
    <row r="4" spans="1:9" x14ac:dyDescent="0.25">
      <c r="A4" s="47" t="s">
        <v>182</v>
      </c>
      <c r="B4" s="71" t="s">
        <v>180</v>
      </c>
      <c r="C4" s="28">
        <v>0</v>
      </c>
      <c r="D4" s="53"/>
      <c r="E4" s="52" t="s">
        <v>25</v>
      </c>
      <c r="F4" s="52">
        <v>190</v>
      </c>
      <c r="G4" s="28">
        <v>0.2</v>
      </c>
      <c r="I4" s="68"/>
    </row>
    <row r="5" spans="1:9" x14ac:dyDescent="0.25">
      <c r="A5" s="46" t="s">
        <v>183</v>
      </c>
      <c r="B5" s="52">
        <v>70</v>
      </c>
      <c r="C5" s="28">
        <v>7.0000000000000007E-2</v>
      </c>
      <c r="D5" s="53"/>
      <c r="E5" s="52" t="s">
        <v>26</v>
      </c>
      <c r="F5" s="52">
        <v>750</v>
      </c>
      <c r="G5" s="28">
        <v>0.80171489817792063</v>
      </c>
      <c r="I5" s="68"/>
    </row>
    <row r="6" spans="1:9" x14ac:dyDescent="0.25">
      <c r="A6" s="45" t="s">
        <v>174</v>
      </c>
      <c r="B6" s="52">
        <v>350</v>
      </c>
      <c r="C6" s="28">
        <v>0.38</v>
      </c>
      <c r="D6" s="53"/>
      <c r="E6" s="53"/>
      <c r="F6" s="53"/>
      <c r="G6" s="53"/>
      <c r="I6" s="68"/>
    </row>
    <row r="7" spans="1:9" x14ac:dyDescent="0.25">
      <c r="A7" s="45" t="s">
        <v>184</v>
      </c>
      <c r="B7" s="52">
        <v>280</v>
      </c>
      <c r="C7" s="28">
        <v>0.3</v>
      </c>
      <c r="D7" s="53"/>
      <c r="E7" s="53"/>
      <c r="F7" s="53"/>
      <c r="G7" s="53"/>
      <c r="I7" s="68"/>
    </row>
    <row r="8" spans="1:9" x14ac:dyDescent="0.25">
      <c r="A8" s="45" t="s">
        <v>185</v>
      </c>
      <c r="B8" s="52">
        <v>180</v>
      </c>
      <c r="C8" s="28">
        <v>0.19</v>
      </c>
      <c r="D8" s="53"/>
      <c r="E8" s="53"/>
      <c r="F8" s="53"/>
      <c r="G8" s="53"/>
      <c r="I8" s="69"/>
    </row>
    <row r="9" spans="1:9" x14ac:dyDescent="0.25">
      <c r="A9" s="45" t="s">
        <v>186</v>
      </c>
      <c r="B9" s="52">
        <v>60</v>
      </c>
      <c r="C9" s="28">
        <v>0.06</v>
      </c>
      <c r="D9" s="53"/>
      <c r="E9" s="53"/>
      <c r="F9" s="53"/>
      <c r="G9" s="53"/>
      <c r="I9" s="70"/>
    </row>
    <row r="10" spans="1:9" x14ac:dyDescent="0.25">
      <c r="A10" s="107"/>
      <c r="B10" s="108"/>
      <c r="C10" s="109"/>
      <c r="D10" s="53"/>
      <c r="E10" s="53"/>
      <c r="F10" s="53"/>
      <c r="G10" s="53"/>
      <c r="I10" s="70"/>
    </row>
    <row r="11" spans="1:9" ht="40.5" customHeight="1" x14ac:dyDescent="0.25">
      <c r="A11" s="175" t="s">
        <v>389</v>
      </c>
      <c r="B11" s="175"/>
      <c r="C11" s="175"/>
      <c r="D11" s="175"/>
      <c r="E11" s="175"/>
      <c r="F11" s="175"/>
      <c r="G11" s="175"/>
      <c r="H11" s="175"/>
      <c r="I11" s="175"/>
    </row>
    <row r="12" spans="1:9" ht="30" customHeight="1" x14ac:dyDescent="0.25">
      <c r="A12" s="175" t="s">
        <v>191</v>
      </c>
      <c r="B12" s="175"/>
      <c r="C12" s="175"/>
      <c r="D12" s="175"/>
      <c r="E12" s="175"/>
      <c r="F12" s="175"/>
      <c r="G12" s="175"/>
    </row>
    <row r="13" spans="1:9" ht="36" customHeight="1" x14ac:dyDescent="0.25">
      <c r="A13" s="177" t="s">
        <v>484</v>
      </c>
      <c r="B13" s="177"/>
      <c r="C13" s="177"/>
      <c r="D13" s="177"/>
      <c r="E13" s="177"/>
      <c r="F13" s="177"/>
      <c r="G13" s="177"/>
      <c r="H13" s="177"/>
    </row>
  </sheetData>
  <mergeCells count="5">
    <mergeCell ref="A3:C3"/>
    <mergeCell ref="E3:G3"/>
    <mergeCell ref="A12:G12"/>
    <mergeCell ref="A13:H13"/>
    <mergeCell ref="A11:I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
  <sheetViews>
    <sheetView workbookViewId="0">
      <selection activeCell="A13" sqref="A13:H13"/>
    </sheetView>
  </sheetViews>
  <sheetFormatPr baseColWidth="10" defaultRowHeight="15" x14ac:dyDescent="0.25"/>
  <cols>
    <col min="1" max="1" width="16.28515625" customWidth="1"/>
  </cols>
  <sheetData>
    <row r="1" spans="1:9" ht="16.5" x14ac:dyDescent="0.25">
      <c r="A1" s="1" t="s">
        <v>390</v>
      </c>
    </row>
    <row r="3" spans="1:9" x14ac:dyDescent="0.25">
      <c r="A3" s="189" t="s">
        <v>178</v>
      </c>
      <c r="B3" s="190"/>
      <c r="C3" s="191"/>
      <c r="D3" s="53"/>
      <c r="E3" s="192" t="s">
        <v>179</v>
      </c>
      <c r="F3" s="192"/>
      <c r="G3" s="192"/>
    </row>
    <row r="4" spans="1:9" x14ac:dyDescent="0.25">
      <c r="A4" s="47" t="s">
        <v>189</v>
      </c>
      <c r="B4" s="52">
        <v>0</v>
      </c>
      <c r="C4" s="28">
        <v>0</v>
      </c>
      <c r="D4" s="53"/>
      <c r="E4" s="52" t="s">
        <v>25</v>
      </c>
      <c r="F4" s="52">
        <v>100</v>
      </c>
      <c r="G4" s="28">
        <v>0.31384615384615383</v>
      </c>
    </row>
    <row r="5" spans="1:9" x14ac:dyDescent="0.25">
      <c r="A5" s="46" t="s">
        <v>190</v>
      </c>
      <c r="B5" s="52">
        <v>40</v>
      </c>
      <c r="C5" s="28">
        <v>0.12</v>
      </c>
      <c r="D5" s="53"/>
      <c r="E5" s="52" t="s">
        <v>26</v>
      </c>
      <c r="F5" s="52">
        <v>220</v>
      </c>
      <c r="G5" s="28">
        <v>0.68615384615384611</v>
      </c>
    </row>
    <row r="6" spans="1:9" x14ac:dyDescent="0.25">
      <c r="A6" s="45" t="s">
        <v>174</v>
      </c>
      <c r="B6" s="52">
        <v>70</v>
      </c>
      <c r="C6" s="28">
        <v>0.22</v>
      </c>
      <c r="D6" s="53"/>
      <c r="E6" s="53"/>
      <c r="F6" s="53"/>
      <c r="G6" s="53"/>
    </row>
    <row r="7" spans="1:9" x14ac:dyDescent="0.25">
      <c r="A7" s="45" t="s">
        <v>184</v>
      </c>
      <c r="B7" s="52">
        <v>90</v>
      </c>
      <c r="C7" s="28">
        <v>0.27</v>
      </c>
      <c r="D7" s="53"/>
      <c r="E7" s="53"/>
      <c r="F7" s="53"/>
      <c r="G7" s="53"/>
    </row>
    <row r="8" spans="1:9" x14ac:dyDescent="0.25">
      <c r="A8" s="45" t="s">
        <v>185</v>
      </c>
      <c r="B8" s="52">
        <v>80</v>
      </c>
      <c r="C8" s="28">
        <v>0.24</v>
      </c>
      <c r="D8" s="53"/>
      <c r="E8" s="53"/>
      <c r="F8" s="53"/>
      <c r="G8" s="53"/>
    </row>
    <row r="9" spans="1:9" x14ac:dyDescent="0.25">
      <c r="A9" s="45" t="s">
        <v>192</v>
      </c>
      <c r="B9" s="52">
        <v>50</v>
      </c>
      <c r="C9" s="28">
        <v>0.15</v>
      </c>
      <c r="D9" s="53"/>
      <c r="E9" s="53"/>
      <c r="F9" s="53"/>
      <c r="G9" s="53"/>
    </row>
    <row r="10" spans="1:9" x14ac:dyDescent="0.25">
      <c r="A10" s="107"/>
      <c r="B10" s="108"/>
      <c r="C10" s="109"/>
      <c r="D10" s="53"/>
      <c r="E10" s="53"/>
      <c r="F10" s="53"/>
      <c r="G10" s="53"/>
    </row>
    <row r="11" spans="1:9" ht="35.25" customHeight="1" x14ac:dyDescent="0.25">
      <c r="A11" s="175" t="s">
        <v>391</v>
      </c>
      <c r="B11" s="175"/>
      <c r="C11" s="175"/>
      <c r="D11" s="175"/>
      <c r="E11" s="175"/>
      <c r="F11" s="175"/>
      <c r="G11" s="175"/>
      <c r="H11" s="175"/>
      <c r="I11" s="175"/>
    </row>
    <row r="12" spans="1:9" ht="41.45" customHeight="1" x14ac:dyDescent="0.25">
      <c r="A12" s="175" t="s">
        <v>193</v>
      </c>
      <c r="B12" s="175"/>
      <c r="C12" s="175"/>
      <c r="D12" s="175"/>
      <c r="E12" s="175"/>
      <c r="F12" s="175"/>
      <c r="G12" s="175"/>
    </row>
    <row r="13" spans="1:9" ht="36" customHeight="1" x14ac:dyDescent="0.25">
      <c r="A13" s="177" t="s">
        <v>485</v>
      </c>
      <c r="B13" s="177"/>
      <c r="C13" s="177"/>
      <c r="D13" s="177"/>
      <c r="E13" s="177"/>
      <c r="F13" s="177"/>
      <c r="G13" s="177"/>
      <c r="H13" s="177"/>
    </row>
  </sheetData>
  <mergeCells count="5">
    <mergeCell ref="E3:G3"/>
    <mergeCell ref="A3:C3"/>
    <mergeCell ref="A13:H13"/>
    <mergeCell ref="A12:G12"/>
    <mergeCell ref="A11:I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3"/>
  <sheetViews>
    <sheetView workbookViewId="0">
      <selection activeCell="A2" sqref="A2"/>
    </sheetView>
  </sheetViews>
  <sheetFormatPr baseColWidth="10" defaultRowHeight="15" x14ac:dyDescent="0.25"/>
  <cols>
    <col min="1" max="1" width="28.85546875" customWidth="1"/>
    <col min="2" max="2" width="23.85546875" customWidth="1"/>
    <col min="3" max="3" width="30.42578125" customWidth="1"/>
    <col min="4" max="4" width="18.28515625" customWidth="1"/>
    <col min="5" max="5" width="12.7109375" bestFit="1" customWidth="1"/>
  </cols>
  <sheetData>
    <row r="1" spans="1:3" ht="16.5" x14ac:dyDescent="0.25">
      <c r="A1" s="1" t="s">
        <v>490</v>
      </c>
    </row>
    <row r="3" spans="1:3" x14ac:dyDescent="0.25">
      <c r="A3" s="54"/>
      <c r="B3" s="58" t="s">
        <v>27</v>
      </c>
      <c r="C3" s="43" t="s">
        <v>42</v>
      </c>
    </row>
    <row r="4" spans="1:3" x14ac:dyDescent="0.25">
      <c r="A4" s="23" t="s">
        <v>36</v>
      </c>
      <c r="B4" s="55">
        <v>1080</v>
      </c>
      <c r="C4" s="40">
        <v>8.6335089107681124</v>
      </c>
    </row>
    <row r="5" spans="1:3" x14ac:dyDescent="0.25">
      <c r="A5" s="56" t="s">
        <v>43</v>
      </c>
      <c r="B5" s="57">
        <v>460</v>
      </c>
      <c r="C5" s="40">
        <v>21.865424964040884</v>
      </c>
    </row>
    <row r="6" spans="1:3" x14ac:dyDescent="0.25">
      <c r="A6" s="23" t="s">
        <v>35</v>
      </c>
      <c r="B6" s="55">
        <v>520</v>
      </c>
      <c r="C6" s="40">
        <v>8.6779566883181687</v>
      </c>
    </row>
    <row r="7" spans="1:3" x14ac:dyDescent="0.25">
      <c r="A7" s="23" t="s">
        <v>39</v>
      </c>
      <c r="B7" s="55">
        <v>470</v>
      </c>
      <c r="C7" s="40">
        <v>7.6085943154657087</v>
      </c>
    </row>
    <row r="8" spans="1:3" x14ac:dyDescent="0.25">
      <c r="A8" s="23" t="s">
        <v>34</v>
      </c>
      <c r="B8" s="55">
        <v>350</v>
      </c>
      <c r="C8" s="40">
        <v>6.3450658934194299</v>
      </c>
    </row>
    <row r="9" spans="1:3" x14ac:dyDescent="0.25">
      <c r="A9" s="23" t="s">
        <v>41</v>
      </c>
      <c r="B9" s="55">
        <v>430</v>
      </c>
      <c r="C9" s="40">
        <v>8.2966721339117377</v>
      </c>
    </row>
    <row r="10" spans="1:3" x14ac:dyDescent="0.25">
      <c r="A10" s="23" t="s">
        <v>33</v>
      </c>
      <c r="B10" s="55">
        <v>30</v>
      </c>
      <c r="C10" s="40">
        <v>8.1578458785999999</v>
      </c>
    </row>
    <row r="11" spans="1:3" x14ac:dyDescent="0.25">
      <c r="A11" s="23" t="s">
        <v>29</v>
      </c>
      <c r="B11" s="55">
        <v>560</v>
      </c>
      <c r="C11" s="40">
        <v>6.7637090327932654</v>
      </c>
    </row>
    <row r="12" spans="1:3" x14ac:dyDescent="0.25">
      <c r="A12" s="23" t="s">
        <v>30</v>
      </c>
      <c r="B12" s="76">
        <v>190</v>
      </c>
      <c r="C12" s="40">
        <v>6.8149300488462776</v>
      </c>
    </row>
    <row r="13" spans="1:3" x14ac:dyDescent="0.25">
      <c r="A13" s="23" t="s">
        <v>32</v>
      </c>
      <c r="B13" s="55">
        <v>180</v>
      </c>
      <c r="C13" s="40">
        <v>7.1124002766105239</v>
      </c>
    </row>
    <row r="14" spans="1:3" x14ac:dyDescent="0.25">
      <c r="A14" s="23" t="s">
        <v>40</v>
      </c>
      <c r="B14" s="55">
        <v>190</v>
      </c>
      <c r="C14" s="40">
        <v>4.9652483801517011</v>
      </c>
    </row>
    <row r="15" spans="1:3" x14ac:dyDescent="0.25">
      <c r="A15" s="23" t="s">
        <v>37</v>
      </c>
      <c r="B15" s="55">
        <v>260</v>
      </c>
      <c r="C15" s="40">
        <v>7.7409513061286219</v>
      </c>
    </row>
    <row r="16" spans="1:3" x14ac:dyDescent="0.25">
      <c r="A16" s="23" t="s">
        <v>38</v>
      </c>
      <c r="B16" s="55">
        <v>380</v>
      </c>
      <c r="C16" s="40">
        <v>6.2271856161442471</v>
      </c>
    </row>
    <row r="17" spans="1:9" x14ac:dyDescent="0.25">
      <c r="A17" s="23" t="s">
        <v>28</v>
      </c>
      <c r="B17" s="55">
        <v>100</v>
      </c>
      <c r="C17" s="40">
        <v>5.5484543406284272</v>
      </c>
      <c r="D17" s="7"/>
    </row>
    <row r="18" spans="1:9" x14ac:dyDescent="0.25">
      <c r="A18" s="23" t="s">
        <v>31</v>
      </c>
      <c r="B18" s="55">
        <v>200</v>
      </c>
      <c r="C18" s="40">
        <v>5.6532062376607897</v>
      </c>
      <c r="D18" s="60"/>
    </row>
    <row r="19" spans="1:9" x14ac:dyDescent="0.25">
      <c r="A19" s="23" t="s">
        <v>158</v>
      </c>
      <c r="B19" s="55">
        <v>4940</v>
      </c>
      <c r="C19" s="40">
        <v>7.2619902875836271</v>
      </c>
      <c r="D19" s="7"/>
    </row>
    <row r="20" spans="1:9" x14ac:dyDescent="0.25">
      <c r="A20" s="110"/>
      <c r="B20" s="76"/>
      <c r="C20" s="111"/>
      <c r="D20" s="60"/>
    </row>
    <row r="21" spans="1:9" ht="15" customHeight="1" x14ac:dyDescent="0.25">
      <c r="A21" s="175" t="s">
        <v>392</v>
      </c>
      <c r="B21" s="175"/>
      <c r="C21" s="175"/>
      <c r="D21" s="113"/>
      <c r="E21" s="113"/>
      <c r="F21" s="113"/>
      <c r="G21" s="113"/>
      <c r="H21" s="113"/>
      <c r="I21" s="113"/>
    </row>
    <row r="22" spans="1:9" ht="32.25" customHeight="1" x14ac:dyDescent="0.25">
      <c r="A22" s="176" t="s">
        <v>19</v>
      </c>
      <c r="B22" s="176"/>
      <c r="C22" s="176"/>
    </row>
    <row r="23" spans="1:9" ht="49.5" customHeight="1" x14ac:dyDescent="0.25">
      <c r="A23" s="177" t="s">
        <v>486</v>
      </c>
      <c r="B23" s="177"/>
      <c r="C23" s="177"/>
      <c r="D23" s="4"/>
      <c r="E23" s="4"/>
      <c r="F23" s="4"/>
    </row>
  </sheetData>
  <sortState xmlns:xlrd2="http://schemas.microsoft.com/office/spreadsheetml/2017/richdata2" ref="A4:D18">
    <sortCondition descending="1" ref="C4:C18"/>
  </sortState>
  <mergeCells count="3">
    <mergeCell ref="A22:C22"/>
    <mergeCell ref="A23:C23"/>
    <mergeCell ref="A21:C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8"/>
  <sheetViews>
    <sheetView workbookViewId="0"/>
  </sheetViews>
  <sheetFormatPr baseColWidth="10" defaultRowHeight="15" x14ac:dyDescent="0.25"/>
  <cols>
    <col min="1" max="1" width="25.5703125" bestFit="1" customWidth="1"/>
    <col min="2" max="2" width="11.7109375" customWidth="1"/>
    <col min="3" max="3" width="12.140625" bestFit="1" customWidth="1"/>
    <col min="4" max="4" width="10.42578125" bestFit="1" customWidth="1"/>
    <col min="5" max="5" width="12.140625" bestFit="1" customWidth="1"/>
  </cols>
  <sheetData>
    <row r="1" spans="1:4" ht="16.5" x14ac:dyDescent="0.25">
      <c r="A1" s="1" t="s">
        <v>393</v>
      </c>
    </row>
    <row r="3" spans="1:4" ht="38.25" x14ac:dyDescent="0.25">
      <c r="A3" s="24"/>
      <c r="B3" s="59" t="s">
        <v>163</v>
      </c>
      <c r="C3" s="43" t="s">
        <v>42</v>
      </c>
    </row>
    <row r="4" spans="1:4" x14ac:dyDescent="0.25">
      <c r="A4" s="23" t="s">
        <v>61</v>
      </c>
      <c r="B4" s="23">
        <v>100</v>
      </c>
      <c r="C4" s="40">
        <v>45.046227050478016</v>
      </c>
      <c r="D4" s="7"/>
    </row>
    <row r="5" spans="1:4" x14ac:dyDescent="0.25">
      <c r="A5" s="23" t="s">
        <v>125</v>
      </c>
      <c r="B5" s="23">
        <v>50</v>
      </c>
      <c r="C5" s="40">
        <v>25.643765359546961</v>
      </c>
      <c r="D5" s="7"/>
    </row>
    <row r="6" spans="1:4" x14ac:dyDescent="0.25">
      <c r="A6" s="23" t="s">
        <v>47</v>
      </c>
      <c r="B6" s="23">
        <v>460</v>
      </c>
      <c r="C6" s="40">
        <v>21.865424964040884</v>
      </c>
      <c r="D6" s="7"/>
    </row>
    <row r="7" spans="1:4" x14ac:dyDescent="0.25">
      <c r="A7" s="23" t="s">
        <v>79</v>
      </c>
      <c r="B7" s="23">
        <v>60</v>
      </c>
      <c r="C7" s="40">
        <v>18.262449664123114</v>
      </c>
      <c r="D7" s="7"/>
    </row>
    <row r="8" spans="1:4" x14ac:dyDescent="0.25">
      <c r="A8" s="23" t="s">
        <v>141</v>
      </c>
      <c r="B8" s="23">
        <v>30</v>
      </c>
      <c r="C8" s="40">
        <v>12.967421514681284</v>
      </c>
      <c r="D8" s="7"/>
    </row>
    <row r="9" spans="1:4" x14ac:dyDescent="0.25">
      <c r="A9" s="23" t="s">
        <v>83</v>
      </c>
      <c r="B9" s="23">
        <v>20</v>
      </c>
      <c r="C9" s="40">
        <v>12.833767067127733</v>
      </c>
      <c r="D9" s="7"/>
    </row>
    <row r="10" spans="1:4" x14ac:dyDescent="0.25">
      <c r="A10" s="23" t="s">
        <v>74</v>
      </c>
      <c r="B10" s="23">
        <v>125</v>
      </c>
      <c r="C10" s="40">
        <v>11.077455340131051</v>
      </c>
      <c r="D10" s="7"/>
    </row>
    <row r="11" spans="1:4" x14ac:dyDescent="0.25">
      <c r="A11" s="23" t="s">
        <v>80</v>
      </c>
      <c r="B11" s="23">
        <v>10</v>
      </c>
      <c r="C11" s="40">
        <v>10.459430484010145</v>
      </c>
      <c r="D11" s="7"/>
    </row>
    <row r="12" spans="1:4" x14ac:dyDescent="0.25">
      <c r="A12" s="23" t="s">
        <v>145</v>
      </c>
      <c r="B12" s="23">
        <v>15</v>
      </c>
      <c r="C12" s="40">
        <v>10.402507697855697</v>
      </c>
      <c r="D12" s="7"/>
    </row>
    <row r="13" spans="1:4" x14ac:dyDescent="0.25">
      <c r="A13" s="23" t="s">
        <v>69</v>
      </c>
      <c r="B13" s="23">
        <v>20</v>
      </c>
      <c r="C13" s="40">
        <v>10.115796113154104</v>
      </c>
      <c r="D13" s="7"/>
    </row>
    <row r="14" spans="1:4" x14ac:dyDescent="0.25">
      <c r="A14" s="23" t="s">
        <v>58</v>
      </c>
      <c r="B14" s="23">
        <v>260</v>
      </c>
      <c r="C14" s="40">
        <v>10.093151376243245</v>
      </c>
      <c r="D14" s="7"/>
    </row>
    <row r="15" spans="1:4" x14ac:dyDescent="0.25">
      <c r="A15" s="23" t="s">
        <v>89</v>
      </c>
      <c r="B15" s="23">
        <v>50</v>
      </c>
      <c r="C15" s="40">
        <v>9.8620321824274679</v>
      </c>
      <c r="D15" s="7"/>
    </row>
    <row r="16" spans="1:4" x14ac:dyDescent="0.25">
      <c r="A16" s="23" t="s">
        <v>63</v>
      </c>
      <c r="B16" s="23">
        <v>120</v>
      </c>
      <c r="C16" s="40">
        <v>9.7538058131057017</v>
      </c>
      <c r="D16" s="7"/>
    </row>
    <row r="17" spans="1:4" x14ac:dyDescent="0.25">
      <c r="A17" s="23" t="s">
        <v>75</v>
      </c>
      <c r="B17" s="23">
        <v>50</v>
      </c>
      <c r="C17" s="40">
        <v>9.6278466950564709</v>
      </c>
      <c r="D17" s="7"/>
    </row>
    <row r="18" spans="1:4" x14ac:dyDescent="0.25">
      <c r="A18" s="23" t="s">
        <v>99</v>
      </c>
      <c r="B18" s="23">
        <v>70</v>
      </c>
      <c r="C18" s="40">
        <v>9.5476718146941568</v>
      </c>
      <c r="D18" s="7"/>
    </row>
    <row r="19" spans="1:4" x14ac:dyDescent="0.25">
      <c r="A19" s="23" t="s">
        <v>135</v>
      </c>
      <c r="B19" s="23">
        <v>20</v>
      </c>
      <c r="C19" s="40">
        <v>9.4292528703755067</v>
      </c>
      <c r="D19" s="7"/>
    </row>
    <row r="20" spans="1:4" x14ac:dyDescent="0.25">
      <c r="A20" s="23" t="s">
        <v>85</v>
      </c>
      <c r="B20" s="23">
        <v>120</v>
      </c>
      <c r="C20" s="40">
        <v>9.3579198137298132</v>
      </c>
      <c r="D20" s="7"/>
    </row>
    <row r="21" spans="1:4" x14ac:dyDescent="0.25">
      <c r="A21" s="23" t="s">
        <v>76</v>
      </c>
      <c r="B21" s="23">
        <v>70</v>
      </c>
      <c r="C21" s="40">
        <v>9.3030992006382487</v>
      </c>
      <c r="D21" s="7"/>
    </row>
    <row r="22" spans="1:4" x14ac:dyDescent="0.25">
      <c r="A22" s="23" t="s">
        <v>49</v>
      </c>
      <c r="B22" s="23">
        <v>50</v>
      </c>
      <c r="C22" s="40">
        <v>9.0199553246918622</v>
      </c>
      <c r="D22" s="7"/>
    </row>
    <row r="23" spans="1:4" x14ac:dyDescent="0.25">
      <c r="A23" s="23" t="s">
        <v>84</v>
      </c>
      <c r="B23" s="23">
        <v>25</v>
      </c>
      <c r="C23" s="40">
        <v>8.941056975991474</v>
      </c>
      <c r="D23" s="72"/>
    </row>
    <row r="24" spans="1:4" x14ac:dyDescent="0.25">
      <c r="A24" s="23" t="s">
        <v>52</v>
      </c>
      <c r="B24" s="23">
        <v>170</v>
      </c>
      <c r="C24" s="40">
        <v>8.9310569409719811</v>
      </c>
      <c r="D24" s="72"/>
    </row>
    <row r="25" spans="1:4" x14ac:dyDescent="0.25">
      <c r="A25" s="23" t="s">
        <v>55</v>
      </c>
      <c r="B25" s="23">
        <v>150</v>
      </c>
      <c r="C25" s="40">
        <v>8.8011847568173973</v>
      </c>
      <c r="D25" s="72"/>
    </row>
    <row r="26" spans="1:4" x14ac:dyDescent="0.25">
      <c r="A26" s="23" t="s">
        <v>87</v>
      </c>
      <c r="B26" s="23">
        <v>95</v>
      </c>
      <c r="C26" s="40">
        <v>8.4873944324479336</v>
      </c>
      <c r="D26" s="72"/>
    </row>
    <row r="27" spans="1:4" x14ac:dyDescent="0.25">
      <c r="A27" s="23" t="s">
        <v>112</v>
      </c>
      <c r="B27" s="23">
        <v>30</v>
      </c>
      <c r="C27" s="40">
        <v>8.4269578381241601</v>
      </c>
      <c r="D27" s="72"/>
    </row>
    <row r="28" spans="1:4" x14ac:dyDescent="0.25">
      <c r="A28" s="23" t="s">
        <v>51</v>
      </c>
      <c r="B28" s="23">
        <v>120</v>
      </c>
      <c r="C28" s="40">
        <v>8.3681721374163605</v>
      </c>
      <c r="D28" s="72"/>
    </row>
    <row r="29" spans="1:4" x14ac:dyDescent="0.25">
      <c r="A29" s="23" t="s">
        <v>110</v>
      </c>
      <c r="B29" s="23">
        <v>10</v>
      </c>
      <c r="C29" s="40">
        <v>8.3482102721516558</v>
      </c>
      <c r="D29" s="72"/>
    </row>
    <row r="30" spans="1:4" x14ac:dyDescent="0.25">
      <c r="A30" s="23" t="s">
        <v>136</v>
      </c>
      <c r="B30" s="23">
        <v>20</v>
      </c>
      <c r="C30" s="40">
        <v>8.3306721463976778</v>
      </c>
      <c r="D30" s="72"/>
    </row>
    <row r="31" spans="1:4" x14ac:dyDescent="0.25">
      <c r="A31" s="23" t="s">
        <v>117</v>
      </c>
      <c r="B31" s="23">
        <v>10</v>
      </c>
      <c r="C31" s="40">
        <v>8.318182358323531</v>
      </c>
      <c r="D31" s="72"/>
    </row>
    <row r="32" spans="1:4" x14ac:dyDescent="0.25">
      <c r="A32" s="23" t="s">
        <v>104</v>
      </c>
      <c r="B32" s="23">
        <v>40</v>
      </c>
      <c r="C32" s="40">
        <v>8.2028664249046663</v>
      </c>
      <c r="D32" s="73"/>
    </row>
    <row r="33" spans="1:4" x14ac:dyDescent="0.25">
      <c r="A33" s="23" t="s">
        <v>71</v>
      </c>
      <c r="B33" s="23">
        <v>30</v>
      </c>
      <c r="C33" s="40">
        <v>7.8092461474385679</v>
      </c>
      <c r="D33" s="73"/>
    </row>
    <row r="34" spans="1:4" x14ac:dyDescent="0.25">
      <c r="A34" s="23" t="s">
        <v>72</v>
      </c>
      <c r="B34" s="23">
        <v>60</v>
      </c>
      <c r="C34" s="40">
        <v>7.7827068254338867</v>
      </c>
      <c r="D34" s="74"/>
    </row>
    <row r="35" spans="1:4" x14ac:dyDescent="0.25">
      <c r="A35" s="23" t="s">
        <v>123</v>
      </c>
      <c r="B35" s="23">
        <v>30</v>
      </c>
      <c r="C35" s="40">
        <v>7.7466922763199575</v>
      </c>
      <c r="D35" s="74"/>
    </row>
    <row r="36" spans="1:4" x14ac:dyDescent="0.25">
      <c r="A36" s="23" t="s">
        <v>48</v>
      </c>
      <c r="B36" s="23">
        <v>20</v>
      </c>
      <c r="C36" s="40">
        <v>7.7191929154962793</v>
      </c>
      <c r="D36" s="74"/>
    </row>
    <row r="37" spans="1:4" x14ac:dyDescent="0.25">
      <c r="A37" s="23" t="s">
        <v>119</v>
      </c>
      <c r="B37" s="23">
        <v>20</v>
      </c>
      <c r="C37" s="40">
        <v>7.5218226880737742</v>
      </c>
      <c r="D37" s="74"/>
    </row>
    <row r="38" spans="1:4" x14ac:dyDescent="0.25">
      <c r="A38" s="23" t="s">
        <v>105</v>
      </c>
      <c r="B38" s="23">
        <v>50</v>
      </c>
      <c r="C38" s="40">
        <v>7.3595597851008545</v>
      </c>
      <c r="D38" s="74"/>
    </row>
    <row r="39" spans="1:4" x14ac:dyDescent="0.25">
      <c r="A39" s="23" t="s">
        <v>68</v>
      </c>
      <c r="B39" s="23">
        <v>40</v>
      </c>
      <c r="C39" s="40">
        <v>7.341938551470486</v>
      </c>
      <c r="D39" s="74"/>
    </row>
    <row r="40" spans="1:4" x14ac:dyDescent="0.25">
      <c r="A40" s="23" t="s">
        <v>91</v>
      </c>
      <c r="B40" s="23">
        <v>40</v>
      </c>
      <c r="C40" s="40">
        <v>7.2610262505206915</v>
      </c>
      <c r="D40" s="74"/>
    </row>
    <row r="41" spans="1:4" x14ac:dyDescent="0.25">
      <c r="A41" s="23" t="s">
        <v>130</v>
      </c>
      <c r="B41" s="23">
        <v>10</v>
      </c>
      <c r="C41" s="40">
        <v>6.970244028243429</v>
      </c>
      <c r="D41" s="74"/>
    </row>
    <row r="42" spans="1:4" x14ac:dyDescent="0.25">
      <c r="A42" s="23" t="s">
        <v>53</v>
      </c>
      <c r="B42" s="23">
        <v>145</v>
      </c>
      <c r="C42" s="40">
        <v>6.9455820828890555</v>
      </c>
      <c r="D42" s="74"/>
    </row>
    <row r="43" spans="1:4" x14ac:dyDescent="0.25">
      <c r="A43" s="23" t="s">
        <v>92</v>
      </c>
      <c r="B43" s="23">
        <v>10</v>
      </c>
      <c r="C43" s="40">
        <v>6.9247881447626964</v>
      </c>
      <c r="D43" s="74"/>
    </row>
    <row r="44" spans="1:4" x14ac:dyDescent="0.25">
      <c r="A44" s="23" t="s">
        <v>62</v>
      </c>
      <c r="B44" s="23">
        <v>30</v>
      </c>
      <c r="C44" s="40">
        <v>6.8484490896830748</v>
      </c>
      <c r="D44" s="74"/>
    </row>
    <row r="45" spans="1:4" x14ac:dyDescent="0.25">
      <c r="A45" s="23" t="s">
        <v>102</v>
      </c>
      <c r="B45" s="23">
        <v>80</v>
      </c>
      <c r="C45" s="40">
        <v>6.788049595724388</v>
      </c>
      <c r="D45" s="74"/>
    </row>
    <row r="46" spans="1:4" x14ac:dyDescent="0.25">
      <c r="A46" s="23" t="s">
        <v>90</v>
      </c>
      <c r="B46" s="23">
        <v>40</v>
      </c>
      <c r="C46" s="40">
        <v>6.7008902377835415</v>
      </c>
      <c r="D46" s="74"/>
    </row>
    <row r="47" spans="1:4" x14ac:dyDescent="0.25">
      <c r="A47" s="23" t="s">
        <v>121</v>
      </c>
      <c r="B47" s="23">
        <v>90</v>
      </c>
      <c r="C47" s="40">
        <v>6.6975111432728509</v>
      </c>
      <c r="D47" s="74"/>
    </row>
    <row r="48" spans="1:4" x14ac:dyDescent="0.25">
      <c r="A48" s="23" t="s">
        <v>57</v>
      </c>
      <c r="B48" s="23">
        <v>110</v>
      </c>
      <c r="C48" s="40">
        <v>6.6844405744359783</v>
      </c>
      <c r="D48" s="74"/>
    </row>
    <row r="49" spans="1:4" x14ac:dyDescent="0.25">
      <c r="A49" s="23" t="s">
        <v>88</v>
      </c>
      <c r="B49" s="23">
        <v>110</v>
      </c>
      <c r="C49" s="40">
        <v>6.6476824970145856</v>
      </c>
      <c r="D49" s="74"/>
    </row>
    <row r="50" spans="1:4" x14ac:dyDescent="0.25">
      <c r="A50" s="23" t="s">
        <v>82</v>
      </c>
      <c r="B50" s="23">
        <v>40</v>
      </c>
      <c r="C50" s="40">
        <v>6.6219883121906289</v>
      </c>
      <c r="D50" s="74"/>
    </row>
    <row r="51" spans="1:4" x14ac:dyDescent="0.25">
      <c r="A51" s="23" t="s">
        <v>81</v>
      </c>
      <c r="B51" s="23">
        <v>40</v>
      </c>
      <c r="C51" s="40">
        <v>6.6197151262105196</v>
      </c>
      <c r="D51" s="74"/>
    </row>
    <row r="52" spans="1:4" x14ac:dyDescent="0.25">
      <c r="A52" s="23" t="s">
        <v>59</v>
      </c>
      <c r="B52" s="23">
        <v>70</v>
      </c>
      <c r="C52" s="40">
        <v>6.5632463909278815</v>
      </c>
      <c r="D52" s="74"/>
    </row>
    <row r="53" spans="1:4" x14ac:dyDescent="0.25">
      <c r="A53" s="23" t="s">
        <v>140</v>
      </c>
      <c r="B53" s="23">
        <v>20</v>
      </c>
      <c r="C53" s="40">
        <v>6.5473306532926525</v>
      </c>
      <c r="D53" s="74"/>
    </row>
    <row r="54" spans="1:4" x14ac:dyDescent="0.25">
      <c r="A54" s="23" t="s">
        <v>70</v>
      </c>
      <c r="B54" s="23">
        <v>20</v>
      </c>
      <c r="C54" s="40">
        <v>6.5214370979037826</v>
      </c>
      <c r="D54" s="74"/>
    </row>
    <row r="55" spans="1:4" x14ac:dyDescent="0.25">
      <c r="A55" s="23" t="s">
        <v>131</v>
      </c>
      <c r="B55" s="23">
        <v>20</v>
      </c>
      <c r="C55" s="40">
        <v>6.3960941185249549</v>
      </c>
      <c r="D55" s="74"/>
    </row>
    <row r="56" spans="1:4" x14ac:dyDescent="0.25">
      <c r="A56" s="23" t="s">
        <v>96</v>
      </c>
      <c r="B56" s="23">
        <v>70</v>
      </c>
      <c r="C56" s="40">
        <v>6.2462856908302742</v>
      </c>
      <c r="D56" s="74"/>
    </row>
    <row r="57" spans="1:4" x14ac:dyDescent="0.25">
      <c r="A57" s="23" t="s">
        <v>98</v>
      </c>
      <c r="B57" s="23">
        <v>20</v>
      </c>
      <c r="C57" s="40">
        <v>6.1773031347996552</v>
      </c>
      <c r="D57" s="74"/>
    </row>
    <row r="58" spans="1:4" x14ac:dyDescent="0.25">
      <c r="A58" s="23" t="s">
        <v>127</v>
      </c>
      <c r="B58" s="23">
        <v>20</v>
      </c>
      <c r="C58" s="40">
        <v>6.1004353492499233</v>
      </c>
      <c r="D58" s="74"/>
    </row>
    <row r="59" spans="1:4" x14ac:dyDescent="0.25">
      <c r="A59" s="23" t="s">
        <v>97</v>
      </c>
      <c r="B59" s="23">
        <v>30</v>
      </c>
      <c r="C59" s="40">
        <v>6.0382612649091776</v>
      </c>
      <c r="D59" s="74"/>
    </row>
    <row r="60" spans="1:4" x14ac:dyDescent="0.25">
      <c r="A60" s="23" t="s">
        <v>133</v>
      </c>
      <c r="B60" s="23">
        <v>30</v>
      </c>
      <c r="C60" s="40">
        <v>5.999297729265809</v>
      </c>
      <c r="D60" s="74"/>
    </row>
    <row r="61" spans="1:4" x14ac:dyDescent="0.25">
      <c r="A61" s="23" t="s">
        <v>108</v>
      </c>
      <c r="B61" s="23">
        <v>10</v>
      </c>
      <c r="C61" s="40">
        <v>5.9406764054155206</v>
      </c>
      <c r="D61" s="74"/>
    </row>
    <row r="62" spans="1:4" x14ac:dyDescent="0.25">
      <c r="A62" s="23" t="s">
        <v>132</v>
      </c>
      <c r="B62" s="23">
        <v>40</v>
      </c>
      <c r="C62" s="40">
        <v>5.872423644835818</v>
      </c>
      <c r="D62" s="74"/>
    </row>
    <row r="63" spans="1:4" x14ac:dyDescent="0.25">
      <c r="A63" s="23" t="s">
        <v>146</v>
      </c>
      <c r="B63" s="23">
        <v>30</v>
      </c>
      <c r="C63" s="40">
        <v>5.8288879687732402</v>
      </c>
      <c r="D63" s="74"/>
    </row>
    <row r="64" spans="1:4" x14ac:dyDescent="0.25">
      <c r="A64" s="23" t="s">
        <v>139</v>
      </c>
      <c r="B64" s="23">
        <v>10</v>
      </c>
      <c r="C64" s="40">
        <v>5.8133258036922921</v>
      </c>
      <c r="D64" s="74"/>
    </row>
    <row r="65" spans="1:4" x14ac:dyDescent="0.25">
      <c r="A65" s="23" t="s">
        <v>86</v>
      </c>
      <c r="B65" s="23">
        <v>30</v>
      </c>
      <c r="C65" s="40">
        <v>5.8006452102287689</v>
      </c>
      <c r="D65" s="74"/>
    </row>
    <row r="66" spans="1:4" x14ac:dyDescent="0.25">
      <c r="A66" s="23" t="s">
        <v>114</v>
      </c>
      <c r="B66" s="23">
        <v>70</v>
      </c>
      <c r="C66" s="40">
        <v>5.7737936867467248</v>
      </c>
      <c r="D66" s="74"/>
    </row>
    <row r="67" spans="1:4" x14ac:dyDescent="0.25">
      <c r="A67" s="23" t="s">
        <v>60</v>
      </c>
      <c r="B67" s="23">
        <v>20</v>
      </c>
      <c r="C67" s="40">
        <v>5.7006042640519894</v>
      </c>
      <c r="D67" s="74"/>
    </row>
    <row r="68" spans="1:4" x14ac:dyDescent="0.25">
      <c r="A68" s="23" t="s">
        <v>144</v>
      </c>
      <c r="B68" s="66">
        <v>10</v>
      </c>
      <c r="C68" s="40">
        <v>5.6665892232806154</v>
      </c>
      <c r="D68" s="74"/>
    </row>
    <row r="69" spans="1:4" x14ac:dyDescent="0.25">
      <c r="A69" s="23" t="s">
        <v>124</v>
      </c>
      <c r="B69" s="23">
        <v>30</v>
      </c>
      <c r="C69" s="40">
        <v>5.6331885664443684</v>
      </c>
      <c r="D69" s="74"/>
    </row>
    <row r="70" spans="1:4" x14ac:dyDescent="0.25">
      <c r="A70" s="23" t="s">
        <v>113</v>
      </c>
      <c r="B70" s="23">
        <v>45</v>
      </c>
      <c r="C70" s="40">
        <v>5.4223465747036688</v>
      </c>
      <c r="D70" s="74"/>
    </row>
    <row r="71" spans="1:4" x14ac:dyDescent="0.25">
      <c r="A71" s="23" t="s">
        <v>77</v>
      </c>
      <c r="B71" s="23">
        <v>40</v>
      </c>
      <c r="C71" s="40">
        <v>5.3549196092693654</v>
      </c>
      <c r="D71" s="74"/>
    </row>
    <row r="72" spans="1:4" x14ac:dyDescent="0.25">
      <c r="A72" s="23" t="s">
        <v>94</v>
      </c>
      <c r="B72" s="23">
        <v>50</v>
      </c>
      <c r="C72" s="40">
        <v>5.3416446227057053</v>
      </c>
      <c r="D72" s="74"/>
    </row>
    <row r="73" spans="1:4" x14ac:dyDescent="0.25">
      <c r="A73" s="23" t="s">
        <v>138</v>
      </c>
      <c r="B73" s="23">
        <v>70</v>
      </c>
      <c r="C73" s="40">
        <v>5.2297933858055936</v>
      </c>
      <c r="D73" s="74"/>
    </row>
    <row r="74" spans="1:4" x14ac:dyDescent="0.25">
      <c r="A74" s="23" t="s">
        <v>103</v>
      </c>
      <c r="B74" s="23">
        <v>80</v>
      </c>
      <c r="C74" s="40">
        <v>5.1767308672114041</v>
      </c>
      <c r="D74" s="74"/>
    </row>
    <row r="75" spans="1:4" x14ac:dyDescent="0.25">
      <c r="A75" s="23" t="s">
        <v>134</v>
      </c>
      <c r="B75" s="23">
        <v>40</v>
      </c>
      <c r="C75" s="40">
        <v>5.1572604632419257</v>
      </c>
      <c r="D75" s="74"/>
    </row>
    <row r="76" spans="1:4" x14ac:dyDescent="0.25">
      <c r="A76" s="23" t="s">
        <v>109</v>
      </c>
      <c r="B76" s="23">
        <v>70</v>
      </c>
      <c r="C76" s="40">
        <v>5.115881729224089</v>
      </c>
      <c r="D76" s="74"/>
    </row>
    <row r="77" spans="1:4" x14ac:dyDescent="0.25">
      <c r="A77" s="23" t="s">
        <v>115</v>
      </c>
      <c r="B77" s="23">
        <v>20</v>
      </c>
      <c r="C77" s="40">
        <v>5.0385166606950911</v>
      </c>
      <c r="D77" s="74"/>
    </row>
    <row r="78" spans="1:4" x14ac:dyDescent="0.25">
      <c r="A78" s="23" t="s">
        <v>111</v>
      </c>
      <c r="B78" s="23">
        <v>50</v>
      </c>
      <c r="C78" s="40">
        <v>5.0350579299484171</v>
      </c>
      <c r="D78" s="74"/>
    </row>
    <row r="79" spans="1:4" x14ac:dyDescent="0.25">
      <c r="A79" s="23" t="s">
        <v>118</v>
      </c>
      <c r="B79" s="23">
        <v>20</v>
      </c>
      <c r="C79" s="40">
        <v>4.8484400721263174</v>
      </c>
      <c r="D79" s="74"/>
    </row>
    <row r="80" spans="1:4" x14ac:dyDescent="0.25">
      <c r="A80" s="23" t="s">
        <v>78</v>
      </c>
      <c r="B80" s="23">
        <v>15</v>
      </c>
      <c r="C80" s="40">
        <v>4.8317426162919919</v>
      </c>
      <c r="D80" s="74"/>
    </row>
    <row r="81" spans="1:4" x14ac:dyDescent="0.25">
      <c r="A81" s="23" t="s">
        <v>128</v>
      </c>
      <c r="B81" s="23">
        <v>30</v>
      </c>
      <c r="C81" s="40">
        <v>4.8115690028769862</v>
      </c>
      <c r="D81" s="74"/>
    </row>
    <row r="82" spans="1:4" x14ac:dyDescent="0.25">
      <c r="A82" s="23" t="s">
        <v>56</v>
      </c>
      <c r="B82" s="66">
        <v>10</v>
      </c>
      <c r="C82" s="40">
        <v>4.7619695506061301</v>
      </c>
      <c r="D82" s="74"/>
    </row>
    <row r="83" spans="1:4" x14ac:dyDescent="0.25">
      <c r="A83" s="23" t="s">
        <v>122</v>
      </c>
      <c r="B83" s="23">
        <v>40</v>
      </c>
      <c r="C83" s="40">
        <v>4.7230625869617944</v>
      </c>
      <c r="D83" s="74"/>
    </row>
    <row r="84" spans="1:4" x14ac:dyDescent="0.25">
      <c r="A84" s="23" t="s">
        <v>116</v>
      </c>
      <c r="B84" s="23">
        <v>20</v>
      </c>
      <c r="C84" s="40">
        <v>4.6128652812694604</v>
      </c>
      <c r="D84" s="74"/>
    </row>
    <row r="85" spans="1:4" x14ac:dyDescent="0.25">
      <c r="A85" s="23" t="s">
        <v>66</v>
      </c>
      <c r="B85" s="23">
        <v>25</v>
      </c>
      <c r="C85" s="40">
        <v>4.5690223936925562</v>
      </c>
      <c r="D85" s="74"/>
    </row>
    <row r="86" spans="1:4" x14ac:dyDescent="0.25">
      <c r="A86" s="23" t="s">
        <v>106</v>
      </c>
      <c r="B86" s="23">
        <v>20</v>
      </c>
      <c r="C86" s="40">
        <v>4.5299885240290729</v>
      </c>
      <c r="D86" s="74"/>
    </row>
    <row r="87" spans="1:4" x14ac:dyDescent="0.25">
      <c r="A87" s="23" t="s">
        <v>54</v>
      </c>
      <c r="B87" s="23">
        <v>15</v>
      </c>
      <c r="C87" s="40">
        <v>4.4879140474701629</v>
      </c>
      <c r="D87" s="74"/>
    </row>
    <row r="88" spans="1:4" x14ac:dyDescent="0.25">
      <c r="A88" s="23" t="s">
        <v>95</v>
      </c>
      <c r="B88" s="23">
        <v>10</v>
      </c>
      <c r="C88" s="40">
        <v>4.4683417983586295</v>
      </c>
      <c r="D88" s="74"/>
    </row>
    <row r="89" spans="1:4" x14ac:dyDescent="0.25">
      <c r="A89" s="23" t="s">
        <v>100</v>
      </c>
      <c r="B89" s="23">
        <v>30</v>
      </c>
      <c r="C89" s="40">
        <v>4.4160248710520733</v>
      </c>
      <c r="D89" s="74"/>
    </row>
    <row r="90" spans="1:4" x14ac:dyDescent="0.25">
      <c r="A90" s="23" t="s">
        <v>147</v>
      </c>
      <c r="B90" s="23">
        <v>30</v>
      </c>
      <c r="C90" s="40">
        <v>4.3441156151337781</v>
      </c>
      <c r="D90" s="74"/>
    </row>
    <row r="91" spans="1:4" x14ac:dyDescent="0.25">
      <c r="A91" s="23" t="s">
        <v>143</v>
      </c>
      <c r="B91" s="23">
        <v>60</v>
      </c>
      <c r="C91" s="40">
        <v>4.2421785674364987</v>
      </c>
      <c r="D91" s="74"/>
    </row>
    <row r="92" spans="1:4" x14ac:dyDescent="0.25">
      <c r="A92" s="23" t="s">
        <v>120</v>
      </c>
      <c r="B92" s="23">
        <v>10</v>
      </c>
      <c r="C92" s="40">
        <v>4.1966175262738235</v>
      </c>
      <c r="D92" s="74"/>
    </row>
    <row r="93" spans="1:4" x14ac:dyDescent="0.25">
      <c r="A93" s="23" t="s">
        <v>137</v>
      </c>
      <c r="B93" s="23">
        <v>40</v>
      </c>
      <c r="C93" s="40">
        <v>4.1588033436778877</v>
      </c>
      <c r="D93" s="74"/>
    </row>
    <row r="94" spans="1:4" x14ac:dyDescent="0.25">
      <c r="A94" s="23" t="s">
        <v>129</v>
      </c>
      <c r="B94" s="23">
        <v>10</v>
      </c>
      <c r="C94" s="40">
        <v>4.1527161358976352</v>
      </c>
      <c r="D94" s="74"/>
    </row>
    <row r="95" spans="1:4" x14ac:dyDescent="0.25">
      <c r="A95" s="23" t="s">
        <v>73</v>
      </c>
      <c r="B95" s="23">
        <v>30</v>
      </c>
      <c r="C95" s="40">
        <v>4.1336566197281348</v>
      </c>
      <c r="D95" s="74"/>
    </row>
    <row r="96" spans="1:4" x14ac:dyDescent="0.25">
      <c r="A96" s="23" t="s">
        <v>126</v>
      </c>
      <c r="B96" s="23">
        <v>10</v>
      </c>
      <c r="C96" s="40">
        <v>4.0179468291702936</v>
      </c>
      <c r="D96" s="74"/>
    </row>
    <row r="97" spans="1:9" x14ac:dyDescent="0.25">
      <c r="A97" s="23" t="s">
        <v>65</v>
      </c>
      <c r="B97" s="23">
        <v>10</v>
      </c>
      <c r="C97" s="40">
        <v>3.8763746593635764</v>
      </c>
      <c r="D97" s="74"/>
    </row>
    <row r="98" spans="1:9" x14ac:dyDescent="0.25">
      <c r="A98" s="23" t="s">
        <v>107</v>
      </c>
      <c r="B98" s="23">
        <v>15</v>
      </c>
      <c r="C98" s="40">
        <v>3.5918336071108725</v>
      </c>
      <c r="D98" s="74"/>
    </row>
    <row r="99" spans="1:9" x14ac:dyDescent="0.25">
      <c r="A99" s="23" t="s">
        <v>67</v>
      </c>
      <c r="B99" s="23">
        <v>50</v>
      </c>
      <c r="C99" s="40">
        <v>3.2939626370523736</v>
      </c>
      <c r="D99" s="74"/>
    </row>
    <row r="100" spans="1:9" x14ac:dyDescent="0.25">
      <c r="A100" s="23" t="s">
        <v>64</v>
      </c>
      <c r="B100" s="23">
        <v>20</v>
      </c>
      <c r="C100" s="40">
        <v>2.7246612986514225</v>
      </c>
      <c r="D100" s="75"/>
    </row>
    <row r="101" spans="1:9" x14ac:dyDescent="0.25">
      <c r="A101" s="23" t="s">
        <v>50</v>
      </c>
      <c r="B101" s="23">
        <v>10</v>
      </c>
      <c r="C101" s="40">
        <v>2.4117888237705909</v>
      </c>
      <c r="D101" s="75"/>
    </row>
    <row r="102" spans="1:9" x14ac:dyDescent="0.25">
      <c r="A102" s="23" t="s">
        <v>101</v>
      </c>
      <c r="B102" s="23">
        <v>5</v>
      </c>
      <c r="C102" s="40">
        <v>1.8809933149497586</v>
      </c>
      <c r="D102" s="75"/>
    </row>
    <row r="103" spans="1:9" x14ac:dyDescent="0.25">
      <c r="A103" s="23" t="s">
        <v>142</v>
      </c>
      <c r="B103" s="66" t="s">
        <v>180</v>
      </c>
      <c r="C103" s="40">
        <v>1.5593447633304485</v>
      </c>
      <c r="D103" s="75"/>
    </row>
    <row r="104" spans="1:9" x14ac:dyDescent="0.25">
      <c r="A104" s="23" t="s">
        <v>93</v>
      </c>
      <c r="B104" s="23">
        <v>15</v>
      </c>
      <c r="C104" s="40">
        <v>1.0193901600306632</v>
      </c>
      <c r="D104" s="75"/>
    </row>
    <row r="105" spans="1:9" x14ac:dyDescent="0.25">
      <c r="A105" s="110"/>
      <c r="B105" s="112"/>
      <c r="C105" s="111"/>
      <c r="D105" s="75"/>
    </row>
    <row r="106" spans="1:9" ht="29.25" customHeight="1" x14ac:dyDescent="0.25">
      <c r="A106" s="175" t="s">
        <v>392</v>
      </c>
      <c r="B106" s="175"/>
      <c r="C106" s="175"/>
      <c r="D106" s="113"/>
      <c r="E106" s="113"/>
      <c r="F106" s="113"/>
      <c r="G106" s="113"/>
      <c r="H106" s="113"/>
      <c r="I106" s="113"/>
    </row>
    <row r="107" spans="1:9" x14ac:dyDescent="0.25">
      <c r="A107" s="176" t="s">
        <v>19</v>
      </c>
      <c r="B107" s="176"/>
      <c r="C107" s="176"/>
    </row>
    <row r="108" spans="1:9" ht="65.25" customHeight="1" x14ac:dyDescent="0.25">
      <c r="A108" s="177" t="s">
        <v>487</v>
      </c>
      <c r="B108" s="177"/>
      <c r="C108" s="177"/>
    </row>
  </sheetData>
  <sortState xmlns:xlrd2="http://schemas.microsoft.com/office/spreadsheetml/2017/richdata2" ref="A4:C104">
    <sortCondition ref="A4:A104"/>
  </sortState>
  <mergeCells count="3">
    <mergeCell ref="A107:C107"/>
    <mergeCell ref="A108:C108"/>
    <mergeCell ref="A106:C10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55"/>
  <sheetViews>
    <sheetView workbookViewId="0">
      <selection activeCell="A2" sqref="A2"/>
    </sheetView>
  </sheetViews>
  <sheetFormatPr baseColWidth="10" defaultRowHeight="15" x14ac:dyDescent="0.25"/>
  <cols>
    <col min="1" max="1" width="32.42578125" customWidth="1"/>
  </cols>
  <sheetData>
    <row r="2" spans="1:17" x14ac:dyDescent="0.25">
      <c r="A2" s="13" t="s">
        <v>417</v>
      </c>
    </row>
    <row r="3" spans="1:17" ht="15.75" thickBot="1" x14ac:dyDescent="0.3"/>
    <row r="4" spans="1:17" ht="47.45" customHeight="1" thickBot="1" x14ac:dyDescent="0.3">
      <c r="A4" s="197"/>
      <c r="B4" s="193" t="s">
        <v>164</v>
      </c>
      <c r="C4" s="194"/>
      <c r="D4" s="193" t="s">
        <v>165</v>
      </c>
      <c r="E4" s="194"/>
      <c r="F4" s="195" t="s">
        <v>166</v>
      </c>
      <c r="G4" s="196"/>
      <c r="H4" s="193" t="s">
        <v>167</v>
      </c>
      <c r="I4" s="194"/>
      <c r="J4" s="195" t="s">
        <v>2</v>
      </c>
      <c r="K4" s="196"/>
      <c r="L4" s="193" t="s">
        <v>168</v>
      </c>
      <c r="M4" s="194"/>
      <c r="N4" s="195" t="s">
        <v>213</v>
      </c>
      <c r="O4" s="196"/>
      <c r="P4" s="193" t="s">
        <v>5</v>
      </c>
      <c r="Q4" s="194"/>
    </row>
    <row r="5" spans="1:17" ht="26.25" thickBot="1" x14ac:dyDescent="0.3">
      <c r="A5" s="198"/>
      <c r="B5" s="120" t="s">
        <v>221</v>
      </c>
      <c r="C5" s="121" t="s">
        <v>222</v>
      </c>
      <c r="D5" s="122" t="s">
        <v>221</v>
      </c>
      <c r="E5" s="121" t="s">
        <v>222</v>
      </c>
      <c r="F5" s="122" t="s">
        <v>221</v>
      </c>
      <c r="G5" s="121" t="s">
        <v>222</v>
      </c>
      <c r="H5" s="122" t="s">
        <v>221</v>
      </c>
      <c r="I5" s="121" t="s">
        <v>222</v>
      </c>
      <c r="J5" s="122" t="s">
        <v>221</v>
      </c>
      <c r="K5" s="121" t="s">
        <v>222</v>
      </c>
      <c r="L5" s="122" t="s">
        <v>221</v>
      </c>
      <c r="M5" s="121" t="s">
        <v>222</v>
      </c>
      <c r="N5" s="122" t="s">
        <v>221</v>
      </c>
      <c r="O5" s="121" t="s">
        <v>222</v>
      </c>
      <c r="P5" s="122" t="s">
        <v>221</v>
      </c>
      <c r="Q5" s="121" t="s">
        <v>222</v>
      </c>
    </row>
    <row r="6" spans="1:17" ht="15.75" thickBot="1" x14ac:dyDescent="0.3">
      <c r="A6" s="93" t="s">
        <v>18</v>
      </c>
      <c r="B6" s="89">
        <v>1.2</v>
      </c>
      <c r="C6" s="90"/>
      <c r="D6" s="89">
        <v>0.5</v>
      </c>
      <c r="E6" s="89"/>
      <c r="F6" s="89">
        <v>3.1</v>
      </c>
      <c r="G6" s="90"/>
      <c r="H6" s="89">
        <v>3.3</v>
      </c>
      <c r="I6" s="89"/>
      <c r="J6" s="89">
        <v>2.1</v>
      </c>
      <c r="K6" s="90"/>
      <c r="L6" s="89">
        <v>4.5</v>
      </c>
      <c r="M6" s="89"/>
      <c r="N6" s="89">
        <v>0.6</v>
      </c>
      <c r="O6" s="90"/>
      <c r="P6" s="89">
        <v>3.7</v>
      </c>
      <c r="Q6" s="89"/>
    </row>
    <row r="7" spans="1:17" x14ac:dyDescent="0.25">
      <c r="A7" s="123" t="s">
        <v>223</v>
      </c>
      <c r="B7" s="124"/>
      <c r="C7" s="125"/>
      <c r="D7" s="124"/>
      <c r="E7" s="126"/>
      <c r="F7" s="124"/>
      <c r="G7" s="125"/>
      <c r="H7" s="124"/>
      <c r="I7" s="126"/>
      <c r="J7" s="124"/>
      <c r="K7" s="125"/>
      <c r="L7" s="124"/>
      <c r="M7" s="126"/>
      <c r="N7" s="124"/>
      <c r="O7" s="125"/>
      <c r="P7" s="124"/>
      <c r="Q7" s="126"/>
    </row>
    <row r="8" spans="1:17" x14ac:dyDescent="0.25">
      <c r="A8" s="80" t="s">
        <v>25</v>
      </c>
      <c r="B8" s="127">
        <v>1.1000000000000001</v>
      </c>
      <c r="C8" s="91" t="s">
        <v>224</v>
      </c>
      <c r="D8" s="127">
        <v>1</v>
      </c>
      <c r="E8" s="81" t="s">
        <v>225</v>
      </c>
      <c r="F8" s="127">
        <v>5</v>
      </c>
      <c r="G8" s="91" t="s">
        <v>226</v>
      </c>
      <c r="H8" s="127">
        <v>4</v>
      </c>
      <c r="I8" s="81" t="s">
        <v>227</v>
      </c>
      <c r="J8" s="127">
        <v>1.6</v>
      </c>
      <c r="K8" s="91" t="s">
        <v>228</v>
      </c>
      <c r="L8" s="127">
        <v>4.2</v>
      </c>
      <c r="M8" s="81" t="s">
        <v>229</v>
      </c>
      <c r="N8" s="127">
        <v>0.6</v>
      </c>
      <c r="O8" s="91" t="s">
        <v>230</v>
      </c>
      <c r="P8" s="127">
        <v>3.9</v>
      </c>
      <c r="Q8" s="81" t="s">
        <v>231</v>
      </c>
    </row>
    <row r="9" spans="1:17" ht="15.75" thickBot="1" x14ac:dyDescent="0.3">
      <c r="A9" s="82" t="s">
        <v>26</v>
      </c>
      <c r="B9" s="128">
        <v>1.4</v>
      </c>
      <c r="C9" s="129" t="s">
        <v>195</v>
      </c>
      <c r="D9" s="128">
        <v>0.2</v>
      </c>
      <c r="E9" s="83" t="s">
        <v>195</v>
      </c>
      <c r="F9" s="128">
        <v>1</v>
      </c>
      <c r="G9" s="129" t="s">
        <v>195</v>
      </c>
      <c r="H9" s="128">
        <v>2.5</v>
      </c>
      <c r="I9" s="83" t="s">
        <v>195</v>
      </c>
      <c r="J9" s="128">
        <v>2.6</v>
      </c>
      <c r="K9" s="129" t="s">
        <v>195</v>
      </c>
      <c r="L9" s="128">
        <v>4.8</v>
      </c>
      <c r="M9" s="83" t="s">
        <v>195</v>
      </c>
      <c r="N9" s="128">
        <v>0.6</v>
      </c>
      <c r="O9" s="129" t="s">
        <v>195</v>
      </c>
      <c r="P9" s="128">
        <v>3.5</v>
      </c>
      <c r="Q9" s="83" t="s">
        <v>195</v>
      </c>
    </row>
    <row r="10" spans="1:17" x14ac:dyDescent="0.25">
      <c r="A10" s="130" t="s">
        <v>232</v>
      </c>
      <c r="B10" s="127"/>
      <c r="C10" s="131"/>
      <c r="D10" s="127"/>
      <c r="E10" s="132"/>
      <c r="F10" s="127"/>
      <c r="G10" s="131"/>
      <c r="H10" s="127"/>
      <c r="I10" s="132"/>
      <c r="J10" s="127"/>
      <c r="K10" s="131"/>
      <c r="L10" s="127"/>
      <c r="M10" s="132"/>
      <c r="N10" s="127"/>
      <c r="O10" s="131"/>
      <c r="P10" s="127"/>
      <c r="Q10" s="132"/>
    </row>
    <row r="11" spans="1:17" x14ac:dyDescent="0.25">
      <c r="A11" s="133" t="s">
        <v>233</v>
      </c>
      <c r="B11" s="127">
        <v>3.4</v>
      </c>
      <c r="C11" s="134" t="s">
        <v>234</v>
      </c>
      <c r="D11" s="127">
        <v>3.2</v>
      </c>
      <c r="E11" s="135" t="s">
        <v>235</v>
      </c>
      <c r="F11" s="168">
        <v>10.9</v>
      </c>
      <c r="G11" s="134" t="s">
        <v>236</v>
      </c>
      <c r="H11" s="168">
        <v>6.4</v>
      </c>
      <c r="I11" s="135" t="s">
        <v>237</v>
      </c>
      <c r="J11" s="168">
        <v>3.7</v>
      </c>
      <c r="K11" s="134" t="s">
        <v>238</v>
      </c>
      <c r="L11" s="168">
        <v>8.6</v>
      </c>
      <c r="M11" s="135" t="s">
        <v>239</v>
      </c>
      <c r="N11" s="168">
        <v>1.7</v>
      </c>
      <c r="O11" s="134" t="s">
        <v>240</v>
      </c>
      <c r="P11" s="168">
        <v>9.5</v>
      </c>
      <c r="Q11" s="135" t="s">
        <v>227</v>
      </c>
    </row>
    <row r="12" spans="1:17" x14ac:dyDescent="0.25">
      <c r="A12" s="133" t="s">
        <v>241</v>
      </c>
      <c r="B12" s="127">
        <v>2.1</v>
      </c>
      <c r="C12" s="134" t="s">
        <v>242</v>
      </c>
      <c r="D12" s="127">
        <v>1</v>
      </c>
      <c r="E12" s="135" t="s">
        <v>243</v>
      </c>
      <c r="F12" s="168">
        <v>6.9</v>
      </c>
      <c r="G12" s="134" t="s">
        <v>207</v>
      </c>
      <c r="H12" s="168">
        <v>5.4</v>
      </c>
      <c r="I12" s="135" t="s">
        <v>244</v>
      </c>
      <c r="J12" s="168">
        <v>3.5</v>
      </c>
      <c r="K12" s="134" t="s">
        <v>245</v>
      </c>
      <c r="L12" s="168">
        <v>7.4</v>
      </c>
      <c r="M12" s="135" t="s">
        <v>246</v>
      </c>
      <c r="N12" s="168">
        <v>0.9</v>
      </c>
      <c r="O12" s="134" t="s">
        <v>197</v>
      </c>
      <c r="P12" s="168">
        <v>7.1</v>
      </c>
      <c r="Q12" s="135" t="s">
        <v>247</v>
      </c>
    </row>
    <row r="13" spans="1:17" x14ac:dyDescent="0.25">
      <c r="A13" s="133" t="s">
        <v>248</v>
      </c>
      <c r="B13" s="127">
        <v>1.4</v>
      </c>
      <c r="C13" s="91" t="s">
        <v>195</v>
      </c>
      <c r="D13" s="127">
        <v>0.5</v>
      </c>
      <c r="E13" s="135" t="s">
        <v>195</v>
      </c>
      <c r="F13" s="168">
        <v>3</v>
      </c>
      <c r="G13" s="91" t="s">
        <v>195</v>
      </c>
      <c r="H13" s="168">
        <v>4.0999999999999996</v>
      </c>
      <c r="I13" s="135" t="s">
        <v>195</v>
      </c>
      <c r="J13" s="168">
        <v>2.9</v>
      </c>
      <c r="K13" s="91" t="s">
        <v>195</v>
      </c>
      <c r="L13" s="168">
        <v>6.3</v>
      </c>
      <c r="M13" s="135" t="s">
        <v>195</v>
      </c>
      <c r="N13" s="168">
        <v>0.8</v>
      </c>
      <c r="O13" s="91" t="s">
        <v>195</v>
      </c>
      <c r="P13" s="168">
        <v>4.8</v>
      </c>
      <c r="Q13" s="135" t="s">
        <v>195</v>
      </c>
    </row>
    <row r="14" spans="1:17" x14ac:dyDescent="0.25">
      <c r="A14" s="133" t="s">
        <v>249</v>
      </c>
      <c r="B14" s="127">
        <v>1.1000000000000001</v>
      </c>
      <c r="C14" s="134" t="s">
        <v>250</v>
      </c>
      <c r="D14" s="127">
        <v>0.2</v>
      </c>
      <c r="E14" s="135" t="s">
        <v>251</v>
      </c>
      <c r="F14" s="168">
        <v>1.9</v>
      </c>
      <c r="G14" s="134" t="s">
        <v>252</v>
      </c>
      <c r="H14" s="168">
        <v>3.7</v>
      </c>
      <c r="I14" s="135" t="s">
        <v>253</v>
      </c>
      <c r="J14" s="168">
        <v>2.2999999999999998</v>
      </c>
      <c r="K14" s="134" t="s">
        <v>254</v>
      </c>
      <c r="L14" s="168">
        <v>4.7</v>
      </c>
      <c r="M14" s="135" t="s">
        <v>255</v>
      </c>
      <c r="N14" s="168">
        <v>0.6</v>
      </c>
      <c r="O14" s="134" t="s">
        <v>197</v>
      </c>
      <c r="P14" s="168">
        <v>3.2</v>
      </c>
      <c r="Q14" s="135" t="s">
        <v>256</v>
      </c>
    </row>
    <row r="15" spans="1:17" x14ac:dyDescent="0.25">
      <c r="A15" s="133" t="s">
        <v>257</v>
      </c>
      <c r="B15" s="127">
        <v>0.6</v>
      </c>
      <c r="C15" s="134" t="s">
        <v>258</v>
      </c>
      <c r="D15" s="127">
        <v>0.1</v>
      </c>
      <c r="E15" s="135" t="s">
        <v>259</v>
      </c>
      <c r="F15" s="168">
        <v>1</v>
      </c>
      <c r="G15" s="134" t="s">
        <v>260</v>
      </c>
      <c r="H15" s="168">
        <v>2.2999999999999998</v>
      </c>
      <c r="I15" s="135" t="s">
        <v>261</v>
      </c>
      <c r="J15" s="168">
        <v>1.4</v>
      </c>
      <c r="K15" s="134" t="s">
        <v>262</v>
      </c>
      <c r="L15" s="168">
        <v>2.9</v>
      </c>
      <c r="M15" s="135" t="s">
        <v>263</v>
      </c>
      <c r="N15" s="168">
        <v>0.4</v>
      </c>
      <c r="O15" s="134" t="s">
        <v>264</v>
      </c>
      <c r="P15" s="168">
        <v>1.8</v>
      </c>
      <c r="Q15" s="135" t="s">
        <v>265</v>
      </c>
    </row>
    <row r="16" spans="1:17" ht="15.75" thickBot="1" x14ac:dyDescent="0.3">
      <c r="A16" s="136" t="s">
        <v>266</v>
      </c>
      <c r="B16" s="128">
        <v>0.3</v>
      </c>
      <c r="C16" s="137" t="s">
        <v>267</v>
      </c>
      <c r="D16" s="128">
        <v>0</v>
      </c>
      <c r="E16" s="138" t="s">
        <v>268</v>
      </c>
      <c r="F16" s="128">
        <v>0.3</v>
      </c>
      <c r="G16" s="137" t="s">
        <v>269</v>
      </c>
      <c r="H16" s="128">
        <v>0.9</v>
      </c>
      <c r="I16" s="138" t="s">
        <v>270</v>
      </c>
      <c r="J16" s="169">
        <v>0.5</v>
      </c>
      <c r="K16" s="137" t="s">
        <v>251</v>
      </c>
      <c r="L16" s="169">
        <v>1.2</v>
      </c>
      <c r="M16" s="138" t="s">
        <v>271</v>
      </c>
      <c r="N16" s="169" t="s">
        <v>196</v>
      </c>
      <c r="O16" s="137" t="s">
        <v>272</v>
      </c>
      <c r="P16" s="169">
        <v>0.8</v>
      </c>
      <c r="Q16" s="138" t="s">
        <v>273</v>
      </c>
    </row>
    <row r="17" spans="1:17" x14ac:dyDescent="0.25">
      <c r="A17" s="84" t="s">
        <v>274</v>
      </c>
      <c r="B17" s="85"/>
      <c r="C17" s="86"/>
      <c r="D17" s="86"/>
      <c r="E17" s="85"/>
      <c r="F17" s="86"/>
      <c r="G17" s="86"/>
      <c r="H17" s="85"/>
      <c r="I17" s="86"/>
      <c r="J17" s="86"/>
      <c r="K17" s="85"/>
      <c r="L17" s="86"/>
      <c r="M17" s="86"/>
      <c r="N17" s="85"/>
      <c r="O17" s="86"/>
      <c r="P17" s="86"/>
      <c r="Q17" s="85"/>
    </row>
    <row r="18" spans="1:17" x14ac:dyDescent="0.25">
      <c r="A18" s="80" t="s">
        <v>175</v>
      </c>
      <c r="B18" s="87">
        <v>1.1000000000000001</v>
      </c>
      <c r="C18" s="81" t="s">
        <v>275</v>
      </c>
      <c r="D18" s="87">
        <v>0.4</v>
      </c>
      <c r="E18" s="87" t="s">
        <v>276</v>
      </c>
      <c r="F18" s="87">
        <v>2.1</v>
      </c>
      <c r="G18" s="81" t="s">
        <v>277</v>
      </c>
      <c r="H18" s="87">
        <v>2.7</v>
      </c>
      <c r="I18" s="81" t="s">
        <v>197</v>
      </c>
      <c r="J18" s="87">
        <v>1.8</v>
      </c>
      <c r="K18" s="87" t="s">
        <v>278</v>
      </c>
      <c r="L18" s="87">
        <v>3.7</v>
      </c>
      <c r="M18" s="81" t="s">
        <v>279</v>
      </c>
      <c r="N18" s="87">
        <v>0.6</v>
      </c>
      <c r="O18" s="81" t="s">
        <v>197</v>
      </c>
      <c r="P18" s="87">
        <v>2</v>
      </c>
      <c r="Q18" s="87" t="s">
        <v>280</v>
      </c>
    </row>
    <row r="19" spans="1:17" x14ac:dyDescent="0.25">
      <c r="A19" s="80" t="s">
        <v>281</v>
      </c>
      <c r="B19" s="87">
        <v>0.9</v>
      </c>
      <c r="C19" s="81" t="s">
        <v>277</v>
      </c>
      <c r="D19" s="87">
        <v>0.4</v>
      </c>
      <c r="E19" s="87" t="s">
        <v>197</v>
      </c>
      <c r="F19" s="87">
        <v>2.1</v>
      </c>
      <c r="G19" s="81" t="s">
        <v>282</v>
      </c>
      <c r="H19" s="87">
        <v>2.9</v>
      </c>
      <c r="I19" s="81" t="s">
        <v>197</v>
      </c>
      <c r="J19" s="87">
        <v>1.9</v>
      </c>
      <c r="K19" s="87" t="s">
        <v>255</v>
      </c>
      <c r="L19" s="87">
        <v>3.6</v>
      </c>
      <c r="M19" s="81" t="s">
        <v>283</v>
      </c>
      <c r="N19" s="87">
        <v>0.5</v>
      </c>
      <c r="O19" s="81" t="s">
        <v>197</v>
      </c>
      <c r="P19" s="87">
        <v>2.4</v>
      </c>
      <c r="Q19" s="87" t="s">
        <v>278</v>
      </c>
    </row>
    <row r="20" spans="1:17" x14ac:dyDescent="0.25">
      <c r="A20" s="80" t="s">
        <v>284</v>
      </c>
      <c r="B20" s="87">
        <v>1.2</v>
      </c>
      <c r="C20" s="81" t="s">
        <v>197</v>
      </c>
      <c r="D20" s="87">
        <v>0.5</v>
      </c>
      <c r="E20" s="87" t="s">
        <v>197</v>
      </c>
      <c r="F20" s="87">
        <v>2.5</v>
      </c>
      <c r="G20" s="81" t="s">
        <v>285</v>
      </c>
      <c r="H20" s="87">
        <v>3.1</v>
      </c>
      <c r="I20" s="81" t="s">
        <v>197</v>
      </c>
      <c r="J20" s="87">
        <v>2.1</v>
      </c>
      <c r="K20" s="87" t="s">
        <v>286</v>
      </c>
      <c r="L20" s="87">
        <v>4</v>
      </c>
      <c r="M20" s="81" t="s">
        <v>211</v>
      </c>
      <c r="N20" s="87">
        <v>0.6</v>
      </c>
      <c r="O20" s="81" t="s">
        <v>197</v>
      </c>
      <c r="P20" s="87">
        <v>3.1</v>
      </c>
      <c r="Q20" s="87" t="s">
        <v>211</v>
      </c>
    </row>
    <row r="21" spans="1:17" x14ac:dyDescent="0.25">
      <c r="A21" s="80" t="s">
        <v>287</v>
      </c>
      <c r="B21" s="87">
        <v>0.9</v>
      </c>
      <c r="C21" s="81" t="s">
        <v>195</v>
      </c>
      <c r="D21" s="87">
        <v>0.8</v>
      </c>
      <c r="E21" s="87" t="s">
        <v>195</v>
      </c>
      <c r="F21" s="87">
        <v>4</v>
      </c>
      <c r="G21" s="81" t="s">
        <v>195</v>
      </c>
      <c r="H21" s="87">
        <v>3.8</v>
      </c>
      <c r="I21" s="81" t="s">
        <v>195</v>
      </c>
      <c r="J21" s="87">
        <v>2.4</v>
      </c>
      <c r="K21" s="87" t="s">
        <v>195</v>
      </c>
      <c r="L21" s="87">
        <v>5.5</v>
      </c>
      <c r="M21" s="81" t="s">
        <v>195</v>
      </c>
      <c r="N21" s="87">
        <v>0.7</v>
      </c>
      <c r="O21" s="81" t="s">
        <v>195</v>
      </c>
      <c r="P21" s="87">
        <v>4.4000000000000004</v>
      </c>
      <c r="Q21" s="87" t="s">
        <v>195</v>
      </c>
    </row>
    <row r="22" spans="1:17" ht="15.75" thickBot="1" x14ac:dyDescent="0.3">
      <c r="A22" s="82" t="s">
        <v>288</v>
      </c>
      <c r="B22" s="88">
        <v>1</v>
      </c>
      <c r="C22" s="83" t="s">
        <v>197</v>
      </c>
      <c r="D22" s="88">
        <v>0.9</v>
      </c>
      <c r="E22" s="88" t="s">
        <v>289</v>
      </c>
      <c r="F22" s="88">
        <v>4.2</v>
      </c>
      <c r="G22" s="83" t="s">
        <v>290</v>
      </c>
      <c r="H22" s="88">
        <v>3.6</v>
      </c>
      <c r="I22" s="83" t="s">
        <v>197</v>
      </c>
      <c r="J22" s="88">
        <v>2.1</v>
      </c>
      <c r="K22" s="88" t="s">
        <v>291</v>
      </c>
      <c r="L22" s="88">
        <v>5</v>
      </c>
      <c r="M22" s="83" t="s">
        <v>197</v>
      </c>
      <c r="N22" s="88">
        <v>0.6</v>
      </c>
      <c r="O22" s="83" t="s">
        <v>292</v>
      </c>
      <c r="P22" s="88">
        <v>6.7</v>
      </c>
      <c r="Q22" s="88" t="s">
        <v>293</v>
      </c>
    </row>
    <row r="23" spans="1:17" x14ac:dyDescent="0.25">
      <c r="A23" s="84" t="s">
        <v>294</v>
      </c>
      <c r="B23" s="85"/>
      <c r="C23" s="86"/>
      <c r="D23" s="86"/>
      <c r="E23" s="85"/>
      <c r="F23" s="86"/>
      <c r="G23" s="86"/>
      <c r="H23" s="85"/>
      <c r="I23" s="86"/>
      <c r="J23" s="86"/>
      <c r="K23" s="85"/>
      <c r="L23" s="86"/>
      <c r="M23" s="86"/>
      <c r="N23" s="85"/>
      <c r="O23" s="86"/>
      <c r="P23" s="86"/>
      <c r="Q23" s="85"/>
    </row>
    <row r="24" spans="1:17" x14ac:dyDescent="0.25">
      <c r="A24" s="80" t="s">
        <v>295</v>
      </c>
      <c r="B24" s="87">
        <v>1.4</v>
      </c>
      <c r="C24" s="81" t="s">
        <v>197</v>
      </c>
      <c r="D24" s="87">
        <v>0.8</v>
      </c>
      <c r="E24" s="87" t="s">
        <v>197</v>
      </c>
      <c r="F24" s="87">
        <v>3.3</v>
      </c>
      <c r="G24" s="81" t="s">
        <v>197</v>
      </c>
      <c r="H24" s="87">
        <v>3.3</v>
      </c>
      <c r="I24" s="81" t="s">
        <v>197</v>
      </c>
      <c r="J24" s="87">
        <v>2</v>
      </c>
      <c r="K24" s="87" t="s">
        <v>197</v>
      </c>
      <c r="L24" s="87">
        <v>3.8</v>
      </c>
      <c r="M24" s="81" t="s">
        <v>197</v>
      </c>
      <c r="N24" s="87">
        <v>0.8</v>
      </c>
      <c r="O24" s="81" t="s">
        <v>197</v>
      </c>
      <c r="P24" s="87">
        <v>5.7</v>
      </c>
      <c r="Q24" s="87" t="s">
        <v>296</v>
      </c>
    </row>
    <row r="25" spans="1:17" x14ac:dyDescent="0.25">
      <c r="A25" s="80" t="s">
        <v>297</v>
      </c>
      <c r="B25" s="87">
        <v>1.4</v>
      </c>
      <c r="C25" s="81" t="s">
        <v>197</v>
      </c>
      <c r="D25" s="87">
        <v>0.7</v>
      </c>
      <c r="E25" s="87" t="s">
        <v>197</v>
      </c>
      <c r="F25" s="87">
        <v>3.1</v>
      </c>
      <c r="G25" s="81" t="s">
        <v>197</v>
      </c>
      <c r="H25" s="87">
        <v>3.4</v>
      </c>
      <c r="I25" s="81" t="s">
        <v>197</v>
      </c>
      <c r="J25" s="87">
        <v>2</v>
      </c>
      <c r="K25" s="87" t="s">
        <v>197</v>
      </c>
      <c r="L25" s="87">
        <v>4</v>
      </c>
      <c r="M25" s="81" t="s">
        <v>197</v>
      </c>
      <c r="N25" s="87">
        <v>0.7</v>
      </c>
      <c r="O25" s="81" t="s">
        <v>197</v>
      </c>
      <c r="P25" s="87">
        <v>4</v>
      </c>
      <c r="Q25" s="87" t="s">
        <v>197</v>
      </c>
    </row>
    <row r="26" spans="1:17" x14ac:dyDescent="0.25">
      <c r="A26" s="80" t="s">
        <v>298</v>
      </c>
      <c r="B26" s="87">
        <v>1.1000000000000001</v>
      </c>
      <c r="C26" s="81" t="s">
        <v>195</v>
      </c>
      <c r="D26" s="87">
        <v>0.6</v>
      </c>
      <c r="E26" s="87" t="s">
        <v>195</v>
      </c>
      <c r="F26" s="87">
        <v>2.7</v>
      </c>
      <c r="G26" s="81" t="s">
        <v>195</v>
      </c>
      <c r="H26" s="87">
        <v>3</v>
      </c>
      <c r="I26" s="81" t="s">
        <v>195</v>
      </c>
      <c r="J26" s="87">
        <v>2</v>
      </c>
      <c r="K26" s="87" t="s">
        <v>195</v>
      </c>
      <c r="L26" s="87">
        <v>4.2</v>
      </c>
      <c r="M26" s="81" t="s">
        <v>195</v>
      </c>
      <c r="N26" s="87">
        <v>0.5</v>
      </c>
      <c r="O26" s="81" t="s">
        <v>195</v>
      </c>
      <c r="P26" s="87">
        <v>3.1</v>
      </c>
      <c r="Q26" s="87" t="s">
        <v>195</v>
      </c>
    </row>
    <row r="27" spans="1:17" x14ac:dyDescent="0.25">
      <c r="A27" s="80" t="s">
        <v>299</v>
      </c>
      <c r="B27" s="87">
        <v>1.1000000000000001</v>
      </c>
      <c r="C27" s="81" t="s">
        <v>197</v>
      </c>
      <c r="D27" s="87">
        <v>0.4</v>
      </c>
      <c r="E27" s="87" t="s">
        <v>300</v>
      </c>
      <c r="F27" s="87">
        <v>2.8</v>
      </c>
      <c r="G27" s="81" t="s">
        <v>197</v>
      </c>
      <c r="H27" s="87">
        <v>3.2</v>
      </c>
      <c r="I27" s="81" t="s">
        <v>197</v>
      </c>
      <c r="J27" s="87">
        <v>2.2000000000000002</v>
      </c>
      <c r="K27" s="87" t="s">
        <v>197</v>
      </c>
      <c r="L27" s="87">
        <v>4.8</v>
      </c>
      <c r="M27" s="81" t="s">
        <v>197</v>
      </c>
      <c r="N27" s="87">
        <v>0.5</v>
      </c>
      <c r="O27" s="81" t="s">
        <v>197</v>
      </c>
      <c r="P27" s="87">
        <v>2.9</v>
      </c>
      <c r="Q27" s="87" t="s">
        <v>197</v>
      </c>
    </row>
    <row r="28" spans="1:17" x14ac:dyDescent="0.25">
      <c r="A28" s="139" t="s">
        <v>301</v>
      </c>
      <c r="B28" s="87">
        <v>1</v>
      </c>
      <c r="C28" s="91" t="s">
        <v>197</v>
      </c>
      <c r="D28" s="127">
        <v>0.4</v>
      </c>
      <c r="E28" s="91" t="s">
        <v>197</v>
      </c>
      <c r="F28" s="170">
        <v>2.8</v>
      </c>
      <c r="G28" s="87" t="s">
        <v>197</v>
      </c>
      <c r="H28" s="87">
        <v>3.1</v>
      </c>
      <c r="I28" s="127" t="s">
        <v>197</v>
      </c>
      <c r="J28" s="87">
        <v>2</v>
      </c>
      <c r="K28" s="140" t="s">
        <v>197</v>
      </c>
      <c r="L28" s="87">
        <v>4.9000000000000004</v>
      </c>
      <c r="M28" s="91" t="s">
        <v>302</v>
      </c>
      <c r="N28" s="127">
        <v>0.4</v>
      </c>
      <c r="O28" s="91" t="s">
        <v>197</v>
      </c>
      <c r="P28" s="170">
        <v>2.5</v>
      </c>
      <c r="Q28" s="87" t="s">
        <v>197</v>
      </c>
    </row>
    <row r="29" spans="1:17" ht="15.75" thickBot="1" x14ac:dyDescent="0.3">
      <c r="A29" s="141" t="s">
        <v>173</v>
      </c>
      <c r="B29" s="88">
        <v>1.8</v>
      </c>
      <c r="C29" s="137" t="s">
        <v>197</v>
      </c>
      <c r="D29" s="128">
        <v>1.2</v>
      </c>
      <c r="E29" s="142" t="s">
        <v>197</v>
      </c>
      <c r="F29" s="171">
        <v>5.6</v>
      </c>
      <c r="G29" s="88" t="s">
        <v>197</v>
      </c>
      <c r="H29" s="172">
        <v>4.5999999999999996</v>
      </c>
      <c r="I29" s="128" t="s">
        <v>197</v>
      </c>
      <c r="J29" s="142">
        <v>2.6</v>
      </c>
      <c r="K29" s="143" t="s">
        <v>197</v>
      </c>
      <c r="L29" s="88">
        <v>6.1</v>
      </c>
      <c r="M29" s="137" t="s">
        <v>197</v>
      </c>
      <c r="N29" s="128">
        <v>1.2</v>
      </c>
      <c r="O29" s="142" t="s">
        <v>197</v>
      </c>
      <c r="P29" s="171">
        <v>6.2</v>
      </c>
      <c r="Q29" s="88" t="s">
        <v>303</v>
      </c>
    </row>
    <row r="30" spans="1:17" x14ac:dyDescent="0.25">
      <c r="A30" s="84" t="s">
        <v>304</v>
      </c>
      <c r="B30" s="85"/>
      <c r="C30" s="131"/>
      <c r="D30" s="144"/>
      <c r="E30" s="144"/>
      <c r="F30" s="86"/>
      <c r="G30" s="85"/>
      <c r="H30" s="131"/>
      <c r="I30" s="144"/>
      <c r="J30" s="144"/>
      <c r="K30" s="86"/>
      <c r="L30" s="85"/>
      <c r="M30" s="131"/>
      <c r="N30" s="144"/>
      <c r="O30" s="144"/>
      <c r="P30" s="86"/>
      <c r="Q30" s="85"/>
    </row>
    <row r="31" spans="1:17" x14ac:dyDescent="0.25">
      <c r="A31" s="80" t="s">
        <v>305</v>
      </c>
      <c r="B31" s="87">
        <v>1.6</v>
      </c>
      <c r="C31" s="134" t="s">
        <v>306</v>
      </c>
      <c r="D31" s="127">
        <v>0.6</v>
      </c>
      <c r="E31" s="127" t="s">
        <v>307</v>
      </c>
      <c r="F31" s="87">
        <v>3.7</v>
      </c>
      <c r="G31" s="87" t="s">
        <v>308</v>
      </c>
      <c r="H31" s="173">
        <v>4.3</v>
      </c>
      <c r="I31" s="127" t="s">
        <v>242</v>
      </c>
      <c r="J31" s="127">
        <v>3.1</v>
      </c>
      <c r="K31" s="81" t="s">
        <v>309</v>
      </c>
      <c r="L31" s="87">
        <v>6.5</v>
      </c>
      <c r="M31" s="134" t="s">
        <v>206</v>
      </c>
      <c r="N31" s="127">
        <v>0.7</v>
      </c>
      <c r="O31" s="127" t="s">
        <v>310</v>
      </c>
      <c r="P31" s="87">
        <v>4.3</v>
      </c>
      <c r="Q31" s="87" t="s">
        <v>311</v>
      </c>
    </row>
    <row r="32" spans="1:17" x14ac:dyDescent="0.25">
      <c r="A32" s="80" t="s">
        <v>312</v>
      </c>
      <c r="B32" s="87">
        <v>1</v>
      </c>
      <c r="C32" s="134" t="s">
        <v>195</v>
      </c>
      <c r="D32" s="127">
        <v>0.4</v>
      </c>
      <c r="E32" s="124" t="s">
        <v>195</v>
      </c>
      <c r="F32" s="87">
        <v>2.6</v>
      </c>
      <c r="G32" s="87" t="s">
        <v>195</v>
      </c>
      <c r="H32" s="173">
        <v>3.3</v>
      </c>
      <c r="I32" s="127" t="s">
        <v>195</v>
      </c>
      <c r="J32" s="124">
        <v>1.7</v>
      </c>
      <c r="K32" s="81" t="s">
        <v>195</v>
      </c>
      <c r="L32" s="87">
        <v>4.0999999999999996</v>
      </c>
      <c r="M32" s="134" t="s">
        <v>195</v>
      </c>
      <c r="N32" s="127">
        <v>0.5</v>
      </c>
      <c r="O32" s="124" t="s">
        <v>195</v>
      </c>
      <c r="P32" s="87">
        <v>3.8</v>
      </c>
      <c r="Q32" s="87" t="s">
        <v>195</v>
      </c>
    </row>
    <row r="33" spans="1:17" x14ac:dyDescent="0.25">
      <c r="A33" s="139" t="s">
        <v>313</v>
      </c>
      <c r="B33" s="87">
        <v>2</v>
      </c>
      <c r="C33" s="91" t="s">
        <v>306</v>
      </c>
      <c r="D33" s="127">
        <v>0.8</v>
      </c>
      <c r="E33" s="91" t="s">
        <v>314</v>
      </c>
      <c r="F33" s="170">
        <v>4.0999999999999996</v>
      </c>
      <c r="G33" s="87" t="s">
        <v>237</v>
      </c>
      <c r="H33" s="87">
        <v>4.5999999999999996</v>
      </c>
      <c r="I33" s="127" t="s">
        <v>303</v>
      </c>
      <c r="J33" s="87">
        <v>2.6</v>
      </c>
      <c r="K33" s="140" t="s">
        <v>315</v>
      </c>
      <c r="L33" s="87">
        <v>4.9000000000000004</v>
      </c>
      <c r="M33" s="91" t="s">
        <v>316</v>
      </c>
      <c r="N33" s="127">
        <v>1.1000000000000001</v>
      </c>
      <c r="O33" s="91" t="s">
        <v>317</v>
      </c>
      <c r="P33" s="170">
        <v>6.5</v>
      </c>
      <c r="Q33" s="87" t="s">
        <v>316</v>
      </c>
    </row>
    <row r="34" spans="1:17" x14ac:dyDescent="0.25">
      <c r="A34" s="80" t="s">
        <v>318</v>
      </c>
      <c r="B34" s="87">
        <v>0.2</v>
      </c>
      <c r="C34" s="134" t="s">
        <v>197</v>
      </c>
      <c r="D34" s="127">
        <v>0</v>
      </c>
      <c r="E34" s="127" t="s">
        <v>197</v>
      </c>
      <c r="F34" s="87">
        <v>0.3</v>
      </c>
      <c r="G34" s="87" t="s">
        <v>319</v>
      </c>
      <c r="H34" s="173">
        <v>0.7</v>
      </c>
      <c r="I34" s="127" t="s">
        <v>256</v>
      </c>
      <c r="J34" s="127">
        <v>0.5</v>
      </c>
      <c r="K34" s="145" t="s">
        <v>197</v>
      </c>
      <c r="L34" s="87">
        <v>1</v>
      </c>
      <c r="M34" s="134" t="s">
        <v>320</v>
      </c>
      <c r="N34" s="127">
        <v>0.1</v>
      </c>
      <c r="O34" s="127" t="s">
        <v>321</v>
      </c>
      <c r="P34" s="87">
        <v>0.5</v>
      </c>
      <c r="Q34" s="87" t="s">
        <v>322</v>
      </c>
    </row>
    <row r="35" spans="1:17" x14ac:dyDescent="0.25">
      <c r="A35" s="139" t="s">
        <v>323</v>
      </c>
      <c r="B35" s="87">
        <v>3.2</v>
      </c>
      <c r="C35" s="91" t="s">
        <v>324</v>
      </c>
      <c r="D35" s="127">
        <v>3.7</v>
      </c>
      <c r="E35" s="91" t="s">
        <v>325</v>
      </c>
      <c r="F35" s="170">
        <v>13.6</v>
      </c>
      <c r="G35" s="87" t="s">
        <v>326</v>
      </c>
      <c r="H35" s="87">
        <v>7</v>
      </c>
      <c r="I35" s="127" t="s">
        <v>327</v>
      </c>
      <c r="J35" s="87">
        <v>3.5</v>
      </c>
      <c r="K35" s="140" t="s">
        <v>328</v>
      </c>
      <c r="L35" s="87">
        <v>9.1999999999999993</v>
      </c>
      <c r="M35" s="91" t="s">
        <v>329</v>
      </c>
      <c r="N35" s="127">
        <v>1.7</v>
      </c>
      <c r="O35" s="91" t="s">
        <v>197</v>
      </c>
      <c r="P35" s="170">
        <v>10.7</v>
      </c>
      <c r="Q35" s="87" t="s">
        <v>316</v>
      </c>
    </row>
    <row r="36" spans="1:17" ht="15.75" thickBot="1" x14ac:dyDescent="0.3">
      <c r="A36" s="141" t="s">
        <v>330</v>
      </c>
      <c r="B36" s="88">
        <v>1.5</v>
      </c>
      <c r="C36" s="137" t="s">
        <v>227</v>
      </c>
      <c r="D36" s="128">
        <v>0.9</v>
      </c>
      <c r="E36" s="142" t="s">
        <v>240</v>
      </c>
      <c r="F36" s="171">
        <v>3.1</v>
      </c>
      <c r="G36" s="88" t="s">
        <v>331</v>
      </c>
      <c r="H36" s="172">
        <v>3.7</v>
      </c>
      <c r="I36" s="128" t="s">
        <v>197</v>
      </c>
      <c r="J36" s="142">
        <v>1.9</v>
      </c>
      <c r="K36" s="143" t="s">
        <v>332</v>
      </c>
      <c r="L36" s="88">
        <v>4.0999999999999996</v>
      </c>
      <c r="M36" s="137" t="s">
        <v>333</v>
      </c>
      <c r="N36" s="128">
        <v>0.9</v>
      </c>
      <c r="O36" s="142" t="s">
        <v>334</v>
      </c>
      <c r="P36" s="171">
        <v>5.5</v>
      </c>
      <c r="Q36" s="88" t="s">
        <v>197</v>
      </c>
    </row>
    <row r="37" spans="1:17" x14ac:dyDescent="0.25">
      <c r="A37" s="84" t="s">
        <v>335</v>
      </c>
      <c r="B37" s="85"/>
      <c r="C37" s="131"/>
      <c r="D37" s="144"/>
      <c r="E37" s="144"/>
      <c r="F37" s="86"/>
      <c r="G37" s="85"/>
      <c r="H37" s="131"/>
      <c r="I37" s="144"/>
      <c r="J37" s="144"/>
      <c r="K37" s="86"/>
      <c r="L37" s="85"/>
      <c r="M37" s="131"/>
      <c r="N37" s="144"/>
      <c r="O37" s="144"/>
      <c r="P37" s="86"/>
      <c r="Q37" s="85"/>
    </row>
    <row r="38" spans="1:17" x14ac:dyDescent="0.25">
      <c r="A38" s="80" t="s">
        <v>336</v>
      </c>
      <c r="B38" s="87">
        <v>0.9</v>
      </c>
      <c r="C38" s="134" t="s">
        <v>197</v>
      </c>
      <c r="D38" s="127">
        <v>0.4</v>
      </c>
      <c r="E38" s="127" t="s">
        <v>197</v>
      </c>
      <c r="F38" s="87">
        <v>2</v>
      </c>
      <c r="G38" s="87" t="s">
        <v>250</v>
      </c>
      <c r="H38" s="173">
        <v>2.5</v>
      </c>
      <c r="I38" s="127" t="s">
        <v>197</v>
      </c>
      <c r="J38" s="127">
        <v>1.2</v>
      </c>
      <c r="K38" s="81" t="s">
        <v>250</v>
      </c>
      <c r="L38" s="87">
        <v>2.2999999999999998</v>
      </c>
      <c r="M38" s="134" t="s">
        <v>337</v>
      </c>
      <c r="N38" s="127">
        <v>0.5</v>
      </c>
      <c r="O38" s="127" t="s">
        <v>338</v>
      </c>
      <c r="P38" s="87">
        <v>6.8</v>
      </c>
      <c r="Q38" s="87" t="s">
        <v>339</v>
      </c>
    </row>
    <row r="39" spans="1:17" x14ac:dyDescent="0.25">
      <c r="A39" s="80" t="s">
        <v>340</v>
      </c>
      <c r="B39" s="87">
        <v>1.4</v>
      </c>
      <c r="C39" s="134" t="s">
        <v>197</v>
      </c>
      <c r="D39" s="127">
        <v>0.7</v>
      </c>
      <c r="E39" s="124" t="s">
        <v>341</v>
      </c>
      <c r="F39" s="87">
        <v>4</v>
      </c>
      <c r="G39" s="87" t="s">
        <v>197</v>
      </c>
      <c r="H39" s="173">
        <v>4</v>
      </c>
      <c r="I39" s="127" t="s">
        <v>327</v>
      </c>
      <c r="J39" s="124">
        <v>2.4</v>
      </c>
      <c r="K39" s="81" t="s">
        <v>197</v>
      </c>
      <c r="L39" s="87">
        <v>4.5999999999999996</v>
      </c>
      <c r="M39" s="134" t="s">
        <v>197</v>
      </c>
      <c r="N39" s="127">
        <v>0.9</v>
      </c>
      <c r="O39" s="124" t="s">
        <v>342</v>
      </c>
      <c r="P39" s="87">
        <v>7.9</v>
      </c>
      <c r="Q39" s="87" t="s">
        <v>343</v>
      </c>
    </row>
    <row r="40" spans="1:17" x14ac:dyDescent="0.25">
      <c r="A40" s="139" t="s">
        <v>344</v>
      </c>
      <c r="B40" s="87">
        <v>1.3</v>
      </c>
      <c r="C40" s="91" t="s">
        <v>195</v>
      </c>
      <c r="D40" s="127">
        <v>0.6</v>
      </c>
      <c r="E40" s="91" t="s">
        <v>195</v>
      </c>
      <c r="F40" s="170">
        <v>3</v>
      </c>
      <c r="G40" s="87" t="s">
        <v>195</v>
      </c>
      <c r="H40" s="87">
        <v>3.4</v>
      </c>
      <c r="I40" s="127" t="s">
        <v>195</v>
      </c>
      <c r="J40" s="87">
        <v>2.2000000000000002</v>
      </c>
      <c r="K40" s="140" t="s">
        <v>195</v>
      </c>
      <c r="L40" s="87">
        <v>4.9000000000000004</v>
      </c>
      <c r="M40" s="91" t="s">
        <v>195</v>
      </c>
      <c r="N40" s="127">
        <v>0.6</v>
      </c>
      <c r="O40" s="91" t="s">
        <v>195</v>
      </c>
      <c r="P40" s="170">
        <v>2.6</v>
      </c>
      <c r="Q40" s="87" t="s">
        <v>195</v>
      </c>
    </row>
    <row r="41" spans="1:17" ht="15.75" thickBot="1" x14ac:dyDescent="0.3">
      <c r="A41" s="141" t="s">
        <v>173</v>
      </c>
      <c r="B41" s="88">
        <v>1</v>
      </c>
      <c r="C41" s="137" t="s">
        <v>197</v>
      </c>
      <c r="D41" s="128">
        <v>0.8</v>
      </c>
      <c r="E41" s="142" t="s">
        <v>197</v>
      </c>
      <c r="F41" s="171">
        <v>3</v>
      </c>
      <c r="G41" s="88" t="s">
        <v>197</v>
      </c>
      <c r="H41" s="172">
        <v>2.6</v>
      </c>
      <c r="I41" s="128" t="s">
        <v>345</v>
      </c>
      <c r="J41" s="142">
        <v>1.6</v>
      </c>
      <c r="K41" s="143" t="s">
        <v>197</v>
      </c>
      <c r="L41" s="88">
        <v>3</v>
      </c>
      <c r="M41" s="137" t="s">
        <v>277</v>
      </c>
      <c r="N41" s="128">
        <v>0.7</v>
      </c>
      <c r="O41" s="142" t="s">
        <v>346</v>
      </c>
      <c r="P41" s="171">
        <v>5.6</v>
      </c>
      <c r="Q41" s="88" t="s">
        <v>325</v>
      </c>
    </row>
    <row r="42" spans="1:17" x14ac:dyDescent="0.25">
      <c r="A42" s="84" t="s">
        <v>194</v>
      </c>
      <c r="B42" s="85"/>
      <c r="C42" s="86"/>
      <c r="D42" s="86"/>
      <c r="E42" s="85"/>
      <c r="F42" s="86"/>
      <c r="G42" s="86"/>
      <c r="H42" s="85"/>
      <c r="I42" s="86"/>
      <c r="J42" s="86"/>
      <c r="K42" s="85"/>
      <c r="L42" s="86"/>
      <c r="M42" s="86"/>
      <c r="N42" s="85"/>
      <c r="O42" s="86"/>
      <c r="P42" s="86"/>
      <c r="Q42" s="85"/>
    </row>
    <row r="43" spans="1:17" x14ac:dyDescent="0.25">
      <c r="A43" s="80" t="s">
        <v>169</v>
      </c>
      <c r="B43" s="87">
        <v>1.3</v>
      </c>
      <c r="C43" s="81" t="s">
        <v>195</v>
      </c>
      <c r="D43" s="87">
        <v>0.5</v>
      </c>
      <c r="E43" s="87" t="s">
        <v>195</v>
      </c>
      <c r="F43" s="87">
        <v>3</v>
      </c>
      <c r="G43" s="81" t="s">
        <v>195</v>
      </c>
      <c r="H43" s="87">
        <v>3.3</v>
      </c>
      <c r="I43" s="81" t="s">
        <v>195</v>
      </c>
      <c r="J43" s="87">
        <v>2.2000000000000002</v>
      </c>
      <c r="K43" s="87" t="s">
        <v>195</v>
      </c>
      <c r="L43" s="87">
        <v>4.7</v>
      </c>
      <c r="M43" s="81" t="s">
        <v>195</v>
      </c>
      <c r="N43" s="87">
        <v>0.6</v>
      </c>
      <c r="O43" s="81" t="s">
        <v>195</v>
      </c>
      <c r="P43" s="87">
        <v>3.7</v>
      </c>
      <c r="Q43" s="87" t="s">
        <v>195</v>
      </c>
    </row>
    <row r="44" spans="1:17" x14ac:dyDescent="0.25">
      <c r="A44" s="80" t="s">
        <v>170</v>
      </c>
      <c r="B44" s="87">
        <v>2.2000000000000002</v>
      </c>
      <c r="C44" s="81" t="s">
        <v>197</v>
      </c>
      <c r="D44" s="87" t="s">
        <v>196</v>
      </c>
      <c r="E44" s="87" t="s">
        <v>197</v>
      </c>
      <c r="F44" s="87">
        <v>8.1999999999999993</v>
      </c>
      <c r="G44" s="81" t="s">
        <v>198</v>
      </c>
      <c r="H44" s="87">
        <v>6.8</v>
      </c>
      <c r="I44" s="81" t="s">
        <v>199</v>
      </c>
      <c r="J44" s="87">
        <v>3.3</v>
      </c>
      <c r="K44" s="87" t="s">
        <v>197</v>
      </c>
      <c r="L44" s="87">
        <v>8.9</v>
      </c>
      <c r="M44" s="81" t="s">
        <v>200</v>
      </c>
      <c r="N44" s="87">
        <v>1.8</v>
      </c>
      <c r="O44" s="81" t="s">
        <v>201</v>
      </c>
      <c r="P44" s="87">
        <v>11.1</v>
      </c>
      <c r="Q44" s="87" t="s">
        <v>202</v>
      </c>
    </row>
    <row r="45" spans="1:17" x14ac:dyDescent="0.25">
      <c r="A45" s="80" t="s">
        <v>171</v>
      </c>
      <c r="B45" s="87">
        <v>4.3</v>
      </c>
      <c r="C45" s="81" t="s">
        <v>203</v>
      </c>
      <c r="D45" s="87">
        <v>6.7</v>
      </c>
      <c r="E45" s="87" t="s">
        <v>204</v>
      </c>
      <c r="F45" s="87">
        <v>19.8</v>
      </c>
      <c r="G45" s="81" t="s">
        <v>205</v>
      </c>
      <c r="H45" s="87">
        <v>10.9</v>
      </c>
      <c r="I45" s="81" t="s">
        <v>203</v>
      </c>
      <c r="J45" s="87">
        <v>4.4000000000000004</v>
      </c>
      <c r="K45" s="87" t="s">
        <v>206</v>
      </c>
      <c r="L45" s="87">
        <v>11.2</v>
      </c>
      <c r="M45" s="81" t="s">
        <v>207</v>
      </c>
      <c r="N45" s="87">
        <v>1.8</v>
      </c>
      <c r="O45" s="81" t="s">
        <v>208</v>
      </c>
      <c r="P45" s="87">
        <v>11.6</v>
      </c>
      <c r="Q45" s="87" t="s">
        <v>209</v>
      </c>
    </row>
    <row r="46" spans="1:17" x14ac:dyDescent="0.25">
      <c r="A46" s="80" t="s">
        <v>172</v>
      </c>
      <c r="B46" s="87" t="s">
        <v>196</v>
      </c>
      <c r="C46" s="81" t="s">
        <v>197</v>
      </c>
      <c r="D46" s="87" t="s">
        <v>196</v>
      </c>
      <c r="E46" s="87" t="s">
        <v>197</v>
      </c>
      <c r="F46" s="87">
        <v>7.7</v>
      </c>
      <c r="G46" s="81" t="s">
        <v>210</v>
      </c>
      <c r="H46" s="87">
        <v>4.9000000000000004</v>
      </c>
      <c r="I46" s="81" t="s">
        <v>197</v>
      </c>
      <c r="J46" s="87" t="s">
        <v>196</v>
      </c>
      <c r="K46" s="87" t="s">
        <v>197</v>
      </c>
      <c r="L46" s="87">
        <v>5.3</v>
      </c>
      <c r="M46" s="81" t="s">
        <v>197</v>
      </c>
      <c r="N46" s="87" t="s">
        <v>196</v>
      </c>
      <c r="O46" s="81" t="s">
        <v>197</v>
      </c>
      <c r="P46" s="87">
        <v>6.6</v>
      </c>
      <c r="Q46" s="87" t="s">
        <v>197</v>
      </c>
    </row>
    <row r="47" spans="1:17" ht="15.75" thickBot="1" x14ac:dyDescent="0.3">
      <c r="A47" s="82" t="s">
        <v>173</v>
      </c>
      <c r="B47" s="88">
        <v>0.7</v>
      </c>
      <c r="C47" s="83" t="s">
        <v>197</v>
      </c>
      <c r="D47" s="88">
        <v>0.4</v>
      </c>
      <c r="E47" s="88" t="s">
        <v>197</v>
      </c>
      <c r="F47" s="88">
        <v>1.7</v>
      </c>
      <c r="G47" s="83" t="s">
        <v>197</v>
      </c>
      <c r="H47" s="88">
        <v>2</v>
      </c>
      <c r="I47" s="83" t="s">
        <v>211</v>
      </c>
      <c r="J47" s="88">
        <v>1.1176735809656453</v>
      </c>
      <c r="K47" s="88" t="s">
        <v>197</v>
      </c>
      <c r="L47" s="88">
        <v>2.2000000000000002</v>
      </c>
      <c r="M47" s="83" t="s">
        <v>197</v>
      </c>
      <c r="N47" s="88">
        <v>0.4</v>
      </c>
      <c r="O47" s="83" t="s">
        <v>197</v>
      </c>
      <c r="P47" s="88">
        <v>2.4</v>
      </c>
      <c r="Q47" s="88" t="s">
        <v>212</v>
      </c>
    </row>
    <row r="48" spans="1:17" x14ac:dyDescent="0.25">
      <c r="A48" s="146" t="s">
        <v>347</v>
      </c>
      <c r="B48" s="127"/>
      <c r="C48" s="127"/>
      <c r="D48" s="127"/>
      <c r="E48" s="127"/>
      <c r="F48" s="127"/>
      <c r="G48" s="127"/>
      <c r="H48" s="127"/>
      <c r="I48" s="127"/>
      <c r="J48" s="127"/>
      <c r="K48" s="127"/>
      <c r="L48" s="127"/>
      <c r="M48" s="127"/>
      <c r="N48" s="127"/>
      <c r="O48" s="127"/>
      <c r="P48" s="127"/>
      <c r="Q48" s="127"/>
    </row>
    <row r="49" spans="1:17" x14ac:dyDescent="0.25">
      <c r="A49" s="80" t="s">
        <v>348</v>
      </c>
      <c r="B49" s="127">
        <v>1.3</v>
      </c>
      <c r="C49" s="127" t="s">
        <v>349</v>
      </c>
      <c r="D49" s="127">
        <v>0.5</v>
      </c>
      <c r="E49" s="127" t="s">
        <v>350</v>
      </c>
      <c r="F49" s="127">
        <v>2.4</v>
      </c>
      <c r="G49" s="127" t="s">
        <v>351</v>
      </c>
      <c r="H49" s="127">
        <v>3.7</v>
      </c>
      <c r="I49" s="127" t="s">
        <v>352</v>
      </c>
      <c r="J49" s="127">
        <v>2.2999999999999998</v>
      </c>
      <c r="K49" s="127" t="s">
        <v>353</v>
      </c>
      <c r="L49" s="127">
        <v>4</v>
      </c>
      <c r="M49" s="127" t="s">
        <v>353</v>
      </c>
      <c r="N49" s="127">
        <v>0.9</v>
      </c>
      <c r="O49" s="127" t="s">
        <v>354</v>
      </c>
      <c r="P49" s="127">
        <v>5.3</v>
      </c>
      <c r="Q49" s="127" t="s">
        <v>355</v>
      </c>
    </row>
    <row r="50" spans="1:17" x14ac:dyDescent="0.25">
      <c r="A50" s="80" t="s">
        <v>356</v>
      </c>
      <c r="B50" s="127">
        <v>1.1000000000000001</v>
      </c>
      <c r="C50" s="127" t="s">
        <v>357</v>
      </c>
      <c r="D50" s="127">
        <v>0.7</v>
      </c>
      <c r="E50" s="127" t="s">
        <v>354</v>
      </c>
      <c r="F50" s="127">
        <v>2.7</v>
      </c>
      <c r="G50" s="127" t="s">
        <v>329</v>
      </c>
      <c r="H50" s="127">
        <v>3.4</v>
      </c>
      <c r="I50" s="127" t="s">
        <v>358</v>
      </c>
      <c r="J50" s="127">
        <v>2.1</v>
      </c>
      <c r="K50" s="127" t="s">
        <v>359</v>
      </c>
      <c r="L50" s="127">
        <v>4.3</v>
      </c>
      <c r="M50" s="127" t="s">
        <v>360</v>
      </c>
      <c r="N50" s="127">
        <v>0.6</v>
      </c>
      <c r="O50" s="127" t="s">
        <v>292</v>
      </c>
      <c r="P50" s="127">
        <v>3.9</v>
      </c>
      <c r="Q50" s="127" t="s">
        <v>361</v>
      </c>
    </row>
    <row r="51" spans="1:17" x14ac:dyDescent="0.25">
      <c r="A51" s="80" t="s">
        <v>362</v>
      </c>
      <c r="B51" s="127">
        <v>1.4</v>
      </c>
      <c r="C51" s="127" t="s">
        <v>195</v>
      </c>
      <c r="D51" s="127">
        <v>0.6</v>
      </c>
      <c r="E51" s="127" t="s">
        <v>195</v>
      </c>
      <c r="F51" s="127">
        <v>3.3</v>
      </c>
      <c r="G51" s="127" t="s">
        <v>195</v>
      </c>
      <c r="H51" s="127">
        <v>3.1</v>
      </c>
      <c r="I51" s="127" t="s">
        <v>195</v>
      </c>
      <c r="J51" s="127">
        <v>2.1</v>
      </c>
      <c r="K51" s="127" t="s">
        <v>195</v>
      </c>
      <c r="L51" s="127">
        <v>4.7</v>
      </c>
      <c r="M51" s="127" t="s">
        <v>195</v>
      </c>
      <c r="N51" s="127">
        <v>0.6</v>
      </c>
      <c r="O51" s="127" t="s">
        <v>195</v>
      </c>
      <c r="P51" s="127">
        <v>3.5</v>
      </c>
      <c r="Q51" s="127" t="s">
        <v>195</v>
      </c>
    </row>
    <row r="52" spans="1:17" ht="15.75" thickBot="1" x14ac:dyDescent="0.3">
      <c r="A52" s="82" t="s">
        <v>173</v>
      </c>
      <c r="B52" s="128">
        <v>1.3</v>
      </c>
      <c r="C52" s="128" t="s">
        <v>363</v>
      </c>
      <c r="D52" s="128">
        <v>0.7</v>
      </c>
      <c r="E52" s="128" t="s">
        <v>364</v>
      </c>
      <c r="F52" s="128">
        <v>3.4</v>
      </c>
      <c r="G52" s="128" t="s">
        <v>346</v>
      </c>
      <c r="H52" s="174">
        <v>3.7</v>
      </c>
      <c r="I52" s="128" t="s">
        <v>361</v>
      </c>
      <c r="J52" s="128">
        <v>1.7</v>
      </c>
      <c r="K52" s="128" t="s">
        <v>365</v>
      </c>
      <c r="L52" s="128">
        <v>3.1</v>
      </c>
      <c r="M52" s="128" t="s">
        <v>366</v>
      </c>
      <c r="N52" s="128">
        <v>0.6</v>
      </c>
      <c r="O52" s="128" t="s">
        <v>367</v>
      </c>
      <c r="P52" s="128">
        <v>3.5</v>
      </c>
      <c r="Q52" s="128" t="s">
        <v>368</v>
      </c>
    </row>
    <row r="53" spans="1:17" x14ac:dyDescent="0.25">
      <c r="A53" s="53"/>
      <c r="B53" s="147"/>
      <c r="C53" s="147"/>
      <c r="D53" s="53"/>
      <c r="E53" s="147"/>
      <c r="F53" s="147"/>
      <c r="G53" s="147"/>
      <c r="H53" s="147"/>
      <c r="I53" s="147"/>
      <c r="J53" s="147"/>
      <c r="K53" s="147"/>
      <c r="L53" s="147"/>
      <c r="M53" s="147"/>
      <c r="N53" s="147"/>
      <c r="O53" s="147"/>
      <c r="P53" s="147"/>
      <c r="Q53" s="147"/>
    </row>
    <row r="54" spans="1:17" x14ac:dyDescent="0.25">
      <c r="A54" s="175" t="s">
        <v>218</v>
      </c>
      <c r="B54" s="175"/>
      <c r="C54" s="175"/>
      <c r="D54" s="175"/>
      <c r="E54" s="175"/>
      <c r="F54" s="175"/>
      <c r="G54" s="175"/>
      <c r="H54" s="175"/>
      <c r="I54" s="175"/>
    </row>
    <row r="55" spans="1:17" x14ac:dyDescent="0.25">
      <c r="A55" s="176" t="s">
        <v>418</v>
      </c>
      <c r="B55" s="176"/>
      <c r="C55" s="176"/>
      <c r="D55" s="176"/>
      <c r="E55" s="176"/>
      <c r="F55" s="176"/>
      <c r="G55" s="176"/>
      <c r="H55" s="176"/>
      <c r="I55" s="176"/>
    </row>
  </sheetData>
  <mergeCells count="11">
    <mergeCell ref="L4:M4"/>
    <mergeCell ref="N4:O4"/>
    <mergeCell ref="P4:Q4"/>
    <mergeCell ref="A54:I54"/>
    <mergeCell ref="A55:I55"/>
    <mergeCell ref="A4:A5"/>
    <mergeCell ref="B4:C4"/>
    <mergeCell ref="D4:E4"/>
    <mergeCell ref="F4:G4"/>
    <mergeCell ref="H4:I4"/>
    <mergeCell ref="J4:K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13DAD-1989-48B6-ADD0-0DF01EB96B41}">
  <dimension ref="A1:B57"/>
  <sheetViews>
    <sheetView workbookViewId="0">
      <selection activeCell="B9" sqref="B9"/>
    </sheetView>
  </sheetViews>
  <sheetFormatPr baseColWidth="10" defaultRowHeight="15" x14ac:dyDescent="0.25"/>
  <cols>
    <col min="1" max="1" width="30.140625" bestFit="1" customWidth="1"/>
  </cols>
  <sheetData>
    <row r="1" spans="1:2" s="204" customFormat="1" x14ac:dyDescent="0.25">
      <c r="A1" s="205" t="s">
        <v>489</v>
      </c>
    </row>
    <row r="2" spans="1:2" x14ac:dyDescent="0.25">
      <c r="A2" s="13"/>
    </row>
    <row r="3" spans="1:2" x14ac:dyDescent="0.25">
      <c r="A3" s="206" t="s">
        <v>479</v>
      </c>
      <c r="B3" s="206">
        <v>2025</v>
      </c>
    </row>
    <row r="4" spans="1:2" x14ac:dyDescent="0.25">
      <c r="A4" s="14" t="s">
        <v>47</v>
      </c>
      <c r="B4" s="14">
        <v>431</v>
      </c>
    </row>
    <row r="5" spans="1:2" x14ac:dyDescent="0.25">
      <c r="A5" s="14" t="s">
        <v>428</v>
      </c>
      <c r="B5" s="14">
        <v>88</v>
      </c>
    </row>
    <row r="6" spans="1:2" x14ac:dyDescent="0.25">
      <c r="A6" s="14" t="s">
        <v>429</v>
      </c>
      <c r="B6" s="14">
        <v>80</v>
      </c>
    </row>
    <row r="7" spans="1:2" x14ac:dyDescent="0.25">
      <c r="A7" s="14" t="s">
        <v>430</v>
      </c>
      <c r="B7" s="14">
        <v>57</v>
      </c>
    </row>
    <row r="8" spans="1:2" x14ac:dyDescent="0.25">
      <c r="A8" s="14" t="s">
        <v>431</v>
      </c>
      <c r="B8" s="14">
        <v>52</v>
      </c>
    </row>
    <row r="9" spans="1:2" x14ac:dyDescent="0.25">
      <c r="A9" s="14" t="s">
        <v>432</v>
      </c>
      <c r="B9" s="14">
        <v>51</v>
      </c>
    </row>
    <row r="10" spans="1:2" x14ac:dyDescent="0.25">
      <c r="A10" s="14" t="s">
        <v>433</v>
      </c>
      <c r="B10" s="14">
        <v>43</v>
      </c>
    </row>
    <row r="11" spans="1:2" x14ac:dyDescent="0.25">
      <c r="A11" s="14" t="s">
        <v>434</v>
      </c>
      <c r="B11" s="14">
        <v>40</v>
      </c>
    </row>
    <row r="12" spans="1:2" x14ac:dyDescent="0.25">
      <c r="A12" s="14" t="s">
        <v>435</v>
      </c>
      <c r="B12" s="14">
        <v>37</v>
      </c>
    </row>
    <row r="13" spans="1:2" x14ac:dyDescent="0.25">
      <c r="A13" s="14" t="s">
        <v>436</v>
      </c>
      <c r="B13" s="14">
        <v>37</v>
      </c>
    </row>
    <row r="14" spans="1:2" x14ac:dyDescent="0.25">
      <c r="A14" s="14" t="s">
        <v>437</v>
      </c>
      <c r="B14" s="14">
        <v>34</v>
      </c>
    </row>
    <row r="15" spans="1:2" x14ac:dyDescent="0.25">
      <c r="A15" s="14" t="s">
        <v>438</v>
      </c>
      <c r="B15" s="14">
        <v>30</v>
      </c>
    </row>
    <row r="16" spans="1:2" x14ac:dyDescent="0.25">
      <c r="A16" s="14" t="s">
        <v>439</v>
      </c>
      <c r="B16" s="14">
        <v>29</v>
      </c>
    </row>
    <row r="17" spans="1:2" x14ac:dyDescent="0.25">
      <c r="A17" s="14" t="s">
        <v>440</v>
      </c>
      <c r="B17" s="14">
        <v>28</v>
      </c>
    </row>
    <row r="18" spans="1:2" x14ac:dyDescent="0.25">
      <c r="A18" s="14" t="s">
        <v>441</v>
      </c>
      <c r="B18" s="14">
        <v>27</v>
      </c>
    </row>
    <row r="19" spans="1:2" x14ac:dyDescent="0.25">
      <c r="A19" s="14" t="s">
        <v>442</v>
      </c>
      <c r="B19" s="14">
        <v>25</v>
      </c>
    </row>
    <row r="20" spans="1:2" x14ac:dyDescent="0.25">
      <c r="A20" s="14" t="s">
        <v>443</v>
      </c>
      <c r="B20" s="14">
        <v>25</v>
      </c>
    </row>
    <row r="21" spans="1:2" x14ac:dyDescent="0.25">
      <c r="A21" s="14" t="s">
        <v>444</v>
      </c>
      <c r="B21" s="14">
        <v>25</v>
      </c>
    </row>
    <row r="22" spans="1:2" x14ac:dyDescent="0.25">
      <c r="A22" s="14" t="s">
        <v>445</v>
      </c>
      <c r="B22" s="14">
        <v>23</v>
      </c>
    </row>
    <row r="23" spans="1:2" x14ac:dyDescent="0.25">
      <c r="A23" s="14" t="s">
        <v>446</v>
      </c>
      <c r="B23" s="14">
        <v>20</v>
      </c>
    </row>
    <row r="24" spans="1:2" x14ac:dyDescent="0.25">
      <c r="A24" s="14" t="s">
        <v>447</v>
      </c>
      <c r="B24" s="14">
        <v>20</v>
      </c>
    </row>
    <row r="25" spans="1:2" x14ac:dyDescent="0.25">
      <c r="A25" s="14" t="s">
        <v>448</v>
      </c>
      <c r="B25" s="14">
        <v>18</v>
      </c>
    </row>
    <row r="26" spans="1:2" x14ac:dyDescent="0.25">
      <c r="A26" s="14" t="s">
        <v>449</v>
      </c>
      <c r="B26" s="14">
        <v>18</v>
      </c>
    </row>
    <row r="27" spans="1:2" x14ac:dyDescent="0.25">
      <c r="A27" s="14" t="s">
        <v>450</v>
      </c>
      <c r="B27" s="14">
        <v>18</v>
      </c>
    </row>
    <row r="28" spans="1:2" x14ac:dyDescent="0.25">
      <c r="A28" s="14" t="s">
        <v>451</v>
      </c>
      <c r="B28" s="14">
        <v>17</v>
      </c>
    </row>
    <row r="29" spans="1:2" x14ac:dyDescent="0.25">
      <c r="A29" s="14" t="s">
        <v>452</v>
      </c>
      <c r="B29" s="14">
        <v>17</v>
      </c>
    </row>
    <row r="30" spans="1:2" x14ac:dyDescent="0.25">
      <c r="A30" s="14" t="s">
        <v>453</v>
      </c>
      <c r="B30" s="14">
        <v>17</v>
      </c>
    </row>
    <row r="31" spans="1:2" x14ac:dyDescent="0.25">
      <c r="A31" s="14" t="s">
        <v>454</v>
      </c>
      <c r="B31" s="14">
        <v>16</v>
      </c>
    </row>
    <row r="32" spans="1:2" x14ac:dyDescent="0.25">
      <c r="A32" s="14" t="s">
        <v>455</v>
      </c>
      <c r="B32" s="14">
        <v>15</v>
      </c>
    </row>
    <row r="33" spans="1:2" x14ac:dyDescent="0.25">
      <c r="A33" s="14" t="s">
        <v>456</v>
      </c>
      <c r="B33" s="14">
        <v>15</v>
      </c>
    </row>
    <row r="34" spans="1:2" x14ac:dyDescent="0.25">
      <c r="A34" s="14" t="s">
        <v>457</v>
      </c>
      <c r="B34" s="14">
        <v>15</v>
      </c>
    </row>
    <row r="35" spans="1:2" x14ac:dyDescent="0.25">
      <c r="A35" s="14" t="s">
        <v>458</v>
      </c>
      <c r="B35" s="14">
        <v>15</v>
      </c>
    </row>
    <row r="36" spans="1:2" x14ac:dyDescent="0.25">
      <c r="A36" s="14" t="s">
        <v>459</v>
      </c>
      <c r="B36" s="14">
        <v>14</v>
      </c>
    </row>
    <row r="37" spans="1:2" x14ac:dyDescent="0.25">
      <c r="A37" s="14" t="s">
        <v>460</v>
      </c>
      <c r="B37" s="14">
        <v>14</v>
      </c>
    </row>
    <row r="38" spans="1:2" x14ac:dyDescent="0.25">
      <c r="A38" s="14" t="s">
        <v>461</v>
      </c>
      <c r="B38" s="14">
        <v>14</v>
      </c>
    </row>
    <row r="39" spans="1:2" x14ac:dyDescent="0.25">
      <c r="A39" s="14" t="s">
        <v>462</v>
      </c>
      <c r="B39" s="14">
        <v>13</v>
      </c>
    </row>
    <row r="40" spans="1:2" x14ac:dyDescent="0.25">
      <c r="A40" s="14" t="s">
        <v>463</v>
      </c>
      <c r="B40" s="14">
        <v>13</v>
      </c>
    </row>
    <row r="41" spans="1:2" x14ac:dyDescent="0.25">
      <c r="A41" s="14" t="s">
        <v>464</v>
      </c>
      <c r="B41" s="14">
        <v>13</v>
      </c>
    </row>
    <row r="42" spans="1:2" x14ac:dyDescent="0.25">
      <c r="A42" s="14" t="s">
        <v>465</v>
      </c>
      <c r="B42" s="14">
        <v>13</v>
      </c>
    </row>
    <row r="43" spans="1:2" x14ac:dyDescent="0.25">
      <c r="A43" s="14" t="s">
        <v>466</v>
      </c>
      <c r="B43" s="14">
        <v>13</v>
      </c>
    </row>
    <row r="44" spans="1:2" x14ac:dyDescent="0.25">
      <c r="A44" s="14" t="s">
        <v>467</v>
      </c>
      <c r="B44" s="14">
        <v>12</v>
      </c>
    </row>
    <row r="45" spans="1:2" x14ac:dyDescent="0.25">
      <c r="A45" s="14" t="s">
        <v>468</v>
      </c>
      <c r="B45" s="14">
        <v>11</v>
      </c>
    </row>
    <row r="46" spans="1:2" x14ac:dyDescent="0.25">
      <c r="A46" s="14" t="s">
        <v>469</v>
      </c>
      <c r="B46" s="14">
        <v>11</v>
      </c>
    </row>
    <row r="47" spans="1:2" x14ac:dyDescent="0.25">
      <c r="A47" s="14" t="s">
        <v>470</v>
      </c>
      <c r="B47" s="14">
        <v>11</v>
      </c>
    </row>
    <row r="48" spans="1:2" x14ac:dyDescent="0.25">
      <c r="A48" s="14" t="s">
        <v>471</v>
      </c>
      <c r="B48" s="14">
        <v>11</v>
      </c>
    </row>
    <row r="49" spans="1:2" x14ac:dyDescent="0.25">
      <c r="A49" s="14" t="s">
        <v>472</v>
      </c>
      <c r="B49" s="14">
        <v>11</v>
      </c>
    </row>
    <row r="50" spans="1:2" x14ac:dyDescent="0.25">
      <c r="A50" s="14" t="s">
        <v>473</v>
      </c>
      <c r="B50" s="14">
        <v>11</v>
      </c>
    </row>
    <row r="51" spans="1:2" x14ac:dyDescent="0.25">
      <c r="A51" s="14" t="s">
        <v>474</v>
      </c>
      <c r="B51" s="14">
        <v>10</v>
      </c>
    </row>
    <row r="52" spans="1:2" x14ac:dyDescent="0.25">
      <c r="A52" s="14" t="s">
        <v>475</v>
      </c>
      <c r="B52" s="14">
        <v>10</v>
      </c>
    </row>
    <row r="53" spans="1:2" x14ac:dyDescent="0.25">
      <c r="A53" s="14" t="s">
        <v>476</v>
      </c>
      <c r="B53" s="14">
        <v>10</v>
      </c>
    </row>
    <row r="54" spans="1:2" x14ac:dyDescent="0.25">
      <c r="A54" s="14" t="s">
        <v>477</v>
      </c>
      <c r="B54" s="14">
        <v>10</v>
      </c>
    </row>
    <row r="55" spans="1:2" x14ac:dyDescent="0.25">
      <c r="A55" s="14" t="s">
        <v>478</v>
      </c>
      <c r="B55" s="14">
        <v>10</v>
      </c>
    </row>
    <row r="56" spans="1:2" ht="39.75" customHeight="1" x14ac:dyDescent="0.25">
      <c r="A56" s="202" t="s">
        <v>480</v>
      </c>
      <c r="B56" s="202"/>
    </row>
    <row r="57" spans="1:2" x14ac:dyDescent="0.25">
      <c r="A57" s="203" t="s">
        <v>488</v>
      </c>
      <c r="B57" s="13"/>
    </row>
  </sheetData>
  <mergeCells count="1">
    <mergeCell ref="A56:B5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D11" sqref="D11"/>
    </sheetView>
  </sheetViews>
  <sheetFormatPr baseColWidth="10" defaultRowHeight="15" x14ac:dyDescent="0.25"/>
  <sheetData>
    <row r="1" spans="1:3" ht="36.75" thickBot="1" x14ac:dyDescent="0.3">
      <c r="A1" s="114" t="s">
        <v>219</v>
      </c>
      <c r="B1" s="115" t="s">
        <v>153</v>
      </c>
      <c r="C1" s="116" t="s">
        <v>220</v>
      </c>
    </row>
    <row r="2" spans="1:3" x14ac:dyDescent="0.25">
      <c r="A2" s="117">
        <v>2016</v>
      </c>
      <c r="B2" s="24">
        <v>1100</v>
      </c>
      <c r="C2" s="24">
        <v>800</v>
      </c>
    </row>
    <row r="3" spans="1:3" x14ac:dyDescent="0.25">
      <c r="A3" s="118">
        <v>2017</v>
      </c>
      <c r="B3" s="24">
        <v>1100</v>
      </c>
      <c r="C3" s="24">
        <v>800</v>
      </c>
    </row>
    <row r="4" spans="1:3" x14ac:dyDescent="0.25">
      <c r="A4" s="118">
        <v>2018</v>
      </c>
      <c r="B4" s="24">
        <v>1400</v>
      </c>
      <c r="C4" s="24">
        <v>1100</v>
      </c>
    </row>
    <row r="5" spans="1:3" x14ac:dyDescent="0.25">
      <c r="A5" s="118">
        <v>2019</v>
      </c>
      <c r="B5" s="24">
        <v>1900</v>
      </c>
      <c r="C5" s="24">
        <v>1400</v>
      </c>
    </row>
    <row r="6" spans="1:3" x14ac:dyDescent="0.25">
      <c r="A6" s="118">
        <v>2020</v>
      </c>
      <c r="B6" s="24">
        <v>1700</v>
      </c>
      <c r="C6" s="24">
        <v>1600</v>
      </c>
    </row>
    <row r="7" spans="1:3" x14ac:dyDescent="0.25">
      <c r="A7" s="118">
        <v>2021</v>
      </c>
      <c r="B7" s="24">
        <v>2100</v>
      </c>
      <c r="C7" s="24">
        <v>1800</v>
      </c>
    </row>
    <row r="8" spans="1:3" x14ac:dyDescent="0.25">
      <c r="A8" s="118">
        <v>2022</v>
      </c>
      <c r="B8" s="24">
        <v>2500</v>
      </c>
      <c r="C8" s="24">
        <v>1600</v>
      </c>
    </row>
    <row r="9" spans="1:3" x14ac:dyDescent="0.25">
      <c r="A9" s="118">
        <v>2023</v>
      </c>
      <c r="B9" s="24">
        <v>2900</v>
      </c>
      <c r="C9" s="24">
        <v>1700</v>
      </c>
    </row>
    <row r="10" spans="1:3" ht="15.75" thickBot="1" x14ac:dyDescent="0.3">
      <c r="A10" s="119">
        <v>2024</v>
      </c>
      <c r="B10" s="24">
        <v>3100</v>
      </c>
      <c r="C10" s="24">
        <v>1800</v>
      </c>
    </row>
    <row r="11" spans="1:3" x14ac:dyDescent="0.25">
      <c r="A11" s="151">
        <v>2025</v>
      </c>
      <c r="B11" s="152">
        <v>3200</v>
      </c>
      <c r="C11" s="152">
        <v>1800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workbookViewId="0">
      <selection activeCell="A20" sqref="A20"/>
    </sheetView>
  </sheetViews>
  <sheetFormatPr baseColWidth="10" defaultRowHeight="15" x14ac:dyDescent="0.25"/>
  <cols>
    <col min="1" max="1" width="54.140625" customWidth="1"/>
  </cols>
  <sheetData>
    <row r="1" spans="1:7" ht="16.5" x14ac:dyDescent="0.25">
      <c r="A1" s="1" t="s">
        <v>373</v>
      </c>
    </row>
    <row r="4" spans="1:7" ht="39" x14ac:dyDescent="0.25">
      <c r="A4" s="34"/>
      <c r="B4" s="34" t="s">
        <v>156</v>
      </c>
    </row>
    <row r="5" spans="1:7" x14ac:dyDescent="0.25">
      <c r="A5" s="35" t="s">
        <v>7</v>
      </c>
      <c r="B5" s="36">
        <v>1.2921525370311999</v>
      </c>
      <c r="F5" s="35"/>
      <c r="G5" s="36"/>
    </row>
    <row r="6" spans="1:7" x14ac:dyDescent="0.25">
      <c r="A6" s="35" t="s">
        <v>150</v>
      </c>
      <c r="B6" s="36">
        <v>1.8909549322407799</v>
      </c>
      <c r="F6" s="35"/>
      <c r="G6" s="36"/>
    </row>
    <row r="7" spans="1:7" x14ac:dyDescent="0.25">
      <c r="A7" s="35" t="s">
        <v>5</v>
      </c>
      <c r="B7" s="36">
        <v>3.0570438071226</v>
      </c>
      <c r="F7" s="35"/>
      <c r="G7" s="36"/>
    </row>
    <row r="8" spans="1:7" x14ac:dyDescent="0.25">
      <c r="A8" s="35" t="s">
        <v>4</v>
      </c>
      <c r="B8" s="36">
        <v>4.4437440907658399</v>
      </c>
      <c r="F8" s="35"/>
      <c r="G8" s="36"/>
    </row>
    <row r="9" spans="1:7" x14ac:dyDescent="0.25">
      <c r="A9" s="35" t="s">
        <v>3</v>
      </c>
      <c r="B9" s="36">
        <v>4.9479987393633804</v>
      </c>
      <c r="F9" s="35"/>
      <c r="G9" s="36"/>
    </row>
    <row r="10" spans="1:7" x14ac:dyDescent="0.25">
      <c r="A10" s="35" t="s">
        <v>6</v>
      </c>
      <c r="B10" s="36">
        <v>8.5723290261582097</v>
      </c>
      <c r="F10" s="35"/>
      <c r="G10" s="36"/>
    </row>
    <row r="11" spans="1:7" x14ac:dyDescent="0.25">
      <c r="A11" s="35" t="s">
        <v>2</v>
      </c>
      <c r="B11" s="36">
        <v>19.665931295304102</v>
      </c>
      <c r="F11" s="35"/>
      <c r="G11" s="36"/>
    </row>
    <row r="12" spans="1:7" x14ac:dyDescent="0.25">
      <c r="A12" s="35" t="s">
        <v>396</v>
      </c>
      <c r="B12" s="36">
        <v>22.722975102426702</v>
      </c>
      <c r="F12" s="35"/>
      <c r="G12" s="36"/>
    </row>
    <row r="13" spans="1:7" x14ac:dyDescent="0.25">
      <c r="A13" s="35" t="s">
        <v>1</v>
      </c>
      <c r="B13" s="36">
        <v>33.406870469587105</v>
      </c>
      <c r="F13" s="35"/>
      <c r="G13" s="36"/>
    </row>
    <row r="14" spans="1:7" x14ac:dyDescent="0.25">
      <c r="A14" s="35"/>
      <c r="B14" s="36"/>
    </row>
    <row r="18" spans="1:1" x14ac:dyDescent="0.25">
      <c r="A18" s="2" t="s">
        <v>374</v>
      </c>
    </row>
    <row r="19" spans="1:1" x14ac:dyDescent="0.25">
      <c r="A19" s="2" t="s">
        <v>414</v>
      </c>
    </row>
    <row r="20" spans="1:1" x14ac:dyDescent="0.25">
      <c r="A20" s="3" t="s">
        <v>415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4"/>
  <sheetViews>
    <sheetView workbookViewId="0">
      <selection activeCell="A5" sqref="A5"/>
    </sheetView>
  </sheetViews>
  <sheetFormatPr baseColWidth="10" defaultRowHeight="15" x14ac:dyDescent="0.25"/>
  <cols>
    <col min="1" max="1" width="54.140625" customWidth="1"/>
    <col min="2" max="2" width="16" customWidth="1"/>
  </cols>
  <sheetData>
    <row r="1" spans="1:2" ht="16.5" x14ac:dyDescent="0.25">
      <c r="A1" s="1" t="s">
        <v>376</v>
      </c>
    </row>
    <row r="3" spans="1:2" ht="26.25" x14ac:dyDescent="0.25">
      <c r="A3" s="34"/>
      <c r="B3" s="34" t="s">
        <v>157</v>
      </c>
    </row>
    <row r="4" spans="1:2" x14ac:dyDescent="0.25">
      <c r="A4" s="35" t="s">
        <v>1</v>
      </c>
      <c r="B4" s="36">
        <v>93.397291196388267</v>
      </c>
    </row>
    <row r="5" spans="1:2" x14ac:dyDescent="0.25">
      <c r="A5" s="35" t="s">
        <v>149</v>
      </c>
      <c r="B5" s="36">
        <v>2.5395033860045149</v>
      </c>
    </row>
    <row r="6" spans="1:2" x14ac:dyDescent="0.25">
      <c r="A6" s="35" t="s">
        <v>2</v>
      </c>
      <c r="B6" s="36">
        <v>1.4108352144469527</v>
      </c>
    </row>
    <row r="7" spans="1:2" x14ac:dyDescent="0.25">
      <c r="A7" s="35" t="s">
        <v>3</v>
      </c>
      <c r="B7" s="36">
        <v>1.1851015801354403</v>
      </c>
    </row>
    <row r="8" spans="1:2" x14ac:dyDescent="0.25">
      <c r="A8" s="35" t="s">
        <v>5</v>
      </c>
      <c r="B8" s="36">
        <v>1.1851015801354403</v>
      </c>
    </row>
    <row r="9" spans="1:2" x14ac:dyDescent="0.25">
      <c r="A9" s="35" t="s">
        <v>6</v>
      </c>
      <c r="B9" s="36">
        <v>0.22573363431151239</v>
      </c>
    </row>
    <row r="10" spans="1:2" x14ac:dyDescent="0.25">
      <c r="A10" s="35" t="s">
        <v>7</v>
      </c>
      <c r="B10" s="36">
        <v>5.6433408577878097E-2</v>
      </c>
    </row>
    <row r="12" spans="1:2" x14ac:dyDescent="0.25">
      <c r="A12" s="2" t="s">
        <v>375</v>
      </c>
    </row>
    <row r="13" spans="1:2" x14ac:dyDescent="0.25">
      <c r="A13" s="2" t="s">
        <v>8</v>
      </c>
    </row>
    <row r="14" spans="1:2" x14ac:dyDescent="0.25">
      <c r="A14" s="3" t="s">
        <v>415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6"/>
  <sheetViews>
    <sheetView zoomScaleNormal="100" workbookViewId="0">
      <selection activeCell="A16" sqref="A16:G16"/>
    </sheetView>
  </sheetViews>
  <sheetFormatPr baseColWidth="10" defaultRowHeight="15" x14ac:dyDescent="0.25"/>
  <cols>
    <col min="1" max="1" width="32.5703125" customWidth="1"/>
    <col min="3" max="3" width="12.5703125" customWidth="1"/>
    <col min="5" max="5" width="15.28515625" bestFit="1" customWidth="1"/>
  </cols>
  <sheetData>
    <row r="1" spans="1:8" ht="17.25" x14ac:dyDescent="0.25">
      <c r="A1" s="1" t="s">
        <v>378</v>
      </c>
    </row>
    <row r="3" spans="1:8" ht="38.25" x14ac:dyDescent="0.25">
      <c r="A3" s="23"/>
      <c r="B3" s="39" t="s">
        <v>158</v>
      </c>
      <c r="C3" s="39" t="s">
        <v>148</v>
      </c>
      <c r="D3" s="11"/>
      <c r="E3" s="77"/>
      <c r="F3" s="77"/>
    </row>
    <row r="4" spans="1:8" x14ac:dyDescent="0.25">
      <c r="A4" s="37" t="s">
        <v>9</v>
      </c>
      <c r="B4" s="98">
        <v>3.9099200011850832</v>
      </c>
      <c r="C4" s="98">
        <v>3.9317085851972244</v>
      </c>
      <c r="D4" s="11"/>
      <c r="E4" s="153"/>
      <c r="F4" s="153"/>
    </row>
    <row r="5" spans="1:8" x14ac:dyDescent="0.25">
      <c r="A5" s="38" t="s">
        <v>10</v>
      </c>
      <c r="B5" s="98">
        <v>5.9287980012236687</v>
      </c>
      <c r="C5" s="98">
        <v>5.9585000439688578</v>
      </c>
      <c r="D5" s="11"/>
      <c r="E5" s="153"/>
      <c r="F5" s="153"/>
    </row>
    <row r="6" spans="1:8" x14ac:dyDescent="0.25">
      <c r="A6" s="38" t="s">
        <v>11</v>
      </c>
      <c r="B6" s="98">
        <v>7.1441593945464081</v>
      </c>
      <c r="C6" s="98">
        <v>7.2527994255019399</v>
      </c>
      <c r="D6" s="11"/>
      <c r="E6" s="153"/>
      <c r="F6" s="153"/>
    </row>
    <row r="7" spans="1:8" x14ac:dyDescent="0.25">
      <c r="A7" s="38" t="s">
        <v>12</v>
      </c>
      <c r="B7" s="98">
        <v>6.6587657101602833</v>
      </c>
      <c r="C7" s="98">
        <v>6.8955017225024324</v>
      </c>
      <c r="D7" s="11"/>
      <c r="E7" s="153"/>
      <c r="F7" s="153"/>
    </row>
    <row r="8" spans="1:8" x14ac:dyDescent="0.25">
      <c r="A8" s="38" t="s">
        <v>13</v>
      </c>
      <c r="B8" s="98">
        <v>6.321534778977175</v>
      </c>
      <c r="C8" s="98">
        <v>6.3725224674308958</v>
      </c>
      <c r="D8" s="11"/>
      <c r="E8" s="153"/>
      <c r="F8" s="153"/>
    </row>
    <row r="9" spans="1:8" x14ac:dyDescent="0.25">
      <c r="A9" s="38" t="s">
        <v>14</v>
      </c>
      <c r="B9" s="98">
        <v>7.1422474388074892</v>
      </c>
      <c r="C9" s="98">
        <v>7.1935948231694491</v>
      </c>
      <c r="D9" s="11"/>
      <c r="E9" s="153"/>
      <c r="F9" s="153"/>
    </row>
    <row r="10" spans="1:8" x14ac:dyDescent="0.25">
      <c r="A10" s="38" t="s">
        <v>15</v>
      </c>
      <c r="B10" s="98">
        <v>6.9862902977001076</v>
      </c>
      <c r="C10" s="98">
        <v>7.7929583380171543</v>
      </c>
      <c r="D10" s="11"/>
      <c r="E10" s="153"/>
      <c r="F10" s="153"/>
    </row>
    <row r="11" spans="1:8" x14ac:dyDescent="0.25">
      <c r="A11" s="38" t="s">
        <v>16</v>
      </c>
      <c r="B11" s="98">
        <v>9.3910856678755845</v>
      </c>
      <c r="C11" s="98">
        <v>9.4015416437773869</v>
      </c>
      <c r="D11" s="11"/>
      <c r="E11" s="153"/>
      <c r="F11" s="153"/>
    </row>
    <row r="12" spans="1:8" x14ac:dyDescent="0.25">
      <c r="A12" s="38" t="s">
        <v>17</v>
      </c>
      <c r="B12" s="98">
        <v>9.3065283525883142</v>
      </c>
      <c r="C12" s="98">
        <v>9.3065283525883142</v>
      </c>
      <c r="D12" s="11"/>
      <c r="E12" s="153"/>
      <c r="F12" s="153"/>
    </row>
    <row r="13" spans="1:8" x14ac:dyDescent="0.25">
      <c r="A13" s="38" t="s">
        <v>18</v>
      </c>
      <c r="B13" s="98">
        <v>7.234736308418813</v>
      </c>
      <c r="C13" s="98">
        <v>7.3119329067434595</v>
      </c>
      <c r="D13" s="78"/>
      <c r="E13" s="97"/>
      <c r="F13" s="97"/>
    </row>
    <row r="14" spans="1:8" ht="31.5" customHeight="1" x14ac:dyDescent="0.25">
      <c r="A14" s="175" t="s">
        <v>377</v>
      </c>
      <c r="B14" s="175"/>
      <c r="C14" s="175"/>
      <c r="D14" s="175"/>
      <c r="E14" s="175"/>
      <c r="F14" s="175"/>
      <c r="G14" s="175"/>
    </row>
    <row r="15" spans="1:8" x14ac:dyDescent="0.25">
      <c r="A15" s="2" t="s">
        <v>19</v>
      </c>
    </row>
    <row r="16" spans="1:8" ht="30.75" customHeight="1" x14ac:dyDescent="0.25">
      <c r="A16" s="177" t="s">
        <v>416</v>
      </c>
      <c r="B16" s="177"/>
      <c r="C16" s="177"/>
      <c r="D16" s="177"/>
      <c r="E16" s="177"/>
      <c r="F16" s="177"/>
      <c r="G16" s="177"/>
      <c r="H16" s="4"/>
    </row>
  </sheetData>
  <mergeCells count="2">
    <mergeCell ref="A14:G14"/>
    <mergeCell ref="A16:G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election activeCell="E17" sqref="E17"/>
    </sheetView>
  </sheetViews>
  <sheetFormatPr baseColWidth="10" defaultRowHeight="15" x14ac:dyDescent="0.25"/>
  <cols>
    <col min="1" max="1" width="34.85546875" customWidth="1"/>
    <col min="5" max="5" width="12.42578125" bestFit="1" customWidth="1"/>
    <col min="6" max="6" width="11.5703125" bestFit="1" customWidth="1"/>
  </cols>
  <sheetData>
    <row r="1" spans="1:9" ht="17.25" x14ac:dyDescent="0.25">
      <c r="A1" s="1" t="s">
        <v>379</v>
      </c>
    </row>
    <row r="3" spans="1:9" x14ac:dyDescent="0.25">
      <c r="E3" s="5"/>
    </row>
    <row r="4" spans="1:9" x14ac:dyDescent="0.25">
      <c r="E4" s="5"/>
    </row>
    <row r="5" spans="1:9" ht="38.25" x14ac:dyDescent="0.25">
      <c r="A5" s="23"/>
      <c r="B5" s="99">
        <v>2025</v>
      </c>
      <c r="C5" s="150">
        <v>2024</v>
      </c>
      <c r="D5" s="150">
        <v>2023</v>
      </c>
      <c r="E5" s="99" t="s">
        <v>369</v>
      </c>
      <c r="F5" s="99" t="s">
        <v>181</v>
      </c>
      <c r="G5" s="101" t="s">
        <v>380</v>
      </c>
    </row>
    <row r="6" spans="1:9" x14ac:dyDescent="0.25">
      <c r="A6" s="44" t="s">
        <v>153</v>
      </c>
      <c r="B6" s="42">
        <v>3300</v>
      </c>
      <c r="C6" s="42">
        <v>3200</v>
      </c>
      <c r="D6" s="42">
        <v>2900</v>
      </c>
      <c r="E6" s="67">
        <v>3.2797029702970298E-2</v>
      </c>
      <c r="F6" s="67">
        <v>0.11371467953135768</v>
      </c>
      <c r="G6" s="67" t="s">
        <v>383</v>
      </c>
    </row>
    <row r="7" spans="1:9" ht="26.25" x14ac:dyDescent="0.25">
      <c r="A7" s="44" t="s">
        <v>154</v>
      </c>
      <c r="B7" s="42">
        <v>939</v>
      </c>
      <c r="C7" s="42">
        <v>1000</v>
      </c>
      <c r="D7" s="42">
        <v>1100</v>
      </c>
      <c r="E7" s="67">
        <v>-9.0997095837366898E-2</v>
      </c>
      <c r="F7" s="67">
        <v>-3.095684803001876E-2</v>
      </c>
      <c r="G7" s="155" t="s">
        <v>384</v>
      </c>
    </row>
    <row r="8" spans="1:9" ht="39" x14ac:dyDescent="0.25">
      <c r="A8" s="44" t="s">
        <v>155</v>
      </c>
      <c r="B8" s="41" t="s">
        <v>20</v>
      </c>
      <c r="C8" s="41" t="s">
        <v>20</v>
      </c>
      <c r="D8" s="41" t="s">
        <v>20</v>
      </c>
      <c r="E8" s="41" t="s">
        <v>20</v>
      </c>
      <c r="F8" s="41" t="s">
        <v>20</v>
      </c>
      <c r="G8" s="41" t="s">
        <v>20</v>
      </c>
    </row>
    <row r="10" spans="1:9" ht="57.75" customHeight="1" x14ac:dyDescent="0.25">
      <c r="A10" s="175" t="s">
        <v>381</v>
      </c>
      <c r="B10" s="175"/>
      <c r="C10" s="175"/>
      <c r="D10" s="175"/>
      <c r="E10" s="175"/>
      <c r="F10" s="175"/>
      <c r="G10" s="175"/>
      <c r="H10" s="175"/>
      <c r="I10" s="175"/>
    </row>
    <row r="11" spans="1:9" ht="37.5" customHeight="1" x14ac:dyDescent="0.25">
      <c r="A11" s="175" t="s">
        <v>382</v>
      </c>
      <c r="B11" s="175"/>
      <c r="C11" s="175"/>
      <c r="D11" s="175"/>
      <c r="E11" s="175"/>
      <c r="F11" s="175"/>
      <c r="G11" s="175"/>
      <c r="H11" s="175"/>
      <c r="I11" s="175"/>
    </row>
    <row r="12" spans="1:9" x14ac:dyDescent="0.25">
      <c r="A12" s="6" t="s">
        <v>8</v>
      </c>
    </row>
    <row r="13" spans="1:9" x14ac:dyDescent="0.25">
      <c r="A13" s="3" t="s">
        <v>481</v>
      </c>
    </row>
  </sheetData>
  <mergeCells count="2">
    <mergeCell ref="A10:I10"/>
    <mergeCell ref="A11:I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
  <sheetViews>
    <sheetView workbookViewId="0">
      <selection activeCell="A16" sqref="A16"/>
    </sheetView>
  </sheetViews>
  <sheetFormatPr baseColWidth="10" defaultRowHeight="15" x14ac:dyDescent="0.25"/>
  <cols>
    <col min="1" max="1" width="40.42578125" customWidth="1"/>
    <col min="5" max="5" width="15.5703125" bestFit="1" customWidth="1"/>
  </cols>
  <sheetData>
    <row r="1" spans="1:8" ht="16.5" x14ac:dyDescent="0.25">
      <c r="A1" s="1" t="s">
        <v>385</v>
      </c>
    </row>
    <row r="3" spans="1:8" x14ac:dyDescent="0.25">
      <c r="A3" s="178"/>
      <c r="B3" s="179" t="s">
        <v>21</v>
      </c>
      <c r="C3" s="179"/>
      <c r="D3" s="179"/>
      <c r="E3" s="178"/>
      <c r="F3" s="179" t="s">
        <v>22</v>
      </c>
      <c r="G3" s="179"/>
      <c r="H3" s="179"/>
    </row>
    <row r="4" spans="1:8" ht="51" x14ac:dyDescent="0.25">
      <c r="A4" s="178"/>
      <c r="B4" s="48" t="s">
        <v>23</v>
      </c>
      <c r="C4" s="48" t="s">
        <v>44</v>
      </c>
      <c r="D4" s="48" t="s">
        <v>162</v>
      </c>
      <c r="E4" s="178"/>
      <c r="F4" s="48" t="s">
        <v>23</v>
      </c>
      <c r="G4" s="48" t="s">
        <v>24</v>
      </c>
      <c r="H4" s="48" t="s">
        <v>153</v>
      </c>
    </row>
    <row r="5" spans="1:8" x14ac:dyDescent="0.25">
      <c r="A5" s="49" t="s">
        <v>186</v>
      </c>
      <c r="B5" s="15">
        <v>28</v>
      </c>
      <c r="C5" s="16">
        <v>18</v>
      </c>
      <c r="D5" s="16">
        <v>4</v>
      </c>
      <c r="E5" s="49" t="s">
        <v>186</v>
      </c>
      <c r="F5" s="17">
        <v>28</v>
      </c>
      <c r="G5" s="17">
        <v>4</v>
      </c>
      <c r="H5" s="17">
        <v>6</v>
      </c>
    </row>
    <row r="6" spans="1:8" x14ac:dyDescent="0.25">
      <c r="A6" s="49" t="s">
        <v>185</v>
      </c>
      <c r="B6" s="15">
        <v>19</v>
      </c>
      <c r="C6" s="16">
        <v>21</v>
      </c>
      <c r="D6" s="16">
        <v>16</v>
      </c>
      <c r="E6" s="49" t="s">
        <v>185</v>
      </c>
      <c r="F6" s="17">
        <v>19</v>
      </c>
      <c r="G6" s="17">
        <v>14</v>
      </c>
      <c r="H6" s="17">
        <v>17</v>
      </c>
    </row>
    <row r="7" spans="1:8" x14ac:dyDescent="0.25">
      <c r="A7" s="49" t="s">
        <v>184</v>
      </c>
      <c r="B7" s="15">
        <v>19</v>
      </c>
      <c r="C7" s="16">
        <v>29</v>
      </c>
      <c r="D7" s="16">
        <v>31</v>
      </c>
      <c r="E7" s="49" t="s">
        <v>184</v>
      </c>
      <c r="F7" s="17">
        <v>19</v>
      </c>
      <c r="G7" s="17">
        <v>32</v>
      </c>
      <c r="H7" s="17">
        <v>23</v>
      </c>
    </row>
    <row r="8" spans="1:8" x14ac:dyDescent="0.25">
      <c r="A8" s="49" t="s">
        <v>174</v>
      </c>
      <c r="B8" s="15">
        <v>14</v>
      </c>
      <c r="C8" s="16">
        <v>23</v>
      </c>
      <c r="D8" s="16">
        <v>37</v>
      </c>
      <c r="E8" s="49" t="s">
        <v>174</v>
      </c>
      <c r="F8" s="17">
        <v>14</v>
      </c>
      <c r="G8" s="17">
        <v>39</v>
      </c>
      <c r="H8" s="17">
        <v>27</v>
      </c>
    </row>
    <row r="9" spans="1:8" x14ac:dyDescent="0.25">
      <c r="A9" s="50" t="s">
        <v>183</v>
      </c>
      <c r="B9" s="15">
        <v>10</v>
      </c>
      <c r="C9" s="16">
        <v>6</v>
      </c>
      <c r="D9" s="16">
        <v>11</v>
      </c>
      <c r="E9" s="50" t="s">
        <v>190</v>
      </c>
      <c r="F9" s="17">
        <v>6</v>
      </c>
      <c r="G9" s="17">
        <v>10</v>
      </c>
      <c r="H9" s="17">
        <v>25</v>
      </c>
    </row>
    <row r="10" spans="1:8" x14ac:dyDescent="0.25">
      <c r="A10" s="51" t="s">
        <v>182</v>
      </c>
      <c r="B10" s="15">
        <v>10</v>
      </c>
      <c r="C10" s="16">
        <v>2</v>
      </c>
      <c r="D10" s="16">
        <v>0</v>
      </c>
      <c r="E10" s="51" t="s">
        <v>189</v>
      </c>
      <c r="F10" s="17">
        <v>14</v>
      </c>
      <c r="G10" s="17">
        <v>1</v>
      </c>
      <c r="H10" s="17">
        <v>2</v>
      </c>
    </row>
    <row r="11" spans="1:8" x14ac:dyDescent="0.25">
      <c r="D11" s="10"/>
      <c r="E11" s="10"/>
      <c r="H11" s="10"/>
    </row>
    <row r="12" spans="1:8" x14ac:dyDescent="0.25">
      <c r="A12" s="176" t="s">
        <v>187</v>
      </c>
      <c r="B12" s="176"/>
      <c r="C12" s="176"/>
      <c r="D12" s="176"/>
      <c r="E12" s="176"/>
      <c r="F12" s="176"/>
      <c r="G12" s="176"/>
      <c r="H12" s="176"/>
    </row>
    <row r="13" spans="1:8" ht="42" customHeight="1" x14ac:dyDescent="0.25">
      <c r="A13" s="175" t="s">
        <v>386</v>
      </c>
      <c r="B13" s="175"/>
      <c r="C13" s="175"/>
      <c r="D13" s="175"/>
      <c r="E13" s="175"/>
      <c r="F13" s="175"/>
      <c r="G13" s="175"/>
      <c r="H13" s="175"/>
    </row>
    <row r="14" spans="1:8" x14ac:dyDescent="0.25">
      <c r="A14" s="176" t="s">
        <v>216</v>
      </c>
      <c r="B14" s="176"/>
      <c r="C14" s="176"/>
      <c r="D14" s="176"/>
      <c r="E14" s="176"/>
      <c r="F14" s="176"/>
      <c r="G14" s="176"/>
      <c r="H14" s="176"/>
    </row>
    <row r="15" spans="1:8" ht="36.75" customHeight="1" x14ac:dyDescent="0.25">
      <c r="A15" s="177" t="s">
        <v>482</v>
      </c>
      <c r="B15" s="177"/>
      <c r="C15" s="177"/>
      <c r="D15" s="177"/>
      <c r="E15" s="177"/>
      <c r="F15" s="177"/>
      <c r="G15" s="177"/>
      <c r="H15" s="177"/>
    </row>
    <row r="17" spans="1:8" x14ac:dyDescent="0.25">
      <c r="A17" s="20"/>
      <c r="B17" s="20"/>
      <c r="C17" s="20"/>
      <c r="D17" s="20"/>
      <c r="E17" s="20"/>
      <c r="F17" s="20"/>
      <c r="G17" s="20"/>
      <c r="H17" s="20"/>
    </row>
    <row r="18" spans="1:8" x14ac:dyDescent="0.25">
      <c r="A18" s="21"/>
      <c r="B18" s="22"/>
      <c r="C18" s="18"/>
      <c r="D18" s="18"/>
      <c r="E18" s="18"/>
      <c r="F18" s="19"/>
      <c r="G18" s="19"/>
      <c r="H18" s="19"/>
    </row>
    <row r="19" spans="1:8" x14ac:dyDescent="0.25">
      <c r="A19" s="21"/>
      <c r="B19" s="22"/>
      <c r="C19" s="18"/>
      <c r="D19" s="18"/>
      <c r="E19" s="18"/>
      <c r="F19" s="19"/>
      <c r="G19" s="19"/>
      <c r="H19" s="19"/>
    </row>
    <row r="20" spans="1:8" x14ac:dyDescent="0.25">
      <c r="A20" s="21"/>
      <c r="B20" s="22"/>
      <c r="C20" s="18"/>
      <c r="D20" s="18"/>
      <c r="E20" s="18"/>
      <c r="F20" s="19"/>
      <c r="G20" s="19"/>
      <c r="H20" s="19"/>
    </row>
    <row r="21" spans="1:8" x14ac:dyDescent="0.25">
      <c r="A21" s="21"/>
      <c r="B21" s="22"/>
      <c r="C21" s="18"/>
      <c r="D21" s="18"/>
      <c r="E21" s="18"/>
      <c r="F21" s="19"/>
      <c r="G21" s="19"/>
      <c r="H21" s="19"/>
    </row>
    <row r="22" spans="1:8" x14ac:dyDescent="0.25">
      <c r="A22" s="21"/>
      <c r="B22" s="22"/>
      <c r="C22" s="18"/>
      <c r="D22" s="18"/>
      <c r="E22" s="18"/>
      <c r="F22" s="19"/>
      <c r="G22" s="19"/>
      <c r="H22" s="19"/>
    </row>
    <row r="23" spans="1:8" x14ac:dyDescent="0.25">
      <c r="A23" s="21"/>
      <c r="B23" s="22"/>
      <c r="C23" s="18"/>
      <c r="D23" s="18"/>
      <c r="E23" s="18"/>
      <c r="F23" s="19"/>
      <c r="G23" s="19"/>
      <c r="H23" s="19"/>
    </row>
    <row r="24" spans="1:8" x14ac:dyDescent="0.25">
      <c r="A24" s="21"/>
      <c r="B24" s="22"/>
      <c r="C24" s="18"/>
      <c r="D24" s="18"/>
      <c r="E24" s="18"/>
      <c r="F24" s="19"/>
      <c r="G24" s="19"/>
      <c r="H24" s="19"/>
    </row>
    <row r="25" spans="1:8" x14ac:dyDescent="0.25">
      <c r="A25" s="21"/>
      <c r="B25" s="22"/>
      <c r="C25" s="18"/>
      <c r="D25" s="18"/>
      <c r="E25" s="18"/>
      <c r="F25" s="19"/>
      <c r="G25" s="19"/>
      <c r="H25" s="19"/>
    </row>
    <row r="26" spans="1:8" x14ac:dyDescent="0.25">
      <c r="A26" s="11"/>
      <c r="B26" s="11"/>
      <c r="C26" s="11"/>
      <c r="D26" s="11"/>
      <c r="E26" s="11"/>
      <c r="F26" s="11"/>
      <c r="G26" s="11"/>
      <c r="H26" s="11"/>
    </row>
  </sheetData>
  <mergeCells count="8">
    <mergeCell ref="A14:H14"/>
    <mergeCell ref="A15:H15"/>
    <mergeCell ref="A3:A4"/>
    <mergeCell ref="B3:D3"/>
    <mergeCell ref="E3:E4"/>
    <mergeCell ref="F3:H3"/>
    <mergeCell ref="A12:H12"/>
    <mergeCell ref="A13:H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36"/>
  <sheetViews>
    <sheetView workbookViewId="0">
      <selection activeCell="L21" sqref="L21"/>
    </sheetView>
  </sheetViews>
  <sheetFormatPr baseColWidth="10" defaultColWidth="11.42578125" defaultRowHeight="15" x14ac:dyDescent="0.25"/>
  <cols>
    <col min="1" max="1" width="3.5703125" style="13" customWidth="1"/>
    <col min="2" max="2" width="38.42578125" style="13" customWidth="1"/>
    <col min="3" max="8" width="11.42578125" style="13"/>
    <col min="9" max="9" width="12.85546875" style="13" customWidth="1"/>
    <col min="10" max="10" width="15.42578125" style="13" customWidth="1"/>
    <col min="11" max="16384" width="11.42578125" style="13"/>
  </cols>
  <sheetData>
    <row r="2" spans="2:10" x14ac:dyDescent="0.25">
      <c r="B2" s="63" t="s">
        <v>411</v>
      </c>
    </row>
    <row r="3" spans="2:10" x14ac:dyDescent="0.25">
      <c r="B3" s="64"/>
    </row>
    <row r="4" spans="2:10" ht="60" customHeight="1" x14ac:dyDescent="0.25">
      <c r="B4" s="79">
        <v>2023</v>
      </c>
      <c r="C4" s="61" t="s">
        <v>164</v>
      </c>
      <c r="D4" s="61" t="s">
        <v>165</v>
      </c>
      <c r="E4" s="61" t="s">
        <v>166</v>
      </c>
      <c r="F4" s="61" t="s">
        <v>167</v>
      </c>
      <c r="G4" s="61" t="s">
        <v>2</v>
      </c>
      <c r="H4" s="61" t="s">
        <v>168</v>
      </c>
      <c r="I4" s="61" t="s">
        <v>213</v>
      </c>
      <c r="J4" s="61" t="s">
        <v>5</v>
      </c>
    </row>
    <row r="5" spans="2:10" x14ac:dyDescent="0.25">
      <c r="B5" s="49" t="s">
        <v>169</v>
      </c>
      <c r="C5" s="91">
        <v>1.3</v>
      </c>
      <c r="D5" s="91">
        <v>0.5</v>
      </c>
      <c r="E5" s="91">
        <v>3</v>
      </c>
      <c r="F5" s="91">
        <v>3.3</v>
      </c>
      <c r="G5" s="91">
        <v>2.2000000000000002</v>
      </c>
      <c r="H5" s="91">
        <v>4.7</v>
      </c>
      <c r="I5" s="91">
        <v>0.6</v>
      </c>
      <c r="J5" s="91">
        <v>3.7</v>
      </c>
    </row>
    <row r="6" spans="2:10" x14ac:dyDescent="0.25">
      <c r="B6" s="49" t="s">
        <v>170</v>
      </c>
      <c r="C6" s="91"/>
      <c r="D6" s="91"/>
      <c r="E6" s="91">
        <v>8.1999999999999993</v>
      </c>
      <c r="F6" s="91">
        <v>6.8</v>
      </c>
      <c r="G6" s="91"/>
      <c r="H6" s="91">
        <v>8.9</v>
      </c>
      <c r="I6" s="91"/>
      <c r="J6" s="91">
        <v>11.1</v>
      </c>
    </row>
    <row r="7" spans="2:10" x14ac:dyDescent="0.25">
      <c r="B7" s="49" t="s">
        <v>171</v>
      </c>
      <c r="C7" s="91">
        <v>4.3</v>
      </c>
      <c r="D7" s="91">
        <v>6.7</v>
      </c>
      <c r="E7" s="91">
        <v>19.8</v>
      </c>
      <c r="F7" s="91">
        <v>10.9</v>
      </c>
      <c r="G7" s="91">
        <v>4.4000000000000004</v>
      </c>
      <c r="H7" s="91">
        <v>11.2</v>
      </c>
      <c r="I7" s="91"/>
      <c r="J7" s="91">
        <v>11.6</v>
      </c>
    </row>
    <row r="8" spans="2:10" x14ac:dyDescent="0.25">
      <c r="B8" s="49" t="s">
        <v>172</v>
      </c>
      <c r="C8" s="91"/>
      <c r="D8" s="91"/>
      <c r="E8" s="91">
        <v>7.7</v>
      </c>
      <c r="F8" s="91">
        <v>4.9000000000000004</v>
      </c>
      <c r="G8" s="91"/>
      <c r="H8" s="91"/>
      <c r="I8" s="91"/>
      <c r="J8" s="91"/>
    </row>
    <row r="9" spans="2:10" ht="15.75" thickBot="1" x14ac:dyDescent="0.3">
      <c r="B9" s="49" t="s">
        <v>173</v>
      </c>
      <c r="C9" s="92"/>
      <c r="D9" s="92"/>
      <c r="E9" s="92"/>
      <c r="F9" s="92">
        <v>2</v>
      </c>
      <c r="G9" s="92"/>
      <c r="H9" s="92">
        <v>2.2000000000000002</v>
      </c>
      <c r="I9" s="92"/>
      <c r="J9" s="92">
        <v>2.4</v>
      </c>
    </row>
    <row r="10" spans="2:10" x14ac:dyDescent="0.25">
      <c r="B10" s="62" t="s">
        <v>176</v>
      </c>
      <c r="C10" s="65">
        <f>C6/C5</f>
        <v>0</v>
      </c>
      <c r="D10" s="65">
        <f t="shared" ref="D10:J10" si="0">D6/D5</f>
        <v>0</v>
      </c>
      <c r="E10" s="65">
        <f t="shared" si="0"/>
        <v>2.7333333333333329</v>
      </c>
      <c r="F10" s="65">
        <f t="shared" si="0"/>
        <v>2.0606060606060606</v>
      </c>
      <c r="G10" s="65">
        <f t="shared" si="0"/>
        <v>0</v>
      </c>
      <c r="H10" s="65">
        <f t="shared" si="0"/>
        <v>1.8936170212765957</v>
      </c>
      <c r="I10" s="65">
        <f t="shared" si="0"/>
        <v>0</v>
      </c>
      <c r="J10" s="65">
        <f t="shared" si="0"/>
        <v>2.9999999999999996</v>
      </c>
    </row>
    <row r="11" spans="2:10" x14ac:dyDescent="0.25">
      <c r="B11" s="62" t="s">
        <v>177</v>
      </c>
      <c r="C11" s="65">
        <f t="shared" ref="C11:J11" si="1">C7/C5</f>
        <v>3.3076923076923075</v>
      </c>
      <c r="D11" s="65">
        <f t="shared" si="1"/>
        <v>13.4</v>
      </c>
      <c r="E11" s="65">
        <f t="shared" si="1"/>
        <v>6.6000000000000005</v>
      </c>
      <c r="F11" s="65">
        <f t="shared" si="1"/>
        <v>3.3030303030303032</v>
      </c>
      <c r="G11" s="65">
        <f t="shared" si="1"/>
        <v>2</v>
      </c>
      <c r="H11" s="65">
        <f t="shared" si="1"/>
        <v>2.3829787234042552</v>
      </c>
      <c r="I11" s="65">
        <f t="shared" si="1"/>
        <v>0</v>
      </c>
      <c r="J11" s="65">
        <f t="shared" si="1"/>
        <v>3.1351351351351351</v>
      </c>
    </row>
    <row r="12" spans="2:10" ht="47.25" customHeight="1" x14ac:dyDescent="0.25">
      <c r="B12" s="184" t="s">
        <v>217</v>
      </c>
      <c r="C12" s="184"/>
      <c r="D12" s="184"/>
      <c r="E12" s="184"/>
      <c r="F12" s="184"/>
      <c r="G12" s="184"/>
      <c r="H12" s="184"/>
      <c r="I12" s="184"/>
      <c r="J12" s="184"/>
    </row>
    <row r="13" spans="2:10" ht="42" customHeight="1" x14ac:dyDescent="0.25">
      <c r="B13" s="185" t="s">
        <v>419</v>
      </c>
      <c r="C13" s="185"/>
      <c r="D13" s="185"/>
      <c r="E13" s="185"/>
      <c r="F13" s="185"/>
      <c r="G13" s="185"/>
      <c r="H13" s="185"/>
      <c r="I13" s="185"/>
      <c r="J13" s="185"/>
    </row>
    <row r="14" spans="2:10" x14ac:dyDescent="0.25">
      <c r="B14" s="185" t="s">
        <v>218</v>
      </c>
      <c r="C14" s="185"/>
      <c r="D14" s="185"/>
      <c r="E14" s="185"/>
      <c r="F14" s="185"/>
      <c r="G14" s="185"/>
      <c r="H14" s="185"/>
      <c r="I14" s="185"/>
      <c r="J14" s="185"/>
    </row>
    <row r="15" spans="2:10" x14ac:dyDescent="0.25">
      <c r="B15" s="176" t="s">
        <v>418</v>
      </c>
      <c r="C15" s="176"/>
      <c r="D15" s="176"/>
      <c r="E15" s="176"/>
      <c r="F15" s="176"/>
      <c r="G15" s="176"/>
      <c r="H15" s="176"/>
      <c r="I15" s="176"/>
      <c r="J15" s="176"/>
    </row>
    <row r="17" spans="2:18" ht="15.75" thickBot="1" x14ac:dyDescent="0.3"/>
    <row r="18" spans="2:18" ht="15.75" thickBot="1" x14ac:dyDescent="0.3">
      <c r="B18" s="93" t="s">
        <v>18</v>
      </c>
      <c r="C18" s="89">
        <v>1.2</v>
      </c>
      <c r="D18" s="90"/>
      <c r="E18" s="89">
        <v>0.5</v>
      </c>
      <c r="F18" s="89"/>
      <c r="G18" s="89">
        <v>2.8</v>
      </c>
      <c r="H18" s="90"/>
      <c r="I18" s="89">
        <v>3.1</v>
      </c>
      <c r="J18" s="89"/>
      <c r="K18" s="89">
        <v>1.9</v>
      </c>
      <c r="L18" s="90"/>
      <c r="M18" s="89">
        <v>4.3</v>
      </c>
      <c r="N18" s="89"/>
      <c r="O18" s="89">
        <v>0.6</v>
      </c>
      <c r="P18" s="90"/>
      <c r="Q18" s="89">
        <v>3.2</v>
      </c>
      <c r="R18" s="89"/>
    </row>
    <row r="19" spans="2:18" x14ac:dyDescent="0.25">
      <c r="B19" s="84" t="s">
        <v>194</v>
      </c>
      <c r="C19" s="85"/>
      <c r="D19" s="86"/>
      <c r="E19" s="86"/>
      <c r="F19" s="85"/>
      <c r="G19" s="86"/>
      <c r="H19" s="86"/>
      <c r="I19" s="85"/>
      <c r="J19" s="86"/>
      <c r="K19" s="86"/>
      <c r="L19" s="85"/>
      <c r="M19" s="86"/>
      <c r="N19" s="86"/>
      <c r="O19" s="85"/>
      <c r="P19" s="86"/>
      <c r="Q19" s="86"/>
      <c r="R19" s="85"/>
    </row>
    <row r="20" spans="2:18" x14ac:dyDescent="0.25">
      <c r="B20" s="80" t="s">
        <v>169</v>
      </c>
      <c r="C20" s="87">
        <v>1.2</v>
      </c>
      <c r="D20" s="81" t="s">
        <v>195</v>
      </c>
      <c r="E20" s="81">
        <v>0.5</v>
      </c>
      <c r="F20" s="87" t="s">
        <v>195</v>
      </c>
      <c r="G20" s="81">
        <v>2.6</v>
      </c>
      <c r="H20" s="81" t="s">
        <v>195</v>
      </c>
      <c r="I20" s="87">
        <v>3.2</v>
      </c>
      <c r="J20" s="81" t="s">
        <v>195</v>
      </c>
      <c r="K20" s="81">
        <v>2</v>
      </c>
      <c r="L20" s="87" t="s">
        <v>195</v>
      </c>
      <c r="M20" s="81">
        <v>4.5</v>
      </c>
      <c r="N20" s="81" t="s">
        <v>195</v>
      </c>
      <c r="O20" s="87">
        <v>0.5</v>
      </c>
      <c r="P20" s="81" t="s">
        <v>195</v>
      </c>
      <c r="Q20" s="81">
        <v>3.2</v>
      </c>
      <c r="R20" s="87" t="s">
        <v>195</v>
      </c>
    </row>
    <row r="21" spans="2:18" x14ac:dyDescent="0.25">
      <c r="B21" s="80" t="s">
        <v>170</v>
      </c>
      <c r="C21" s="87" t="s">
        <v>196</v>
      </c>
      <c r="D21" s="81" t="s">
        <v>197</v>
      </c>
      <c r="E21" s="81" t="s">
        <v>196</v>
      </c>
      <c r="F21" s="87" t="s">
        <v>197</v>
      </c>
      <c r="G21" s="81">
        <v>9.1999999999999993</v>
      </c>
      <c r="H21" s="81" t="s">
        <v>198</v>
      </c>
      <c r="I21" s="87">
        <v>5.9</v>
      </c>
      <c r="J21" s="81" t="s">
        <v>199</v>
      </c>
      <c r="K21" s="81">
        <v>2.5</v>
      </c>
      <c r="L21" s="87" t="s">
        <v>197</v>
      </c>
      <c r="M21" s="81">
        <v>8.1999999999999993</v>
      </c>
      <c r="N21" s="81" t="s">
        <v>200</v>
      </c>
      <c r="O21" s="87">
        <v>1.5</v>
      </c>
      <c r="P21" s="81" t="s">
        <v>201</v>
      </c>
      <c r="Q21" s="81">
        <v>9.1999999999999993</v>
      </c>
      <c r="R21" s="87" t="s">
        <v>202</v>
      </c>
    </row>
    <row r="22" spans="2:18" x14ac:dyDescent="0.25">
      <c r="B22" s="80" t="s">
        <v>171</v>
      </c>
      <c r="C22" s="87">
        <v>3.6</v>
      </c>
      <c r="D22" s="81" t="s">
        <v>203</v>
      </c>
      <c r="E22" s="81">
        <v>5.5</v>
      </c>
      <c r="F22" s="87" t="s">
        <v>204</v>
      </c>
      <c r="G22" s="81">
        <v>17.899999999999999</v>
      </c>
      <c r="H22" s="81" t="s">
        <v>205</v>
      </c>
      <c r="I22" s="87">
        <v>9.5</v>
      </c>
      <c r="J22" s="81" t="s">
        <v>203</v>
      </c>
      <c r="K22" s="81">
        <v>4.4000000000000004</v>
      </c>
      <c r="L22" s="87" t="s">
        <v>206</v>
      </c>
      <c r="M22" s="81">
        <v>12.7</v>
      </c>
      <c r="N22" s="81" t="s">
        <v>207</v>
      </c>
      <c r="O22" s="87">
        <v>2.2999999999999998</v>
      </c>
      <c r="P22" s="81" t="s">
        <v>208</v>
      </c>
      <c r="Q22" s="81">
        <v>13.1</v>
      </c>
      <c r="R22" s="87" t="s">
        <v>209</v>
      </c>
    </row>
    <row r="23" spans="2:18" x14ac:dyDescent="0.25">
      <c r="B23" s="80" t="s">
        <v>172</v>
      </c>
      <c r="C23" s="87" t="s">
        <v>196</v>
      </c>
      <c r="D23" s="81" t="s">
        <v>197</v>
      </c>
      <c r="E23" s="81" t="s">
        <v>196</v>
      </c>
      <c r="F23" s="87" t="s">
        <v>197</v>
      </c>
      <c r="G23" s="81">
        <v>7.4</v>
      </c>
      <c r="H23" s="81" t="s">
        <v>210</v>
      </c>
      <c r="I23" s="87">
        <v>4.7</v>
      </c>
      <c r="J23" s="81" t="s">
        <v>197</v>
      </c>
      <c r="K23" s="81" t="s">
        <v>196</v>
      </c>
      <c r="L23" s="87" t="s">
        <v>197</v>
      </c>
      <c r="M23" s="81">
        <v>4.5</v>
      </c>
      <c r="N23" s="81" t="s">
        <v>197</v>
      </c>
      <c r="O23" s="87">
        <v>0.5</v>
      </c>
      <c r="P23" s="81" t="s">
        <v>197</v>
      </c>
      <c r="Q23" s="81">
        <v>6</v>
      </c>
      <c r="R23" s="87" t="s">
        <v>197</v>
      </c>
    </row>
    <row r="24" spans="2:18" ht="15.75" thickBot="1" x14ac:dyDescent="0.3">
      <c r="B24" s="82" t="s">
        <v>173</v>
      </c>
      <c r="C24" s="88">
        <v>0.8</v>
      </c>
      <c r="D24" s="83" t="s">
        <v>197</v>
      </c>
      <c r="E24" s="83">
        <v>0.3</v>
      </c>
      <c r="F24" s="88" t="s">
        <v>197</v>
      </c>
      <c r="G24" s="83">
        <v>1.6</v>
      </c>
      <c r="H24" s="83" t="s">
        <v>197</v>
      </c>
      <c r="I24" s="88">
        <v>2</v>
      </c>
      <c r="J24" s="83" t="s">
        <v>211</v>
      </c>
      <c r="K24" s="83">
        <v>1.1000000000000001</v>
      </c>
      <c r="L24" s="88" t="s">
        <v>197</v>
      </c>
      <c r="M24" s="83">
        <v>2.2999999999999998</v>
      </c>
      <c r="N24" s="83" t="s">
        <v>197</v>
      </c>
      <c r="O24" s="88">
        <v>0.5</v>
      </c>
      <c r="P24" s="83" t="s">
        <v>197</v>
      </c>
      <c r="Q24" s="83">
        <v>1.9</v>
      </c>
      <c r="R24" s="88" t="s">
        <v>212</v>
      </c>
    </row>
    <row r="28" spans="2:18" ht="15.75" thickBot="1" x14ac:dyDescent="0.3"/>
    <row r="29" spans="2:18" ht="36.6" customHeight="1" thickBot="1" x14ac:dyDescent="0.3">
      <c r="B29" s="186"/>
      <c r="C29" s="182" t="s">
        <v>164</v>
      </c>
      <c r="D29" s="183"/>
      <c r="E29" s="182" t="s">
        <v>165</v>
      </c>
      <c r="F29" s="183"/>
      <c r="G29" s="180" t="s">
        <v>166</v>
      </c>
      <c r="H29" s="181"/>
      <c r="I29" s="182" t="s">
        <v>167</v>
      </c>
      <c r="J29" s="183"/>
      <c r="K29" s="180" t="s">
        <v>2</v>
      </c>
      <c r="L29" s="181"/>
      <c r="M29" s="182" t="s">
        <v>168</v>
      </c>
      <c r="N29" s="183"/>
      <c r="O29" s="180" t="s">
        <v>213</v>
      </c>
      <c r="P29" s="181"/>
      <c r="Q29" s="182" t="s">
        <v>5</v>
      </c>
      <c r="R29" s="183"/>
    </row>
    <row r="30" spans="2:18" ht="26.25" thickBot="1" x14ac:dyDescent="0.3">
      <c r="B30" s="187"/>
      <c r="C30" s="156" t="s">
        <v>221</v>
      </c>
      <c r="D30" s="157" t="s">
        <v>222</v>
      </c>
      <c r="E30" s="158" t="s">
        <v>221</v>
      </c>
      <c r="F30" s="157" t="s">
        <v>222</v>
      </c>
      <c r="G30" s="158" t="s">
        <v>221</v>
      </c>
      <c r="H30" s="157" t="s">
        <v>222</v>
      </c>
      <c r="I30" s="158" t="s">
        <v>221</v>
      </c>
      <c r="J30" s="157" t="s">
        <v>222</v>
      </c>
      <c r="K30" s="158" t="s">
        <v>221</v>
      </c>
      <c r="L30" s="157" t="s">
        <v>222</v>
      </c>
      <c r="M30" s="158" t="s">
        <v>221</v>
      </c>
      <c r="N30" s="157" t="s">
        <v>222</v>
      </c>
      <c r="O30" s="158" t="s">
        <v>221</v>
      </c>
      <c r="P30" s="157" t="s">
        <v>222</v>
      </c>
      <c r="Q30" s="158" t="s">
        <v>221</v>
      </c>
      <c r="R30" s="157" t="s">
        <v>222</v>
      </c>
    </row>
    <row r="31" spans="2:18" x14ac:dyDescent="0.25">
      <c r="B31" s="159" t="s">
        <v>194</v>
      </c>
      <c r="C31" s="160"/>
      <c r="D31" s="161"/>
      <c r="E31" s="161"/>
      <c r="F31" s="160"/>
      <c r="G31" s="161"/>
      <c r="H31" s="161"/>
      <c r="I31" s="160"/>
      <c r="J31" s="161"/>
      <c r="K31" s="161"/>
      <c r="L31" s="160"/>
      <c r="M31" s="161"/>
      <c r="N31" s="161"/>
      <c r="O31" s="160"/>
      <c r="P31" s="161"/>
      <c r="Q31" s="161"/>
      <c r="R31" s="160"/>
    </row>
    <row r="32" spans="2:18" x14ac:dyDescent="0.25">
      <c r="B32" s="162" t="s">
        <v>169</v>
      </c>
      <c r="C32" s="163">
        <v>1.3</v>
      </c>
      <c r="D32" s="164" t="s">
        <v>195</v>
      </c>
      <c r="E32" s="164">
        <v>0.5</v>
      </c>
      <c r="F32" s="163" t="s">
        <v>195</v>
      </c>
      <c r="G32" s="163">
        <v>3</v>
      </c>
      <c r="H32" s="164" t="s">
        <v>195</v>
      </c>
      <c r="I32" s="163">
        <v>3.3</v>
      </c>
      <c r="J32" s="164" t="s">
        <v>195</v>
      </c>
      <c r="K32" s="164">
        <v>2.2000000000000002</v>
      </c>
      <c r="L32" s="163" t="s">
        <v>195</v>
      </c>
      <c r="M32" s="164">
        <v>4.7</v>
      </c>
      <c r="N32" s="164" t="s">
        <v>195</v>
      </c>
      <c r="O32" s="163">
        <v>0.6</v>
      </c>
      <c r="P32" s="164" t="s">
        <v>195</v>
      </c>
      <c r="Q32" s="164">
        <v>3.7</v>
      </c>
      <c r="R32" s="163" t="s">
        <v>195</v>
      </c>
    </row>
    <row r="33" spans="2:18" x14ac:dyDescent="0.25">
      <c r="B33" s="162" t="s">
        <v>170</v>
      </c>
      <c r="C33" s="163">
        <v>2.2000000000000002</v>
      </c>
      <c r="D33" s="164" t="s">
        <v>197</v>
      </c>
      <c r="E33" s="164" t="s">
        <v>196</v>
      </c>
      <c r="F33" s="163" t="s">
        <v>397</v>
      </c>
      <c r="G33" s="163">
        <v>8.1999999999999993</v>
      </c>
      <c r="H33" s="164" t="s">
        <v>398</v>
      </c>
      <c r="I33" s="163">
        <v>6.8</v>
      </c>
      <c r="J33" s="164" t="s">
        <v>399</v>
      </c>
      <c r="K33" s="164">
        <v>3.3</v>
      </c>
      <c r="L33" s="163" t="s">
        <v>197</v>
      </c>
      <c r="M33" s="164">
        <v>8.9</v>
      </c>
      <c r="N33" s="164" t="s">
        <v>332</v>
      </c>
      <c r="O33" s="163" t="s">
        <v>196</v>
      </c>
      <c r="P33" s="164" t="s">
        <v>400</v>
      </c>
      <c r="Q33" s="164">
        <v>11.1</v>
      </c>
      <c r="R33" s="163" t="s">
        <v>401</v>
      </c>
    </row>
    <row r="34" spans="2:18" x14ac:dyDescent="0.25">
      <c r="B34" s="162" t="s">
        <v>171</v>
      </c>
      <c r="C34" s="163">
        <v>4.3</v>
      </c>
      <c r="D34" s="164" t="s">
        <v>402</v>
      </c>
      <c r="E34" s="164">
        <v>6.7</v>
      </c>
      <c r="F34" s="163" t="s">
        <v>403</v>
      </c>
      <c r="G34" s="163">
        <v>19.8</v>
      </c>
      <c r="H34" s="164" t="s">
        <v>404</v>
      </c>
      <c r="I34" s="163">
        <v>10.9</v>
      </c>
      <c r="J34" s="164" t="s">
        <v>343</v>
      </c>
      <c r="K34" s="164">
        <v>4.4000000000000004</v>
      </c>
      <c r="L34" s="163" t="s">
        <v>199</v>
      </c>
      <c r="M34" s="164">
        <v>11.2</v>
      </c>
      <c r="N34" s="164" t="s">
        <v>368</v>
      </c>
      <c r="O34" s="163" t="s">
        <v>196</v>
      </c>
      <c r="P34" s="164" t="s">
        <v>405</v>
      </c>
      <c r="Q34" s="164">
        <v>11.6</v>
      </c>
      <c r="R34" s="163" t="s">
        <v>406</v>
      </c>
    </row>
    <row r="35" spans="2:18" x14ac:dyDescent="0.25">
      <c r="B35" s="162" t="s">
        <v>172</v>
      </c>
      <c r="C35" s="163" t="s">
        <v>196</v>
      </c>
      <c r="D35" s="164" t="s">
        <v>197</v>
      </c>
      <c r="E35" s="164" t="s">
        <v>196</v>
      </c>
      <c r="F35" s="163" t="s">
        <v>407</v>
      </c>
      <c r="G35" s="163">
        <v>7.7</v>
      </c>
      <c r="H35" s="164" t="s">
        <v>408</v>
      </c>
      <c r="I35" s="163">
        <v>4.9000000000000004</v>
      </c>
      <c r="J35" s="164" t="s">
        <v>409</v>
      </c>
      <c r="K35" s="164" t="s">
        <v>196</v>
      </c>
      <c r="L35" s="163" t="s">
        <v>197</v>
      </c>
      <c r="M35" s="164">
        <v>5.3</v>
      </c>
      <c r="N35" s="164" t="s">
        <v>197</v>
      </c>
      <c r="O35" s="163" t="s">
        <v>196</v>
      </c>
      <c r="P35" s="164" t="s">
        <v>410</v>
      </c>
      <c r="Q35" s="164">
        <v>6.6</v>
      </c>
      <c r="R35" s="163" t="s">
        <v>197</v>
      </c>
    </row>
    <row r="36" spans="2:18" ht="15.75" thickBot="1" x14ac:dyDescent="0.3">
      <c r="B36" s="165" t="s">
        <v>173</v>
      </c>
      <c r="C36" s="166">
        <v>0.7</v>
      </c>
      <c r="D36" s="167" t="s">
        <v>197</v>
      </c>
      <c r="E36" s="167">
        <v>0.4</v>
      </c>
      <c r="F36" s="166" t="s">
        <v>197</v>
      </c>
      <c r="G36" s="166">
        <v>1.7</v>
      </c>
      <c r="H36" s="167" t="s">
        <v>197</v>
      </c>
      <c r="I36" s="166">
        <v>2</v>
      </c>
      <c r="J36" s="167" t="s">
        <v>291</v>
      </c>
      <c r="K36" s="167">
        <v>1.1000000000000001</v>
      </c>
      <c r="L36" s="166" t="s">
        <v>197</v>
      </c>
      <c r="M36" s="167">
        <v>2.2000000000000002</v>
      </c>
      <c r="N36" s="167" t="s">
        <v>211</v>
      </c>
      <c r="O36" s="166">
        <v>0.4</v>
      </c>
      <c r="P36" s="167" t="s">
        <v>197</v>
      </c>
      <c r="Q36" s="167">
        <v>2.4</v>
      </c>
      <c r="R36" s="166" t="s">
        <v>262</v>
      </c>
    </row>
  </sheetData>
  <mergeCells count="13">
    <mergeCell ref="K29:L29"/>
    <mergeCell ref="M29:N29"/>
    <mergeCell ref="O29:P29"/>
    <mergeCell ref="Q29:R29"/>
    <mergeCell ref="B12:J12"/>
    <mergeCell ref="B13:J13"/>
    <mergeCell ref="B14:J14"/>
    <mergeCell ref="B15:J15"/>
    <mergeCell ref="B29:B30"/>
    <mergeCell ref="C29:D29"/>
    <mergeCell ref="E29:F29"/>
    <mergeCell ref="G29:H29"/>
    <mergeCell ref="I29:J2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
  <sheetViews>
    <sheetView workbookViewId="0">
      <selection activeCell="A10" sqref="A10"/>
    </sheetView>
  </sheetViews>
  <sheetFormatPr baseColWidth="10" defaultRowHeight="15" x14ac:dyDescent="0.25"/>
  <sheetData>
    <row r="1" spans="1:9" ht="16.5" x14ac:dyDescent="0.25">
      <c r="A1" s="1" t="s">
        <v>151</v>
      </c>
    </row>
    <row r="3" spans="1:9" ht="68.25" customHeight="1" x14ac:dyDescent="0.25">
      <c r="A3" s="23"/>
      <c r="B3" s="188" t="s">
        <v>394</v>
      </c>
      <c r="C3" s="188"/>
      <c r="D3" s="188" t="s">
        <v>395</v>
      </c>
      <c r="E3" s="188"/>
    </row>
    <row r="4" spans="1:9" x14ac:dyDescent="0.25">
      <c r="A4" s="24" t="s">
        <v>25</v>
      </c>
      <c r="B4" s="23">
        <v>900</v>
      </c>
      <c r="C4" s="28">
        <v>0.28999999999999998</v>
      </c>
      <c r="D4" s="23">
        <v>300</v>
      </c>
      <c r="E4" s="28">
        <v>0.17</v>
      </c>
    </row>
    <row r="5" spans="1:9" x14ac:dyDescent="0.25">
      <c r="A5" s="24" t="s">
        <v>26</v>
      </c>
      <c r="B5" s="23">
        <v>2300</v>
      </c>
      <c r="C5" s="28">
        <v>0.71</v>
      </c>
      <c r="D5" s="23">
        <v>1500</v>
      </c>
      <c r="E5" s="28">
        <v>0.82816748232735182</v>
      </c>
    </row>
    <row r="7" spans="1:9" x14ac:dyDescent="0.25">
      <c r="A7" s="175" t="s">
        <v>387</v>
      </c>
      <c r="B7" s="175"/>
      <c r="C7" s="175"/>
      <c r="D7" s="175"/>
      <c r="E7" s="175"/>
      <c r="F7" s="175"/>
      <c r="G7" s="175"/>
      <c r="H7" s="175"/>
      <c r="I7" s="175"/>
    </row>
    <row r="8" spans="1:9" ht="32.25" customHeight="1" x14ac:dyDescent="0.25">
      <c r="A8" s="176" t="s">
        <v>188</v>
      </c>
      <c r="B8" s="176"/>
      <c r="C8" s="176"/>
      <c r="D8" s="176"/>
      <c r="E8" s="176"/>
      <c r="F8" s="176"/>
      <c r="G8" s="176"/>
    </row>
    <row r="9" spans="1:9" ht="53.25" customHeight="1" x14ac:dyDescent="0.25">
      <c r="A9" s="177" t="s">
        <v>483</v>
      </c>
      <c r="B9" s="177"/>
      <c r="C9" s="177"/>
      <c r="D9" s="177"/>
      <c r="E9" s="177"/>
      <c r="F9" s="177"/>
      <c r="G9" s="177"/>
    </row>
  </sheetData>
  <mergeCells count="5">
    <mergeCell ref="B3:C3"/>
    <mergeCell ref="A9:G9"/>
    <mergeCell ref="A8:G8"/>
    <mergeCell ref="D3:E3"/>
    <mergeCell ref="A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Figure 1</vt:lpstr>
      <vt:lpstr>Feuil1</vt:lpstr>
      <vt:lpstr>Figure 2</vt:lpstr>
      <vt:lpstr>Figure complé 2b</vt:lpstr>
      <vt:lpstr>Figure 3</vt:lpstr>
      <vt:lpstr>Figure 4</vt:lpstr>
      <vt:lpstr>Figure 5</vt:lpstr>
      <vt:lpstr>Figure 6</vt:lpstr>
      <vt:lpstr>Fig complémentaire A</vt:lpstr>
      <vt:lpstr>Fig complémentaire B</vt:lpstr>
      <vt:lpstr>Fig complémentaire BBis</vt:lpstr>
      <vt:lpstr>Fig complémentaire C</vt:lpstr>
      <vt:lpstr>Fig complémentaire D</vt:lpstr>
      <vt:lpstr>Données complémentaires VRS</vt:lpstr>
      <vt:lpstr>Données complémentaires</vt:lpstr>
      <vt:lpstr>'Fig complémentaire D'!DonnéesExternes_1</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PORTELA Mickael</dc:creator>
  <cp:lastModifiedBy>TIR Dounia</cp:lastModifiedBy>
  <dcterms:created xsi:type="dcterms:W3CDTF">2023-04-28T09:25:12Z</dcterms:created>
  <dcterms:modified xsi:type="dcterms:W3CDTF">2026-05-12T14:16:30Z</dcterms:modified>
</cp:coreProperties>
</file>