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_rels/char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9.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10.xml.rels" ContentType="application/vnd.openxmlformats-package.relationships+xml"/>
  <Override PartName="/xl/drawings/_rels/drawing8.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isez-moi" sheetId="1" state="visible" r:id="rId3"/>
    <sheet name="Figure 1" sheetId="2" state="visible" r:id="rId4"/>
    <sheet name="Figure 2" sheetId="3" state="visible" r:id="rId5"/>
    <sheet name="Figure 3" sheetId="4" state="visible" r:id="rId6"/>
    <sheet name="Figure complémentaire 4" sheetId="5" state="visible" r:id="rId7"/>
    <sheet name="Figure complémentaire 5" sheetId="6" state="visible" r:id="rId8"/>
    <sheet name="Figure complémentaire 6" sheetId="7" state="visible" r:id="rId9"/>
    <sheet name="Tableau complément" sheetId="8" state="visible" r:id="rId10"/>
    <sheet name="Figure complémentaire 7" sheetId="9" state="visible" r:id="rId11"/>
    <sheet name="Figure complémentaire 8" sheetId="10" state="visible" r:id="rId12"/>
    <sheet name="Figure complémentaire 9" sheetId="11" state="visible" r:id="rId13"/>
    <sheet name="Figure complémentaire 10" sheetId="12" state="visible" r:id="rId14"/>
    <sheet name="Figure complémentaire 11" sheetId="13" state="visible" r:id="rId15"/>
    <sheet name="Figure complémentaire 12" sheetId="14" state="visible" r:id="rId16"/>
    <sheet name="Figure complémentaire 13" sheetId="15" state="visible" r:id="rId17"/>
    <sheet name="Encadré - Corruption" sheetId="16" state="visible" r:id="rId18"/>
    <sheet name="Natinf - Encadré corruption" sheetId="17" state="visible" r:id="rId19"/>
  </sheets>
  <definedNames>
    <definedName function="false" hidden="true" localSheetId="2" name="_xlnm._FilterDatabase" vbProcedure="false">'Figure 2'!$A$3:$E$104</definedName>
    <definedName function="false" hidden="true" localSheetId="7" name="_xlnm._FilterDatabase" vbProcedure="false">'Tableau complément'!$A$3:$D$118</definedName>
    <definedName function="false" hidden="false" name="CONTEXTE_ENSEMBLE" vbProcedure="false">#REF!</definedName>
    <definedName function="false" hidden="false" name="CONTEXTE_ENSEMBLE1" vbProcedure="false">#REF!</definedName>
    <definedName function="false" hidden="false" name="CONTEXTE_ENSEMBLE2" vbProcedure="false">#REF!</definedName>
    <definedName function="false" hidden="false" name="MEC_GROUPE_AFA_SANS_DOUB3" vbProcedure="false">'Figure complémentaire 10'!$A$9:$C$19</definedName>
    <definedName function="false" hidden="false" name="NB_INF_AFA_VS_GENERAL_DEPT" vbProcedure="false">#REF!</definedName>
    <definedName function="false" hidden="false" name="NB_INF_PAR_AGE_SEXE" vbProcedure="false">'figure complémentaire 11' #REF!</definedName>
    <definedName function="false" hidden="false" name="NB_INF_PAR_DEPT" vbProcedure="false">#REF!</definedName>
    <definedName function="false" hidden="false" name="NB_INF_PAR_NATINF" vbProcedure="false">#REF!</definedName>
    <definedName function="false" hidden="false" name="NB_INF_PAR_UU" vbProcedure="false">'figure complémentaire 4' #REF!</definedName>
    <definedName function="false" hidden="false" name="NB_PROC_GROUPE1" vbProcedure="false">'figure complémentaire 9' #REF!</definedName>
    <definedName function="false" hidden="false" name="test" vbProcedure="false">#REF!</definedName>
    <definedName function="false" hidden="false" name="test1" vbProcedure="false">#REF!</definedName>
    <definedName function="false" hidden="false" name="test3" vbProcedure="false">#REF!</definedName>
    <definedName function="false" hidden="false" name="TYPE_MEC" vbProcedure="false">'figure complémentaire 10' #REF!</definedName>
    <definedName function="false" hidden="false" localSheetId="1" name="CONTEXTE_ENSEMBLE" vbProcedure="false">#REF!</definedName>
    <definedName function="false" hidden="false" localSheetId="1" name="CONTEXTE_ENSEMBLE1" vbProcedure="false">#REF!</definedName>
    <definedName function="false" hidden="false" localSheetId="1" name="CONTEXTE_ENSEMBLE2" vbProcedure="false">#REF!</definedName>
    <definedName function="false" hidden="false" localSheetId="1" name="NB_INF_AFA_VS_GENERAL_DEPT" vbProcedure="false">#REF!</definedName>
    <definedName function="false" hidden="false" localSheetId="1" name="NB_INF_PAR_AGE_SEXE" vbProcedure="false">'figure complémentaire 11' #REF!</definedName>
    <definedName function="false" hidden="false" localSheetId="1" name="NB_INF_PAR_DEPT" vbProcedure="false">#REF!</definedName>
    <definedName function="false" hidden="false" localSheetId="1" name="NB_INF_PAR_NATINF" vbProcedure="false">#REF!</definedName>
    <definedName function="false" hidden="false" localSheetId="1" name="NB_INF_PAR_UU" vbProcedure="false">'figure complémentaire 4' #REF!</definedName>
    <definedName function="false" hidden="false" localSheetId="1" name="NB_PROC_GROUPE1" vbProcedure="false">'figure complémentaire 9' #REF!</definedName>
    <definedName function="false" hidden="false" localSheetId="1" name="test" vbProcedure="false">#REF!</definedName>
    <definedName function="false" hidden="false" localSheetId="1" name="test1" vbProcedure="false">#REF!</definedName>
    <definedName function="false" hidden="false" localSheetId="1" name="test3" vbProcedure="false">#REF!</definedName>
    <definedName function="false" hidden="false" localSheetId="1" name="TYPE_MEC" vbProcedure="false">'figure complémentaire 10' #REF!</definedName>
    <definedName function="false" hidden="false" localSheetId="2" name="CONTEXTE_ENSEMBLE" vbProcedure="false">#REF!</definedName>
    <definedName function="false" hidden="false" localSheetId="2" name="CONTEXTE_ENSEMBLE1" vbProcedure="false">#REF!</definedName>
    <definedName function="false" hidden="false" localSheetId="2" name="CONTEXTE_ENSEMBLE2" vbProcedure="false">#REF!</definedName>
    <definedName function="false" hidden="false" localSheetId="2" name="NB_INF_AFA_VS_GENERAL_DEPT" vbProcedure="false">#REF!</definedName>
    <definedName function="false" hidden="false" localSheetId="2" name="NB_INF_PAR_AGE_SEXE" vbProcedure="false">'figure complémentaire 11' #REF!</definedName>
    <definedName function="false" hidden="false" localSheetId="2" name="NB_INF_PAR_DEPT" vbProcedure="false">'Figure 2'!$A$3:$C$104</definedName>
    <definedName function="false" hidden="false" localSheetId="2" name="NB_INF_PAR_UU" vbProcedure="false">'figure complémentaire 4' #REF!</definedName>
    <definedName function="false" hidden="false" localSheetId="2" name="NB_PROC_GROUPE1" vbProcedure="false">'figure complémentaire 9' #REF!</definedName>
    <definedName function="false" hidden="false" localSheetId="2" name="test" vbProcedure="false">#REF!</definedName>
    <definedName function="false" hidden="false" localSheetId="2" name="test1" vbProcedure="false">#REF!</definedName>
    <definedName function="false" hidden="false" localSheetId="2" name="test3" vbProcedure="false">#REF!</definedName>
    <definedName function="false" hidden="false" localSheetId="2" name="TYPE_MEC" vbProcedure="false">'figure complémentaire 10' #REF!</definedName>
    <definedName function="false" hidden="false" localSheetId="6" name="CONTEXTE_ENSEMBLE" vbProcedure="false">#REF!</definedName>
    <definedName function="false" hidden="false" localSheetId="6" name="CONTEXTE_ENSEMBLE2" vbProcedure="false">#REF!</definedName>
    <definedName function="false" hidden="false" localSheetId="6" name="NB_INF_AFA_VS_GENERAL_DEPT" vbProcedure="false">#REF!</definedName>
    <definedName function="false" hidden="false" localSheetId="7" name="CONTEXTE_ENSEMBLE" vbProcedure="false">#REF!</definedName>
    <definedName function="false" hidden="false" localSheetId="7" name="CONTEXTE_ENSEMBLE1" vbProcedure="false">#REF!</definedName>
    <definedName function="false" hidden="false" localSheetId="7" name="CONTEXTE_ENSEMBLE2" vbProcedure="false">#REF!</definedName>
    <definedName function="false" hidden="false" localSheetId="7" name="NB_INF_AFA_VS_GENERAL_DEPT" vbProcedure="false">#REF!</definedName>
    <definedName function="false" hidden="false" localSheetId="7" name="NB_INF_PAR_NATINF" vbProcedure="false">'Tableau complément'!$A$3:$C$109</definedName>
    <definedName function="false" hidden="false" localSheetId="7" name="test" vbProcedure="false">#REF!</definedName>
    <definedName function="false" hidden="false" localSheetId="7" name="test1" vbProcedure="false">#REF!</definedName>
    <definedName function="false" hidden="false" localSheetId="7" name="test3" vbProcedure="false">#REF!</definedName>
    <definedName function="false" hidden="false" localSheetId="8" name="CONTEXTE_ENSEMBLE" vbProcedure="false">#REF!</definedName>
    <definedName function="false" hidden="false" localSheetId="8" name="CONTEXTE_ENSEMBLE2" vbProcedure="false">#REF!</definedName>
    <definedName function="false" hidden="false" localSheetId="8" name="MEC_GROUPE_AFA_SANS_DOUB3" vbProcedure="false">'Figure complémentaire 7'!$A$9:$C$19</definedName>
    <definedName function="false" hidden="false" localSheetId="8" name="NB_INF_AFA_VS_GENERAL_DEPT" vbProcedure="false">#REF!</definedName>
    <definedName function="false" hidden="false" localSheetId="8" name="NB_INF_PAR_AGE_SEXE" vbProcedure="false">'figure complémentaire 11' #REF!</definedName>
    <definedName function="false" hidden="false" localSheetId="8" name="NB_INF_PAR_UU" vbProcedure="false">'figure complémentaire 4' #REF!</definedName>
    <definedName function="false" hidden="false" localSheetId="8" name="test" vbProcedure="false">#REF!</definedName>
    <definedName function="false" hidden="false" localSheetId="8" name="test1" vbProcedure="false">#REF!</definedName>
    <definedName function="false" hidden="false" localSheetId="8" name="TYPE_MEC" vbProcedure="false">'figure complémentaire 7' #REF!</definedName>
    <definedName function="false" hidden="false" localSheetId="9" name="CONTEXTE_ENSEMBLE" vbProcedure="false">#REF!</definedName>
    <definedName function="false" hidden="false" localSheetId="9" name="CONTEXTE_ENSEMBLE2" vbProcedure="false">#REF!</definedName>
    <definedName function="false" hidden="false" localSheetId="9" name="NB_INF_AFA_VS_GENERAL_DEPT" vbProcedure="false">#REF!</definedName>
    <definedName function="false" hidden="false" localSheetId="9" name="NB_INF_PAR_AGE_SEXE" vbProcedure="false">'figure complémentaire 8' #REF!</definedName>
    <definedName function="false" hidden="false" localSheetId="9" name="NB_INF_PAR_UU" vbProcedure="false">'figure complémentaire 4' #REF!</definedName>
    <definedName function="false" hidden="false" localSheetId="9" name="test" vbProcedure="false">#REF!</definedName>
    <definedName function="false" hidden="false" localSheetId="9" name="test1" vbProcedure="false">#REF!</definedName>
    <definedName function="false" hidden="false" localSheetId="9" name="test3" vbProcedure="false">#REF!</definedName>
    <definedName function="false" hidden="false" localSheetId="9" name="TYPE_MEC" vbProcedure="false">'figure complémentaire 10' #REF!</definedName>
    <definedName function="false" hidden="false" localSheetId="11" name="CONTEXTE_ENSEMBLE" vbProcedure="false">#REF!</definedName>
    <definedName function="false" hidden="false" localSheetId="11" name="CONTEXTE_ENSEMBLE2" vbProcedure="false">#REF!</definedName>
    <definedName function="false" hidden="false" localSheetId="11" name="NB_INF_AFA_VS_GENERAL_DEPT" vbProcedure="false">#REF!</definedName>
    <definedName function="false" hidden="false" localSheetId="12" name="CONTEXTE_ENSEMBLE" vbProcedure="false">#REF!</definedName>
    <definedName function="false" hidden="false" localSheetId="12" name="CONTEXTE_ENSEMBLE2" vbProcedure="false">#REF!</definedName>
    <definedName function="false" hidden="false" localSheetId="12" name="NB_INF_AFA_VS_GENERAL_DEPT" vbProcedure="false">#REF!</definedName>
    <definedName function="false" hidden="false" localSheetId="13" name="CONTEXTE_ENSEMBLE" vbProcedure="false">#REF!</definedName>
    <definedName function="false" hidden="false" localSheetId="13" name="CONTEXTE_ENSEMBLE2" vbProcedure="false">#REF!</definedName>
    <definedName function="false" hidden="false" localSheetId="13" name="NB_INF_AFA_VS_GENERAL_DEPT" vbProcedure="false">#REF!</definedName>
    <definedName function="false" hidden="false" localSheetId="13" name="NB_INF_PAR_UU" vbProcedure="false">#REF!</definedName>
    <definedName function="false" hidden="false" localSheetId="14" name="CONTEXTE_ENSEMBLE" vbProcedure="false">#REF!</definedName>
    <definedName function="false" hidden="false" localSheetId="14" name="CONTEXTE_ENSEMBLE1" vbProcedure="false">#REF!</definedName>
    <definedName function="false" hidden="false" localSheetId="14" name="CONTEXTE_ENSEMBLE2" vbProcedure="false">#REF!</definedName>
    <definedName function="false" hidden="false" localSheetId="14" name="NB_INF_AFA_VS_GENERAL_DEPT" vbProcedure="false">#REF!</definedName>
    <definedName function="false" hidden="false" localSheetId="14" name="NB_INF_PAR_AGE_SEXE" vbProcedure="false">'figure complémentaire 11' #REF!</definedName>
    <definedName function="false" hidden="false" localSheetId="14" name="NB_INF_PAR_UU" vbProcedure="false">'figure complémentaire 4' #REF!</definedName>
    <definedName function="false" hidden="false" localSheetId="14" name="NB_PROC_GROUPE1" vbProcedure="false">'figure complémentaire 9' #REF!</definedName>
    <definedName function="false" hidden="false" localSheetId="14" name="test" vbProcedure="false">#REF!</definedName>
    <definedName function="false" hidden="false" localSheetId="14" name="test1" vbProcedure="false">#REF!</definedName>
    <definedName function="false" hidden="false" localSheetId="14" name="test3" vbProcedure="false">#REF!</definedName>
    <definedName function="false" hidden="false" localSheetId="14" name="TYPE_MEC" vbProcedure="false">'figure complémentaire 10' #REF!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<sst xmlns="http://schemas.openxmlformats.org/spreadsheetml/2006/main" count="1371" uniqueCount="744">
  <si>
    <t xml:space="preserve">Données de l'Interstat Info Rapide n°64</t>
  </si>
  <si>
    <t xml:space="preserve">Les atteintes à la probité enregistrées par les services de sécurité en 2025</t>
  </si>
  <si>
    <t xml:space="preserve">Certains seuils ont été corrigés dans le tableau de la figure 2, le 30 septembre 2025.</t>
  </si>
  <si>
    <t xml:space="preserve">Sources</t>
  </si>
  <si>
    <t xml:space="preserve">SSMSI, base statistique des infractions enregistrées ou élucidées par la police et la gendarmerie de 2016 à 2024. Base 2024 provisoire.</t>
  </si>
  <si>
    <t xml:space="preserve">Insee, populations légales</t>
  </si>
  <si>
    <t xml:space="preserve">Champ</t>
  </si>
  <si>
    <t xml:space="preserve">France</t>
  </si>
  <si>
    <t xml:space="preserve">Contenu des onglets</t>
  </si>
  <si>
    <t xml:space="preserve">Figure 1 : Évolution du nombre d’infractions d’atteinte à la probité entre 2016 et 2025</t>
  </si>
  <si>
    <t xml:space="preserve">Figure 2 : Nombre moyen d’infractions d’atteinte à la probité par an pour 100 000 habitants entre 2016 et 2025</t>
  </si>
  <si>
    <t xml:space="preserve">Figure 3 : Part des infractions connexes dans les procédures d’atteinte à la probité</t>
  </si>
  <si>
    <t xml:space="preserve">Figure complémentaire 4 Nombre moyen d’infractions d’atteintes à la probité par an pour 100 000 habitants entre 2016 et 2025, par taille d’unité urbaine</t>
  </si>
  <si>
    <t xml:space="preserve">Figure complémentaire 5 : Répartition par groupes d’infractions d’atteinte à la probité entre 2016 et 2025</t>
  </si>
  <si>
    <t xml:space="preserve">Figure complémentaire 6 : Analyse par groupe d’infraction d’atteinte à la probité entre 2016 et 2025</t>
  </si>
  <si>
    <t xml:space="preserve">Tableau complémentaire : Classement des natures d'infraction par groupe et sous groupe d’infraction d’atteinte à la probité</t>
  </si>
  <si>
    <t xml:space="preserve">Figure complémentaire 7 : Profil des victimes d'infractions d’atteinte à la probité entre 2016 et 2025</t>
  </si>
  <si>
    <t xml:space="preserve">Figure complémentaire 8 : Sexe et âge des victimes d’atteinte à la probité entre 2016 et 2025</t>
  </si>
  <si>
    <t xml:space="preserve">Figure complémentaire-9 Part des procédures comportant au moins une victime par groupe d’infractions</t>
  </si>
  <si>
    <t xml:space="preserve">Figure complémentaire 10 : Profil des mis en cause pour des infractions d’atteinte à la probité</t>
  </si>
  <si>
    <t xml:space="preserve">Figure complémentaire-11 Sexe et âge des mis en cause pour des atteintes à la probité</t>
  </si>
  <si>
    <t xml:space="preserve">Figure complémentaire 12 : Répartition des infractions par groupe et infractions connexes des atteintes à la probité entre 2016 et 2025 dans les COM</t>
  </si>
  <si>
    <t xml:space="preserve">Figure complémentaire 13 : Sexe et âge des victimes et des mis en cause d'atteinte à la probité dans les COM, entre 2016 et 2025</t>
  </si>
  <si>
    <t xml:space="preserve">Contact</t>
  </si>
  <si>
    <t xml:space="preserve">Pour tout renseignement concernant nos statistiques vous pouvez nous contacter par courriel à l'adresse suivante :</t>
  </si>
  <si>
    <t xml:space="preserve">ssmsi-communication@interieur.gouv.fr</t>
  </si>
  <si>
    <t xml:space="preserve">2016</t>
  </si>
  <si>
    <t xml:space="preserve">2017</t>
  </si>
  <si>
    <t xml:space="preserve">2018</t>
  </si>
  <si>
    <t xml:space="preserve">2019</t>
  </si>
  <si>
    <t xml:space="preserve">2020</t>
  </si>
  <si>
    <t xml:space="preserve">2021</t>
  </si>
  <si>
    <t xml:space="preserve">2022</t>
  </si>
  <si>
    <t xml:space="preserve">2023</t>
  </si>
  <si>
    <t xml:space="preserve">2024</t>
  </si>
  <si>
    <t xml:space="preserve">2025</t>
  </si>
  <si>
    <t xml:space="preserve">Autres atteintes</t>
  </si>
  <si>
    <t xml:space="preserve">Concussion</t>
  </si>
  <si>
    <t xml:space="preserve">Corruption</t>
  </si>
  <si>
    <t xml:space="preserve">Détournement de fonds publics</t>
  </si>
  <si>
    <t xml:space="preserve">Favoritisme</t>
  </si>
  <si>
    <t xml:space="preserve">Prise illégale d'intérêts</t>
  </si>
  <si>
    <t xml:space="preserve">Trafic d'influence</t>
  </si>
  <si>
    <t xml:space="preserve">Total</t>
  </si>
  <si>
    <r>
      <rPr>
        <b val="true"/>
        <sz val="9"/>
        <color rgb="FF000000"/>
        <rFont val="Calibri"/>
        <family val="2"/>
        <charset val="1"/>
      </rPr>
      <t xml:space="preserve">Lecture</t>
    </r>
    <r>
      <rPr>
        <sz val="9"/>
        <color rgb="FF000000"/>
        <rFont val="Calibri"/>
        <family val="2"/>
        <charset val="1"/>
      </rPr>
      <t xml:space="preserve"> : Dans les procédures clôturées en 2021, 821 infractions pour des atteintes à la probité ont été enregistrées par la police ou la gendarmerie. Parmi ces dernières, 252 étaient liées à de la corruption.</t>
    </r>
  </si>
  <si>
    <r>
      <rPr>
        <b val="true"/>
        <sz val="9"/>
        <color rgb="FF000000"/>
        <rFont val="Calibri"/>
        <family val="2"/>
        <charset val="1"/>
      </rPr>
      <t xml:space="preserve">Champ</t>
    </r>
    <r>
      <rPr>
        <sz val="9"/>
        <color rgb="FF000000"/>
        <rFont val="Calibri"/>
        <family val="2"/>
        <charset val="1"/>
      </rPr>
      <t xml:space="preserve"> : France, procédures clôturées sur la période 2016-2025</t>
    </r>
  </si>
  <si>
    <r>
      <rPr>
        <b val="true"/>
        <i val="true"/>
        <sz val="9"/>
        <color rgb="FF000000"/>
        <rFont val="Calibri"/>
        <family val="2"/>
        <charset val="1"/>
      </rPr>
      <t xml:space="preserve">Source</t>
    </r>
    <r>
      <rPr>
        <i val="true"/>
        <sz val="9"/>
        <color rgb="FF000000"/>
        <rFont val="Calibri"/>
        <family val="2"/>
        <charset val="1"/>
      </rPr>
      <t xml:space="preserve"> : SSMSI, base statistique des infractions enregistrées ou élucidées par la police et la gendarmerie de 2016 à 2025. Base 2025 provisoire.</t>
    </r>
  </si>
  <si>
    <t xml:space="preserve">Numéro de département de commission</t>
  </si>
  <si>
    <t xml:space="preserve">Département de commission</t>
  </si>
  <si>
    <t xml:space="preserve">Nombre total d'infractions</t>
  </si>
  <si>
    <t xml:space="preserve">Nombre d'infractions moyen pour
100 000 habitants</t>
  </si>
  <si>
    <t xml:space="preserve">Population moyenne de référence</t>
  </si>
  <si>
    <t xml:space="preserve">01</t>
  </si>
  <si>
    <t xml:space="preserve">Ain</t>
  </si>
  <si>
    <t xml:space="preserve">Moins de 1,7</t>
  </si>
  <si>
    <t xml:space="preserve">02</t>
  </si>
  <si>
    <t xml:space="preserve">Aisne</t>
  </si>
  <si>
    <t xml:space="preserve">03</t>
  </si>
  <si>
    <t xml:space="preserve">Allier</t>
  </si>
  <si>
    <t xml:space="preserve">04</t>
  </si>
  <si>
    <t xml:space="preserve">Alpes-de-Haute-Provence</t>
  </si>
  <si>
    <t xml:space="preserve">Entre 1,7 et 4,2</t>
  </si>
  <si>
    <t xml:space="preserve">05</t>
  </si>
  <si>
    <t xml:space="preserve">Hautes-Alpes</t>
  </si>
  <si>
    <t xml:space="preserve">06</t>
  </si>
  <si>
    <t xml:space="preserve">Alpes-Maritimes</t>
  </si>
  <si>
    <t xml:space="preserve">07</t>
  </si>
  <si>
    <t xml:space="preserve">Ardèche</t>
  </si>
  <si>
    <t xml:space="preserve">08</t>
  </si>
  <si>
    <t xml:space="preserve">Ardennes</t>
  </si>
  <si>
    <t xml:space="preserve">09</t>
  </si>
  <si>
    <t xml:space="preserve">Ariège</t>
  </si>
  <si>
    <t xml:space="preserve">10</t>
  </si>
  <si>
    <t xml:space="preserve">Aube</t>
  </si>
  <si>
    <t xml:space="preserve">11</t>
  </si>
  <si>
    <t xml:space="preserve">Aude</t>
  </si>
  <si>
    <t xml:space="preserve">12</t>
  </si>
  <si>
    <t xml:space="preserve">Aveyron</t>
  </si>
  <si>
    <t xml:space="preserve">13</t>
  </si>
  <si>
    <t xml:space="preserve">Bouches-du-Rhône</t>
  </si>
  <si>
    <t xml:space="preserve">14</t>
  </si>
  <si>
    <t xml:space="preserve">Calvados</t>
  </si>
  <si>
    <t xml:space="preserve">15</t>
  </si>
  <si>
    <t xml:space="preserve">Cantal</t>
  </si>
  <si>
    <t xml:space="preserve">16</t>
  </si>
  <si>
    <t xml:space="preserve">Charente</t>
  </si>
  <si>
    <t xml:space="preserve">17</t>
  </si>
  <si>
    <t xml:space="preserve">Charente-Maritime</t>
  </si>
  <si>
    <t xml:space="preserve">18</t>
  </si>
  <si>
    <t xml:space="preserve">Cher</t>
  </si>
  <si>
    <t xml:space="preserve">19</t>
  </si>
  <si>
    <t xml:space="preserve">Corrèze</t>
  </si>
  <si>
    <t xml:space="preserve">21</t>
  </si>
  <si>
    <t xml:space="preserve">Côte-d'Or</t>
  </si>
  <si>
    <t xml:space="preserve">22</t>
  </si>
  <si>
    <t xml:space="preserve">Côtes-d'Armor</t>
  </si>
  <si>
    <t xml:space="preserve">23</t>
  </si>
  <si>
    <t xml:space="preserve">Creuse</t>
  </si>
  <si>
    <t xml:space="preserve">24</t>
  </si>
  <si>
    <t xml:space="preserve">Dordogne</t>
  </si>
  <si>
    <t xml:space="preserve">25</t>
  </si>
  <si>
    <t xml:space="preserve">Doubs</t>
  </si>
  <si>
    <t xml:space="preserve">26</t>
  </si>
  <si>
    <t xml:space="preserve">Drôme</t>
  </si>
  <si>
    <t xml:space="preserve">27</t>
  </si>
  <si>
    <t xml:space="preserve">Eure</t>
  </si>
  <si>
    <t xml:space="preserve">28</t>
  </si>
  <si>
    <t xml:space="preserve">Eure-et-Loir</t>
  </si>
  <si>
    <t xml:space="preserve">29</t>
  </si>
  <si>
    <t xml:space="preserve">Finistère</t>
  </si>
  <si>
    <t xml:space="preserve">2A</t>
  </si>
  <si>
    <t xml:space="preserve">Corse-du-Sud</t>
  </si>
  <si>
    <t xml:space="preserve">Entre 4,2 et 8,8</t>
  </si>
  <si>
    <t xml:space="preserve">2B</t>
  </si>
  <si>
    <t xml:space="preserve">Haute-Corse</t>
  </si>
  <si>
    <t xml:space="preserve">30</t>
  </si>
  <si>
    <t xml:space="preserve">Gard</t>
  </si>
  <si>
    <t xml:space="preserve">31</t>
  </si>
  <si>
    <t xml:space="preserve">Haute-Garonne</t>
  </si>
  <si>
    <t xml:space="preserve">32</t>
  </si>
  <si>
    <t xml:space="preserve">Gers</t>
  </si>
  <si>
    <t xml:space="preserve">33</t>
  </si>
  <si>
    <t xml:space="preserve">Gironde</t>
  </si>
  <si>
    <t xml:space="preserve">34</t>
  </si>
  <si>
    <t xml:space="preserve">Hérault</t>
  </si>
  <si>
    <t xml:space="preserve">35</t>
  </si>
  <si>
    <t xml:space="preserve">Ille-et-Vilaine</t>
  </si>
  <si>
    <t xml:space="preserve">36</t>
  </si>
  <si>
    <t xml:space="preserve">Indre</t>
  </si>
  <si>
    <t xml:space="preserve">37</t>
  </si>
  <si>
    <t xml:space="preserve">Indre-et-Loire</t>
  </si>
  <si>
    <t xml:space="preserve">38</t>
  </si>
  <si>
    <t xml:space="preserve">Isère</t>
  </si>
  <si>
    <t xml:space="preserve">39</t>
  </si>
  <si>
    <t xml:space="preserve">Jura</t>
  </si>
  <si>
    <t xml:space="preserve">40</t>
  </si>
  <si>
    <t xml:space="preserve">Landes</t>
  </si>
  <si>
    <t xml:space="preserve">41</t>
  </si>
  <si>
    <t xml:space="preserve">Loir-et-Cher</t>
  </si>
  <si>
    <t xml:space="preserve">42</t>
  </si>
  <si>
    <t xml:space="preserve">Loire</t>
  </si>
  <si>
    <t xml:space="preserve">43</t>
  </si>
  <si>
    <t xml:space="preserve">Haute-Loire</t>
  </si>
  <si>
    <t xml:space="preserve">44</t>
  </si>
  <si>
    <t xml:space="preserve">Loire-Atlantique</t>
  </si>
  <si>
    <t xml:space="preserve">45</t>
  </si>
  <si>
    <t xml:space="preserve">Loiret</t>
  </si>
  <si>
    <t xml:space="preserve">46</t>
  </si>
  <si>
    <t xml:space="preserve">Lot</t>
  </si>
  <si>
    <t xml:space="preserve">47</t>
  </si>
  <si>
    <t xml:space="preserve">Lot-et-Garonne</t>
  </si>
  <si>
    <t xml:space="preserve">48</t>
  </si>
  <si>
    <t xml:space="preserve">Lozère</t>
  </si>
  <si>
    <t xml:space="preserve">49</t>
  </si>
  <si>
    <t xml:space="preserve">Maine-et-Loire</t>
  </si>
  <si>
    <t xml:space="preserve">50</t>
  </si>
  <si>
    <t xml:space="preserve">Manche</t>
  </si>
  <si>
    <t xml:space="preserve">51</t>
  </si>
  <si>
    <t xml:space="preserve">Marne</t>
  </si>
  <si>
    <t xml:space="preserve">52</t>
  </si>
  <si>
    <t xml:space="preserve">Haute-Marne</t>
  </si>
  <si>
    <t xml:space="preserve">53</t>
  </si>
  <si>
    <t xml:space="preserve">Mayenne</t>
  </si>
  <si>
    <t xml:space="preserve">54</t>
  </si>
  <si>
    <t xml:space="preserve">Meurthe-et-Moselle</t>
  </si>
  <si>
    <t xml:space="preserve">55</t>
  </si>
  <si>
    <t xml:space="preserve">Meuse</t>
  </si>
  <si>
    <t xml:space="preserve">56</t>
  </si>
  <si>
    <t xml:space="preserve">Morbihan</t>
  </si>
  <si>
    <t xml:space="preserve">57</t>
  </si>
  <si>
    <t xml:space="preserve">Moselle</t>
  </si>
  <si>
    <t xml:space="preserve">58</t>
  </si>
  <si>
    <t xml:space="preserve">Nièvre</t>
  </si>
  <si>
    <t xml:space="preserve">59</t>
  </si>
  <si>
    <t xml:space="preserve">Nord</t>
  </si>
  <si>
    <t xml:space="preserve">60</t>
  </si>
  <si>
    <t xml:space="preserve">Oise</t>
  </si>
  <si>
    <t xml:space="preserve">61</t>
  </si>
  <si>
    <t xml:space="preserve">Orne</t>
  </si>
  <si>
    <t xml:space="preserve">62</t>
  </si>
  <si>
    <t xml:space="preserve">Pas-de-Calais</t>
  </si>
  <si>
    <t xml:space="preserve">63</t>
  </si>
  <si>
    <t xml:space="preserve">Puy-de-Dôme</t>
  </si>
  <si>
    <t xml:space="preserve">64</t>
  </si>
  <si>
    <t xml:space="preserve">Pyrénées-Atlantiques</t>
  </si>
  <si>
    <t xml:space="preserve">65</t>
  </si>
  <si>
    <t xml:space="preserve">Hautes-Pyrénées</t>
  </si>
  <si>
    <t xml:space="preserve">66</t>
  </si>
  <si>
    <t xml:space="preserve">Pyrénées-Orientales</t>
  </si>
  <si>
    <t xml:space="preserve">67</t>
  </si>
  <si>
    <t xml:space="preserve">Bas-Rhin</t>
  </si>
  <si>
    <t xml:space="preserve">68</t>
  </si>
  <si>
    <t xml:space="preserve">Haut-Rhin</t>
  </si>
  <si>
    <t xml:space="preserve">69</t>
  </si>
  <si>
    <t xml:space="preserve">Rhône</t>
  </si>
  <si>
    <t xml:space="preserve">70</t>
  </si>
  <si>
    <t xml:space="preserve">Haute-Saône</t>
  </si>
  <si>
    <t xml:space="preserve">71</t>
  </si>
  <si>
    <t xml:space="preserve">Saône-et-Loire</t>
  </si>
  <si>
    <t xml:space="preserve">72</t>
  </si>
  <si>
    <t xml:space="preserve">Sarthe</t>
  </si>
  <si>
    <t xml:space="preserve">73</t>
  </si>
  <si>
    <t xml:space="preserve">Savoie</t>
  </si>
  <si>
    <t xml:space="preserve">74</t>
  </si>
  <si>
    <t xml:space="preserve">Haute-Savoie</t>
  </si>
  <si>
    <t xml:space="preserve">75</t>
  </si>
  <si>
    <t xml:space="preserve">Paris</t>
  </si>
  <si>
    <t xml:space="preserve">76</t>
  </si>
  <si>
    <t xml:space="preserve">Seine-Maritime</t>
  </si>
  <si>
    <t xml:space="preserve">77</t>
  </si>
  <si>
    <t xml:space="preserve">Seine-et-Marne</t>
  </si>
  <si>
    <t xml:space="preserve">78</t>
  </si>
  <si>
    <t xml:space="preserve">Yvelines</t>
  </si>
  <si>
    <t xml:space="preserve">79</t>
  </si>
  <si>
    <t xml:space="preserve">Deux-Sèvres</t>
  </si>
  <si>
    <t xml:space="preserve">80</t>
  </si>
  <si>
    <t xml:space="preserve">Somme</t>
  </si>
  <si>
    <t xml:space="preserve">81</t>
  </si>
  <si>
    <t xml:space="preserve">Tarn</t>
  </si>
  <si>
    <t xml:space="preserve">82</t>
  </si>
  <si>
    <t xml:space="preserve">Tarn-et-Garonne</t>
  </si>
  <si>
    <t xml:space="preserve">83</t>
  </si>
  <si>
    <t xml:space="preserve">Var</t>
  </si>
  <si>
    <t xml:space="preserve">84</t>
  </si>
  <si>
    <t xml:space="preserve">Vaucluse</t>
  </si>
  <si>
    <t xml:space="preserve">85</t>
  </si>
  <si>
    <t xml:space="preserve">Vendée</t>
  </si>
  <si>
    <t xml:space="preserve">86</t>
  </si>
  <si>
    <t xml:space="preserve">Vienne</t>
  </si>
  <si>
    <t xml:space="preserve">87</t>
  </si>
  <si>
    <t xml:space="preserve">Haute-Vienne</t>
  </si>
  <si>
    <t xml:space="preserve">88</t>
  </si>
  <si>
    <t xml:space="preserve">Vosges</t>
  </si>
  <si>
    <t xml:space="preserve">89</t>
  </si>
  <si>
    <t xml:space="preserve">Yonne</t>
  </si>
  <si>
    <t xml:space="preserve">90</t>
  </si>
  <si>
    <t xml:space="preserve">Territoire de Belfort</t>
  </si>
  <si>
    <t xml:space="preserve">91</t>
  </si>
  <si>
    <t xml:space="preserve">Essonne</t>
  </si>
  <si>
    <t xml:space="preserve">92</t>
  </si>
  <si>
    <t xml:space="preserve">Hauts-de-Seine</t>
  </si>
  <si>
    <t xml:space="preserve">93</t>
  </si>
  <si>
    <t xml:space="preserve">Seine-Saint-Denis</t>
  </si>
  <si>
    <t xml:space="preserve">94</t>
  </si>
  <si>
    <t xml:space="preserve">Val-de-Marne</t>
  </si>
  <si>
    <t xml:space="preserve">95</t>
  </si>
  <si>
    <t xml:space="preserve">Val-d'Oise</t>
  </si>
  <si>
    <t xml:space="preserve">971</t>
  </si>
  <si>
    <t xml:space="preserve">Guadeloupe</t>
  </si>
  <si>
    <t xml:space="preserve">972</t>
  </si>
  <si>
    <t xml:space="preserve">Martinique</t>
  </si>
  <si>
    <t xml:space="preserve">973</t>
  </si>
  <si>
    <t xml:space="preserve">Guyane</t>
  </si>
  <si>
    <t xml:space="preserve">974</t>
  </si>
  <si>
    <t xml:space="preserve">La Réunion</t>
  </si>
  <si>
    <t xml:space="preserve">Saint Pierre et Miquelon</t>
  </si>
  <si>
    <t xml:space="preserve">976</t>
  </si>
  <si>
    <t xml:space="preserve">Mayotte</t>
  </si>
  <si>
    <t xml:space="preserve">Saint Barthelemy</t>
  </si>
  <si>
    <t xml:space="preserve">Saint Martin</t>
  </si>
  <si>
    <t xml:space="preserve">Wallis et Futuna</t>
  </si>
  <si>
    <t xml:space="preserve">Polynésie française</t>
  </si>
  <si>
    <t xml:space="preserve">Nouvelle Calédonie</t>
  </si>
  <si>
    <r>
      <rPr>
        <b val="true"/>
        <sz val="9"/>
        <color rgb="FF000000"/>
        <rFont val="Calibri"/>
        <family val="2"/>
        <charset val="1"/>
      </rPr>
      <t xml:space="preserve">Note</t>
    </r>
    <r>
      <rPr>
        <sz val="9"/>
        <color rgb="FF000000"/>
        <rFont val="Calibri"/>
        <family val="2"/>
        <charset val="1"/>
      </rPr>
      <t xml:space="preserve"> : Les infractions pour lesquelles le département de commission n’est pas renseigné ne sont pas prises en compte dans cette analyse. Des erreurs de seuils ont été corrigées le 30 septembre 2025.</t>
    </r>
  </si>
  <si>
    <r>
      <rPr>
        <b val="true"/>
        <sz val="9"/>
        <color rgb="FF000000"/>
        <rFont val="Calibri"/>
        <family val="2"/>
        <charset val="1"/>
      </rPr>
      <t xml:space="preserve">Lecture </t>
    </r>
    <r>
      <rPr>
        <sz val="9"/>
        <color rgb="FF000000"/>
        <rFont val="Calibri"/>
        <family val="2"/>
        <charset val="1"/>
      </rPr>
      <t xml:space="preserve">: Le département de la Seine-et-Marne (77) a, en moyenne par an entre 2016 et 2025, un nombre nombre d’infractions d’atteintes à la probité allant de 0,3 à 1,5 pour 100 000 habitants.</t>
    </r>
  </si>
  <si>
    <r>
      <rPr>
        <b val="true"/>
        <i val="true"/>
        <sz val="9"/>
        <color rgb="FF000000"/>
        <rFont val="Calibri"/>
        <family val="2"/>
        <charset val="1"/>
      </rPr>
      <t xml:space="preserve">Sources</t>
    </r>
    <r>
      <rPr>
        <i val="true"/>
        <sz val="9"/>
        <color rgb="FF000000"/>
        <rFont val="Calibri"/>
        <family val="2"/>
        <charset val="1"/>
      </rPr>
      <t xml:space="preserve"> : SSMSI, base statistique des infractions enregistrées ou élucidées par la police et la gendarmerie de 2016 à 2025 ; Insee, dernier recensement de la population en 2023, et Mayotte recensement en 2017, 2022 pour la Polynésie Française, 2018 pour Wallis-et-Futuna et 2019 pour les autres COM</t>
    </r>
  </si>
  <si>
    <t xml:space="preserve">Groupes d'infractions connexes</t>
  </si>
  <si>
    <t xml:space="preserve">Pourcentage</t>
  </si>
  <si>
    <t xml:space="preserve">Nombre d'infractions</t>
  </si>
  <si>
    <t xml:space="preserve">Libellé groupe NFI</t>
  </si>
  <si>
    <t xml:space="preserve">Groupe NFI</t>
  </si>
  <si>
    <t xml:space="preserve">Actes relevant de la fraude ou de la tromperie</t>
  </si>
  <si>
    <t xml:space="preserve">dont  Contrefaçon ou faux</t>
  </si>
  <si>
    <t xml:space="preserve">Atteintes à l’ordre public et à l’autorité de l’Etat</t>
  </si>
  <si>
    <t xml:space="preserve">Actes faisant intervenir le produit d'une infraction</t>
  </si>
  <si>
    <t xml:space="preserve">Atteintes aux biens sans violence ni menace</t>
  </si>
  <si>
    <t xml:space="preserve">Fraude</t>
  </si>
  <si>
    <t xml:space="preserve">Actes portant atteinte ou visant à porter atteinte à la personne</t>
  </si>
  <si>
    <t xml:space="preserve">Autres atteintes à la probité</t>
  </si>
  <si>
    <t xml:space="preserve">Autres contextes</t>
  </si>
  <si>
    <t xml:space="preserve">Autres</t>
  </si>
  <si>
    <t xml:space="preserve">dont  Atteintes à l’autorité de la justice</t>
  </si>
  <si>
    <t xml:space="preserve">Infractions à la législation du travail</t>
  </si>
  <si>
    <t xml:space="preserve">Infractions économiques ou financières</t>
  </si>
  <si>
    <t xml:space="preserve">Infraction 1</t>
  </si>
  <si>
    <t xml:space="preserve">Contrefaçon ou faux</t>
  </si>
  <si>
    <t xml:space="preserve">Atteintes à l’autorité de la justice</t>
  </si>
  <si>
    <t xml:space="preserve">Vol sans violence et abus de confiance</t>
  </si>
  <si>
    <t xml:space="preserve">Atteintes volontaires à l'intégrité de la personne</t>
  </si>
  <si>
    <t xml:space="preserve">Actes faisant intervenir des stupéfiants ou d’autres substances psychoactives</t>
  </si>
  <si>
    <t xml:space="preserve">Autres atteintes à l’ordre public et à l’autorité de l’Etat</t>
  </si>
  <si>
    <t xml:space="preserve">Infraction 2</t>
  </si>
  <si>
    <t xml:space="preserve">Autres atteintes aux biens sans violence</t>
  </si>
  <si>
    <t xml:space="preserve">Harcèlements</t>
  </si>
  <si>
    <t xml:space="preserve">Atteintes à la sécurité publique et à la sûreté de l’État</t>
  </si>
  <si>
    <t xml:space="preserve">Infraction 3</t>
  </si>
  <si>
    <t xml:space="preserve">Extorsion ou chantage</t>
  </si>
  <si>
    <t xml:space="preserve">dont  Vol sans violence et abus de confiance</t>
  </si>
  <si>
    <t xml:space="preserve">Infraction 4</t>
  </si>
  <si>
    <t xml:space="preserve">Autres atteintes à la probité*</t>
  </si>
  <si>
    <t xml:space="preserve">Autres actes atteintes à la personne</t>
  </si>
  <si>
    <t xml:space="preserve">dont  Atteintes volontaires à l'intégrité de la personne</t>
  </si>
  <si>
    <t xml:space="preserve">dont  Actes faisant intervenir des stupéfiants ou d’autres substances psychoactives</t>
  </si>
  <si>
    <t xml:space="preserve">Ensemble des infractions connexes</t>
  </si>
  <si>
    <r>
      <rPr>
        <b val="true"/>
        <sz val="9"/>
        <color rgb="FF000000"/>
        <rFont val="Calibri"/>
        <family val="2"/>
        <charset val="1"/>
      </rPr>
      <t xml:space="preserve">*</t>
    </r>
    <r>
      <rPr>
        <sz val="9"/>
        <color rgb="FF000000"/>
        <rFont val="Calibri"/>
        <family val="2"/>
        <charset val="1"/>
      </rPr>
      <t xml:space="preserve"> Les autres atteintes à la probité visent des infractions qui ne rentrent pas dans le champ retenu pour cette analyse</t>
    </r>
  </si>
  <si>
    <r>
      <rPr>
        <b val="true"/>
        <sz val="9"/>
        <color rgb="FF000000"/>
        <rFont val="Calibri"/>
        <family val="2"/>
        <charset val="1"/>
      </rPr>
      <t xml:space="preserve">Lecture</t>
    </r>
    <r>
      <rPr>
        <sz val="9"/>
        <color rgb="FF000000"/>
        <rFont val="Calibri"/>
        <family val="2"/>
        <charset val="1"/>
      </rPr>
      <t xml:space="preserve"> : 18 % des infractions connexes enregistrées dans les procédures clôturées entre 2016 et 2024 concernent des atteintes à l’ordre public et à l’autorité de l’État. Parmi ces dernières, 26 % sont des atteintes à l’autorité de la justice.</t>
    </r>
  </si>
  <si>
    <r>
      <rPr>
        <b val="true"/>
        <sz val="9"/>
        <color rgb="FF000000"/>
        <rFont val="Calibri"/>
        <family val="2"/>
        <charset val="1"/>
      </rPr>
      <t xml:space="preserve">Champ</t>
    </r>
    <r>
      <rPr>
        <sz val="9"/>
        <color rgb="FF000000"/>
        <rFont val="Calibri"/>
        <family val="2"/>
        <charset val="1"/>
      </rPr>
      <t xml:space="preserve"> : France, procédures clôturées sur la période 2016-2024</t>
    </r>
  </si>
  <si>
    <r>
      <rPr>
        <b val="true"/>
        <i val="true"/>
        <sz val="9"/>
        <color rgb="FF000000"/>
        <rFont val="Calibri"/>
        <family val="2"/>
        <charset val="1"/>
      </rPr>
      <t xml:space="preserve">Source</t>
    </r>
    <r>
      <rPr>
        <i val="true"/>
        <sz val="9"/>
        <color rgb="FF000000"/>
        <rFont val="Calibri"/>
        <family val="2"/>
        <charset val="1"/>
      </rPr>
      <t xml:space="preserve"> : SSMSI, base statistique des infractions enregistrées ou élucidées par la police et la gendarmerie de 2016 à 2024. Base 2024 provisoire.</t>
    </r>
  </si>
  <si>
    <t xml:space="preserve">Figure 4 : Nombre moyen d’infractions d’atteintes à la probité par an pour 100 000 habitants entre 2016 et 2025, par taille d’unité urbaine</t>
  </si>
  <si>
    <t xml:space="preserve">Tranche d'unité urbaine</t>
  </si>
  <si>
    <t xml:space="preserve">France métropolitaine</t>
  </si>
  <si>
    <t xml:space="preserve">Commune hors unité urbaine (zone rurale)</t>
  </si>
  <si>
    <t xml:space="preserve">2 000 à
4 999 habitants </t>
  </si>
  <si>
    <t xml:space="preserve">5 000 à
9 999 habitants </t>
  </si>
  <si>
    <t xml:space="preserve">10 000 à
19 999 habitants </t>
  </si>
  <si>
    <t xml:space="preserve">20 000 à
49 999 habitants </t>
  </si>
  <si>
    <t xml:space="preserve">50 000 à
99 999 habitants </t>
  </si>
  <si>
    <t xml:space="preserve">100 000 à
199 999 habitants </t>
  </si>
  <si>
    <t xml:space="preserve">200 000 à
1 999 999 habitants </t>
  </si>
  <si>
    <t xml:space="preserve">Unité urbaine de Paris</t>
  </si>
  <si>
    <r>
      <rPr>
        <b val="true"/>
        <sz val="9"/>
        <color rgb="FF000000"/>
        <rFont val="Calibri"/>
        <family val="2"/>
        <charset val="1"/>
      </rPr>
      <t xml:space="preserve">Note</t>
    </r>
    <r>
      <rPr>
        <sz val="9"/>
        <color rgb="FF000000"/>
        <rFont val="Calibri"/>
        <family val="2"/>
        <charset val="1"/>
      </rPr>
      <t xml:space="preserve"> : Toutes les infractions d’atteintes à la probité ont bien un département de commission dans cette analyse. Habituellement le SSMSI diffuse des taux pour 1 000 habitants. En raison du faible nombre d'infractions d'atteinte à la probité, le taux utilisé ici est de 100 000 habitants</t>
    </r>
  </si>
  <si>
    <r>
      <rPr>
        <b val="true"/>
        <sz val="9"/>
        <color rgb="FF000000"/>
        <rFont val="Calibri"/>
        <family val="2"/>
        <charset val="1"/>
      </rPr>
      <t xml:space="preserve">Lecture</t>
    </r>
    <r>
      <rPr>
        <sz val="9"/>
        <color rgb="FF000000"/>
        <rFont val="Calibri"/>
        <family val="2"/>
        <charset val="1"/>
      </rPr>
      <t xml:space="preserve"> : Dans les communes de 20 000 à 49999 habitants en moyenne annuelle, 1,3 infraction pour 100 000 habitants a été enregistrée par les forces de sécurité dans les procédures clôturées entre 2016 et 2025, alors que pour la France métropolitaine ce taux s’élève à 1,1 infraction pour 100 000 habitants.</t>
    </r>
  </si>
  <si>
    <r>
      <rPr>
        <b val="true"/>
        <i val="true"/>
        <sz val="9"/>
        <color rgb="FF000000"/>
        <rFont val="Calibri"/>
        <family val="2"/>
        <charset val="1"/>
      </rPr>
      <t xml:space="preserve">Source</t>
    </r>
    <r>
      <rPr>
        <i val="true"/>
        <sz val="9"/>
        <color rgb="FF000000"/>
        <rFont val="Calibri"/>
        <family val="2"/>
        <charset val="1"/>
      </rPr>
      <t xml:space="preserve"> : SSMSI, base statistique des infractions enregistrées ou élucidées par la police et la gendarmerie de 2016 à 2025. Base 2025 provisoire</t>
    </r>
  </si>
  <si>
    <t xml:space="preserve">Figure 5 : Répartition par groupes d’infractions d’atteinte à la probité entre 2016 et 2025</t>
  </si>
  <si>
    <t xml:space="preserve">Recel</t>
  </si>
  <si>
    <t xml:space="preserve">Corruption active</t>
  </si>
  <si>
    <t xml:space="preserve">Corruption passive</t>
  </si>
  <si>
    <t xml:space="preserve">dont trafic d'influence actif</t>
  </si>
  <si>
    <t xml:space="preserve">Trafic d'influence passif</t>
  </si>
  <si>
    <t xml:space="preserve">         trafic d'influence passif</t>
  </si>
  <si>
    <t xml:space="preserve">Trafic d'influence actif</t>
  </si>
  <si>
    <t xml:space="preserve">Blanchiment</t>
  </si>
  <si>
    <t xml:space="preserve">dont corruption active</t>
  </si>
  <si>
    <t xml:space="preserve">         corruption passive</t>
  </si>
  <si>
    <t xml:space="preserve">total</t>
  </si>
  <si>
    <r>
      <rPr>
        <b val="true"/>
        <sz val="9"/>
        <color rgb="FF000000"/>
        <rFont val="Calibri"/>
        <family val="2"/>
        <charset val="1"/>
      </rPr>
      <t xml:space="preserve">Lecture</t>
    </r>
    <r>
      <rPr>
        <sz val="9"/>
        <color rgb="FF000000"/>
        <rFont val="Calibri"/>
        <family val="2"/>
        <charset val="1"/>
      </rPr>
      <t xml:space="preserve"> : Dans les procédures clôturées entre 2016 et 2025, 32 % des infractions d’atteinte à la probité enregistrées par la police où la gendarmerie sont des infractions de corruption dont 48 % de corruption passive, soit 15 % du total.</t>
    </r>
  </si>
  <si>
    <r>
      <rPr>
        <b val="true"/>
        <i val="true"/>
        <sz val="9"/>
        <color rgb="FF000000"/>
        <rFont val="Calibri"/>
        <family val="2"/>
        <charset val="1"/>
      </rPr>
      <t xml:space="preserve">Source </t>
    </r>
    <r>
      <rPr>
        <i val="true"/>
        <sz val="9"/>
        <color rgb="FF000000"/>
        <rFont val="Calibri"/>
        <family val="2"/>
        <charset val="1"/>
      </rPr>
      <t xml:space="preserve">: SSMSI, base statistique des infractions enregistrées ou élucidées par la police et la gendarmerie de 2016 à 2025. Base 2025 provisoire.</t>
    </r>
  </si>
  <si>
    <t xml:space="preserve">Figure 6 : Analyse par groupe d’infraction d’atteinte à la probité entre 2016 et 2025</t>
  </si>
  <si>
    <t xml:space="preserve">Famille d'infractions</t>
  </si>
  <si>
    <t xml:space="preserve">CORRUPTION</t>
  </si>
  <si>
    <t xml:space="preserve">dont corruption publique</t>
  </si>
  <si>
    <t xml:space="preserve">- d'un agent public étranger</t>
  </si>
  <si>
    <t xml:space="preserve">- par un agent public étranger</t>
  </si>
  <si>
    <t xml:space="preserve">  corruption privée</t>
  </si>
  <si>
    <t xml:space="preserve">DETOURNEMENT DE FONDS PUBLICS</t>
  </si>
  <si>
    <t xml:space="preserve">  dont volontaire</t>
  </si>
  <si>
    <t xml:space="preserve">    par négligence</t>
  </si>
  <si>
    <t xml:space="preserve">PRISE ILLEGALE D'INTERETS</t>
  </si>
  <si>
    <t xml:space="preserve">  dont commis par un élu</t>
  </si>
  <si>
    <t xml:space="preserve">    autres</t>
  </si>
  <si>
    <t xml:space="preserve">FAVORITISME</t>
  </si>
  <si>
    <t xml:space="preserve">TRAFIC D'INFLUENCE</t>
  </si>
  <si>
    <t xml:space="preserve">dont actif</t>
  </si>
  <si>
    <t xml:space="preserve">- dont par un agent public étranger</t>
  </si>
  <si>
    <t xml:space="preserve">dont passif</t>
  </si>
  <si>
    <t xml:space="preserve">- dont d’un agent public étranger</t>
  </si>
  <si>
    <t xml:space="preserve">CONCUSSION</t>
  </si>
  <si>
    <t xml:space="preserve">  dont perception indue</t>
  </si>
  <si>
    <t xml:space="preserve">    par omission</t>
  </si>
  <si>
    <t xml:space="preserve">RECEL</t>
  </si>
  <si>
    <t xml:space="preserve">  dont corruption</t>
  </si>
  <si>
    <t xml:space="preserve">   concussion</t>
  </si>
  <si>
    <t xml:space="preserve">   détournement de fonds publics</t>
  </si>
  <si>
    <t xml:space="preserve">   prise illégale d'interêts</t>
  </si>
  <si>
    <t xml:space="preserve">   trafic d'influence</t>
  </si>
  <si>
    <t xml:space="preserve">   favoritisme</t>
  </si>
  <si>
    <t xml:space="preserve">BLANCHIMENT</t>
  </si>
  <si>
    <t xml:space="preserve">TOTAL</t>
  </si>
  <si>
    <r>
      <rPr>
        <b val="true"/>
        <sz val="9"/>
        <color rgb="FF000000"/>
        <rFont val="Calibri"/>
        <family val="2"/>
        <charset val="1"/>
      </rPr>
      <t xml:space="preserve">Lecture</t>
    </r>
    <r>
      <rPr>
        <sz val="9"/>
        <color rgb="FF000000"/>
        <rFont val="Calibri"/>
        <family val="2"/>
        <charset val="1"/>
      </rPr>
      <t xml:space="preserve"> : Parmi les infractions enregistrées par la police et la gendarmerie dans les procédures clôturées entre 2016 et 2025, 97 % des détournements de fonds publics sont volontaires.</t>
    </r>
  </si>
  <si>
    <t xml:space="preserve">Tableau complémentaire : Classement des natures d'infraction par groupe et sous groupe d’infraction d’atteinte à la probité</t>
  </si>
  <si>
    <t xml:space="preserve">Code Natinf</t>
  </si>
  <si>
    <t xml:space="preserve">Libellé de la Natinf</t>
  </si>
  <si>
    <t xml:space="preserve">Groupe d'infraction</t>
  </si>
  <si>
    <t xml:space="preserve">Sous groupe d'infraction</t>
  </si>
  <si>
    <t xml:space="preserve">CORRUPTION PASSIVE : SOLLICITATION OU ACCEPTATION D'AVANTAGE PAR UN MEDIATEUR OU CONCILIATEUR</t>
  </si>
  <si>
    <t xml:space="preserve">1b. Corruption passive</t>
  </si>
  <si>
    <t xml:space="preserve">Corruption privée</t>
  </si>
  <si>
    <t xml:space="preserve">PERCEPTION D'ARGENT PAR UN INTERMEDIAIRE CHARGE D'OBTENIR UN DELAI DE PAIEMENT POUR UN DEBITEUR</t>
  </si>
  <si>
    <t xml:space="preserve">RECEL DE BIEN PROVENANT DE TRAFIC D'INFLUENCE PASSIF PAR SOLLICITATION OU ACCEPTATION D'AVANTAGE PAR UN ELU PUBLIC</t>
  </si>
  <si>
    <t xml:space="preserve">7. Recel</t>
  </si>
  <si>
    <t xml:space="preserve">RECEL DE BIEN PROVENANT DE CONCUSSION PAR PERCEPTION INDUE DE DROIT, IMPOT OU TAXE PAR CHARGE DE MISSION DE SERVICE PUBLIC</t>
  </si>
  <si>
    <t xml:space="preserve">TRAFIC D'INFLUENCE PASSIF : SOLLICITATION OU ACCEPTATION D'AVANTAGE PAR UNE PERSONNE POUR ABUSER DE SON INFLUENCE AUPRES DU PERSONNEL JUDICIAIRE NATIONAL</t>
  </si>
  <si>
    <t xml:space="preserve">2b. Trafic d'influence passif</t>
  </si>
  <si>
    <t xml:space="preserve">TRAFIC D'INFLUENCE ACTIF : PROPOSITION OU FOURNITURE D'AVANTAGE A UNE PERSONNE POUR QU'ELLE ABUSE DE SON INFLUENCE AUPRES D'UN AGENT PUBLIC D'UN ETAT ETRANGER OU D'UNE ORGANISATION INTERNATIONALE PUBLIQUE</t>
  </si>
  <si>
    <t xml:space="preserve">2a. Trafic d'influence actif</t>
  </si>
  <si>
    <t xml:space="preserve">PERCEPTION NON AUTORISEE, PAR UN MEMBRE D'UNE PROFESSION DE SANTE, D'AVANTAGES PROCURES PAR UNE PERSONNE PRODUISANT OU COMMERCIALISANT DES PRODUITS OU PRESTATIONS DE SANTE</t>
  </si>
  <si>
    <t xml:space="preserve">PROPOSITION OU FOURNITURE NON AUTORISEE D'AVANTAGES A UN MEMBRE D'UNE PROFESSION DE SANTE, PAR UNE PERSONNE ASSURANT UNE PRESTATION DE SANTE</t>
  </si>
  <si>
    <t xml:space="preserve">1a. Corruption active</t>
  </si>
  <si>
    <t xml:space="preserve">SOUSTRACTION, DETOURNEMENT OU DESTRUCTION DE BIENS D'UN DEPOT PUBLIC PAR LE DEPOSITAIRE OU UN DE SES SUBORDONNES COMMIS EN BANDE ORGANISEE</t>
  </si>
  <si>
    <t xml:space="preserve">6. Détournements de biens d'un dépôt public</t>
  </si>
  <si>
    <t xml:space="preserve">Volontaire</t>
  </si>
  <si>
    <t xml:space="preserve">CORRUPTION PASSIVE COMMISE EN BANDE ORGANISEE : SOLLICITATION OU ACCEPTATION D'AVANTAGE PAR UN ELU PUBLIC</t>
  </si>
  <si>
    <t xml:space="preserve">Corruption publique</t>
  </si>
  <si>
    <t xml:space="preserve">CORRUPTION ACTIVE COMMISE EN BANDE ORGANISEE : PROPOSITION OU FOURNITURE D'AVANTAGE A UNE PERSONNE CHARGEE DE MISSION DE SERVICE PUBLIC</t>
  </si>
  <si>
    <t xml:space="preserve">PRISE ILLEGALE D'INTERETS PAR UNE PERSONNE EXERCANT UNE FONCTION JURIDICTIONNELLE DANS UNE ENTREPRISE OU UNE OPERATION A L'EGARD DE LAQUELLE ELLE DOIT PRENDRE UNE DECISION JUDICIAIRE OU JURIDICTIONNELLE</t>
  </si>
  <si>
    <t xml:space="preserve">5. Prise illégale d'intérêts</t>
  </si>
  <si>
    <t xml:space="preserve">11727</t>
  </si>
  <si>
    <t xml:space="preserve">CORRUPTION ACTIVE : PROPOSITION OU FOURNITURE D'AVANTAGE A UN EXPERT</t>
  </si>
  <si>
    <t xml:space="preserve">1361</t>
  </si>
  <si>
    <t xml:space="preserve">CORRUPTION ACTIVE : PROPOSITION OU FOURNITURE D'AVANTAGE A UNE PERSONNE N'EXERCANT PAS UNE FONCTION PUBLIQUE POUR ACCOMPLIR OU S'ABSTENIR D'ACCOMPLIR UN ACTE FACILITE PAR SA FONCTION OU SON ACTIVITE</t>
  </si>
  <si>
    <t xml:space="preserve">1368</t>
  </si>
  <si>
    <t xml:space="preserve">CORRUPTION ACTIVE : PROPOSITION OU FOURNITURE D'AVANTAGE A UNE PERSONNE N'EXERCANT PAS UNE FONCTION PUBLIQUE POUR ACCOMPLIR OU S'ABSTENIR D'ACCOMPLIR UN ACTE DE SA FONCTION OU DE SON ACTIVITE</t>
  </si>
  <si>
    <t xml:space="preserve">22412</t>
  </si>
  <si>
    <t xml:space="preserve">OCTROI, OFFRE OU PROMESSE, A UNE PERSONNE HABILITEE A PRESCRIRE OU A DELIVRER DES MEDICAMENTS, DE PRIME OU AVANTAGE POUR PROMOUVOIR DES MEDICAMENTS</t>
  </si>
  <si>
    <t xml:space="preserve">25770</t>
  </si>
  <si>
    <t xml:space="preserve">PROPOSITION OU FOURNITURE NON AUTORISEE D'AVANTAGES A UN MEMBRE D'UNE PROFESSION DE SANTE PAR UNE PERSONNE MORALE ASSURANT UNE PRESTATION DE SANTE</t>
  </si>
  <si>
    <t xml:space="preserve">27426</t>
  </si>
  <si>
    <t xml:space="preserve">CORRUPTION ACTIVE : PROPOSITION OU FOURNITURE D'AVANTAGE AU PERSONNEL JUDICIAIRE D'UN ETAT ETRANGER OU D'UNE COUR INTERNATIONALE</t>
  </si>
  <si>
    <t xml:space="preserve">28404</t>
  </si>
  <si>
    <t xml:space="preserve">CORRUPTION ACTIVE PAR PERSONNE MORALE: PROPOSITION OU FOURNITURE D'AVANTAGE A UNE PERSONNE N'EXERCANT PAS UNE FONCTION PUBLIQUE POUR ACCOMPLIR OU S'ABSTENIR D'ACCOMPLIR UN ACTE DE SA FONCTION OU DE SON ACTIVITE</t>
  </si>
  <si>
    <t xml:space="preserve">29205</t>
  </si>
  <si>
    <t xml:space="preserve">CORRUPTION ACTIVE : PROPOSITION D'AVANTAGE A L'ACTEUR D'UNE MANIFESTATION SPORTIVE DONNANT LIEU A PARIS AFIN DE MODIFIER LE DEROULEMENT NORMAL ET EQUITABLE DE LA MANIFESTATION</t>
  </si>
  <si>
    <t xml:space="preserve">31100</t>
  </si>
  <si>
    <t xml:space="preserve">PROPOSITION OU FOURNITURE D'AVANTAGES A UN MEMBRE D'UNE PROFESSION MEDICALE PAR UNE ENTREPRISE DONT LES SERVICES OU PRODUITS SONT PRIS EN CHARGE PAR LA SECURITE SOCIALE</t>
  </si>
  <si>
    <t xml:space="preserve">4596</t>
  </si>
  <si>
    <t xml:space="preserve">CORRUPTION ACTIVE D'UN INDIVIDU APPELE A PARTICIPER AU RECRUTEMENT EN VUE DU SERVICE NATIONAL</t>
  </si>
  <si>
    <t xml:space="preserve">11713</t>
  </si>
  <si>
    <t xml:space="preserve">CORRUPTION ACTIVE : PROPOSITION OU FOURNITURE D'AVANTAGE A UNE PERSONNE DEPOSITAIRE DE L'AUTORITE PUBLIQUE</t>
  </si>
  <si>
    <t xml:space="preserve">11714</t>
  </si>
  <si>
    <t xml:space="preserve">CORRUPTION ACTIVE : PROPOSITION OU FOURNITURE D'AVANTAGE A UNE PERSONNE CHARGEE DE MISSION DE SERVICE PUBLIC</t>
  </si>
  <si>
    <t xml:space="preserve">11715</t>
  </si>
  <si>
    <t xml:space="preserve">CORRUPTION ACTIVE : PROPOSITION OU FOURNITURE D'AVANTAGE A UN ELU PUBLIC</t>
  </si>
  <si>
    <t xml:space="preserve">11725</t>
  </si>
  <si>
    <t xml:space="preserve">CORRUPTION ACTIVE : PROPOSITION OU FOURNITURE D'AVANTAGE A UN MAGISTRAT OU JURE</t>
  </si>
  <si>
    <t xml:space="preserve">25772</t>
  </si>
  <si>
    <t xml:space="preserve">CORRUPTION ACTIVE : PROPOSITION OU FOURNITURE D'AVANTAGE A UN AGENT PUBLIC D'UN ETAT ETRANGER OU D'UNE ORGANISATION INTERNATIONALE PUBLIQUE</t>
  </si>
  <si>
    <t xml:space="preserve">26619</t>
  </si>
  <si>
    <t xml:space="preserve">CORRUPTION ACTIVE PAR PERSONNE MORALE : PROPOSITION OU FOURNITURE D'AVANTAGE A UNE PERSONNE CHARGEE DE MISSION DE SERVICE PUBLIC</t>
  </si>
  <si>
    <t xml:space="preserve">27422</t>
  </si>
  <si>
    <t xml:space="preserve">CORRUPTION ACTIVE : PROPOSITION OU FOURNITURE D'AVANTAGE A UN FONCTIONNAIRE AU GREFFE D'UNE JURIDICTION</t>
  </si>
  <si>
    <t xml:space="preserve">33906</t>
  </si>
  <si>
    <t xml:space="preserve">CORRUPTION ACTIVE COMMISE EN BANDE ORGANISEE : PROPOSITION OU FOURNITURE D'AVANTAGE A UNE PERSONNE DEPOSITAIRE DE L'AUTORITE PUBLIQUE</t>
  </si>
  <si>
    <t xml:space="preserve">11723</t>
  </si>
  <si>
    <t xml:space="preserve">CORRUPTION PASSIVE : SOLLICITATION OU ACCEPTATION D'AVANTAGE PAR UN EXPERT</t>
  </si>
  <si>
    <t xml:space="preserve">12783</t>
  </si>
  <si>
    <t xml:space="preserve">PERCEPTION PAR UN TIERS D'HONORAIRES PROVENANT DE L'ACTIVITE D'UN MEDECIN</t>
  </si>
  <si>
    <t xml:space="preserve">1359</t>
  </si>
  <si>
    <t xml:space="preserve">CORRUPTION PASSIVE : SOLLICITATION OU ACCEPTATION D'AVANTAGE PAR UNE PERSONNE N'EXERCANT PAS UNE FONCTION PUBLIQUE POUR ACCOMPLIR OU S'ABSTENIR D'ACCOMPLIR UN ACTE FACILITE PAR SA FONCTION OU SON ACTIVITE</t>
  </si>
  <si>
    <t xml:space="preserve">1847</t>
  </si>
  <si>
    <t xml:space="preserve">EXIGENCE OU ACCEPTATION IRREGULIERE DE FONDS PAR UNE PERSONNE AYANT UNE ACTIVITE D'ENTREMISE ET DE GESTION D'IMMEUBLE ET FONDS DE COMMERCE</t>
  </si>
  <si>
    <t xml:space="preserve">189</t>
  </si>
  <si>
    <t xml:space="preserve">CORRUPTION PASSIVE : SOLLICITATION OU ACCEPTATION D'AVANTAGE PAR UNE PERSONNE N'EXERCANT PAS UNE FONCTION PUBLIQUE POUR ACCOMPLIR OU S'ABSTENIR D'ACCOMPLIR UN ACTE DE SA FONCTION OU DE SON ACTIVITE</t>
  </si>
  <si>
    <t xml:space="preserve">20483</t>
  </si>
  <si>
    <t xml:space="preserve">PERCEPTION D'ARGENT PAR INTERMEDIAIRE CHARGE D'ELABORER LE PLAN DE REMBOURSEMENT D'UN DEBITEUR</t>
  </si>
  <si>
    <t xml:space="preserve">25039</t>
  </si>
  <si>
    <t xml:space="preserve">PERCEPTION PAR UN TIERS D'HONORAIRE OU BENEFICE PROVENANT DE L'ACTIVITE D'UN INFIRMIER</t>
  </si>
  <si>
    <t xml:space="preserve">25603</t>
  </si>
  <si>
    <t xml:space="preserve">EXIGENCE D'UNE RETRIBUTION EN CONTREPARTIE D'UN SERVICE DE PLACEMENT</t>
  </si>
  <si>
    <t xml:space="preserve">25831</t>
  </si>
  <si>
    <t xml:space="preserve">EXIGENCE OU ACCEPTATION IRREGULIERE DE FONDS PAR PERSONNE MORALE AYANT UNE ACTIVITE D'ENTREMISE ET DE GESTION D'IMMEUBLE ET FONDS DE COMMERCE</t>
  </si>
  <si>
    <t xml:space="preserve">2639</t>
  </si>
  <si>
    <t xml:space="preserve">PARTICIPATION A UNE SOCIETE DESTINEE A PERCEVOIR DES INTERETS OU DES RISTOURNES SUR DES PRODUITS MEDICAUX</t>
  </si>
  <si>
    <t xml:space="preserve">27425</t>
  </si>
  <si>
    <t xml:space="preserve">CORRUPTION PASSIVE : SOLLICITATION OU ACCEPTATION D'AVANTAGE PAR PERSONNEL JUDICIAIRE D'UN ETAT ETRANGER OU D'UNE COUR INTERNATIONALE</t>
  </si>
  <si>
    <t xml:space="preserve">29206</t>
  </si>
  <si>
    <t xml:space="preserve">CORRUPTION PASSIVE : SOLLICITATION OU ACCEPTATION D'AVANTAGE PAR L'ACTEUR D'UNE MANIFESTATION SPORTIVE DONNANT LIEU A PARIS AFIN DE MODIFIER LE DEROULEMENT NORMAL ET EQUITABLE DE LA MANIFESTATION</t>
  </si>
  <si>
    <t xml:space="preserve">4629</t>
  </si>
  <si>
    <t xml:space="preserve">PERCEPTION ILLEGALE DE FONDS OU D'EFFETS PAR UNE SOCIETE DE CONSTRUCTION D'IMMEUBLES</t>
  </si>
  <si>
    <t xml:space="preserve">4631</t>
  </si>
  <si>
    <t xml:space="preserve">PERCEPTION ILLEGALE DE FONDS OU D'EFFETS PAR UN PROMOTEUR IMMOBILIER</t>
  </si>
  <si>
    <t xml:space="preserve">4632</t>
  </si>
  <si>
    <t xml:space="preserve">PERCEPTION ANTICIPEE DE FONDS OU D'EFFETS PAR CONSTRUCTEUR DE MAISON INDIVIDUELLE</t>
  </si>
  <si>
    <t xml:space="preserve">4643</t>
  </si>
  <si>
    <t xml:space="preserve">PERCEPTION IRREGULIERE DE FONDS LORS D'UNE VENTE D'IMMEUBLE A CONSTRUIRE</t>
  </si>
  <si>
    <t xml:space="preserve">11707</t>
  </si>
  <si>
    <t xml:space="preserve">CORRUPTION PASSIVE : SOLLICITATION OU ACCEPTATION D'AVANTAGE PAR UNE PERSONNE DEPOSITAIRE DE L'AUTORITE PUBLIQUE</t>
  </si>
  <si>
    <t xml:space="preserve">11708</t>
  </si>
  <si>
    <t xml:space="preserve">CORRUPTION PASSIVE : SOLLICITATION OU ACCEPTATION D'AVANTAGE PAR UNE PERSONNE CHARGEE DE MISSION DE SERVICE PUBLIC</t>
  </si>
  <si>
    <t xml:space="preserve">11709</t>
  </si>
  <si>
    <t xml:space="preserve">CORRUPTION PASSIVE : SOLLICITATION OU ACCEPTATION D'AVANTAGE PAR UN ELU PUBLIC</t>
  </si>
  <si>
    <t xml:space="preserve">11721</t>
  </si>
  <si>
    <t xml:space="preserve">CORRUPTION PASSIVE : SOLLICITATION OU ACCEPTATION D'AVANTAGE PAR UN MAGISTRAT OU JURE</t>
  </si>
  <si>
    <t xml:space="preserve">11729</t>
  </si>
  <si>
    <t xml:space="preserve">CORRUPTION PASSIVE : SOLLICITATION OU ACCEPTATION D'AVANTAGE PAR UN MAGISTRAT AU BENEFICE OU AU DETRIMENT D'UNE PERSONNE FAISANT L'OBJET DE POURSUITES CRIMINELLES</t>
  </si>
  <si>
    <t xml:space="preserve">25771</t>
  </si>
  <si>
    <t xml:space="preserve">CORRUPTION PASSIVE : SOLLICITATION OU ACCEPTATION D'AVANTAGE PAR UN AGENT PUBLIC D'UN ETAT ETRANGER OU D'UNE ORGANISATION INTERNATIONALE PUBLIQUE</t>
  </si>
  <si>
    <t xml:space="preserve">27421</t>
  </si>
  <si>
    <t xml:space="preserve">CORRUPTION PASSIVE : SOLLICITATION OU ACCEPTATION D'AVANTAGE PAR UN FONCTIONNAIRE AU GREFFE D'UNE JURIDICTION</t>
  </si>
  <si>
    <t xml:space="preserve">33901</t>
  </si>
  <si>
    <t xml:space="preserve">CORRUPTION PASSIVE COMMISE EN BANDE ORGANISEE : SOLLICITATION OU ACCEPTATION D'AVANTAGE PAR UNE PERSONNE CHARGEE DE MISSION DE SERVICE PUBLIC</t>
  </si>
  <si>
    <t xml:space="preserve">11716</t>
  </si>
  <si>
    <t xml:space="preserve">TRAFIC D'INFLUENCE ACTIF : PROPOSITION OU FOURNITURE D'AVANTAGE A UNE PERSONNE DEPOSITAIRE DE L'AUTORITE PUBLIQUE POUR QU'ELLE ABUSE DE SON INFLUENCE AUPRES D'UNE AUTORITE OU ADMINISTRATION PUBLIQUE</t>
  </si>
  <si>
    <t xml:space="preserve">11717</t>
  </si>
  <si>
    <t xml:space="preserve">TRAFIC D'INFLUENCE ACTIF : PROPOSITION OU FOURNITURE D'AVANTAGE A UNE PERSONNE CHARGEE DE MISSION DE SERVICE PUBLIC POUR QU'ELLE ABUSE DE SON INFLUENCE AUPRES D'UNE AUTORITE OU ADMINISTRATION PUBLIQUE</t>
  </si>
  <si>
    <t xml:space="preserve">11718</t>
  </si>
  <si>
    <t xml:space="preserve">TRAFIC D'INFLUENCE ACTIF : PROPOSITION OU FOURNITURE D'AVANTAGE A UN ELU PUBLIC POUR QU'IL ABUSE DE SON INFLUENCE AUPRES D'UNE AUTORITE OU ADMINISTRATION PUBLIQUE</t>
  </si>
  <si>
    <t xml:space="preserve">1366</t>
  </si>
  <si>
    <t xml:space="preserve">TRAFIC D'INFLUENCE ACTIF : PROPOSITION OU FOURNITURE D'AVANTAGE A UN PARTICULIER POUR QU'IL ABUSE DE SON INFLUENCE AUPRES D'UNE AUTORITE OU ADMINISTRATION PUBLIQUE</t>
  </si>
  <si>
    <t xml:space="preserve">27424</t>
  </si>
  <si>
    <t xml:space="preserve">TRAFIC D'INFLUENCE ACTIF : PROPOSITION OU FOURNITURE D'AVANTAGE A UNE PERSONNE POUR QU'ELLE ABUSE DE SON INFLUENCE AUPRES DU PERSONNEL JUDICIAIRE NATIONAL</t>
  </si>
  <si>
    <t xml:space="preserve">11710</t>
  </si>
  <si>
    <t xml:space="preserve">TRAFIC D'INFLUENCE PASSIF : SOLLICITATION OU ACCEPTATION D'AVANTAGE PAR UNE PERSONNE DEPOSITAIRE DE L'AUTORITE PUBLIQUE POUR ABUSER DE SON INFLUENCE AUPRES D'UNE AUTORITE OU ADMINISTRATION PUBLIQUE</t>
  </si>
  <si>
    <t xml:space="preserve">11711</t>
  </si>
  <si>
    <t xml:space="preserve">TRAFIC D'INFLUENCE PASSIF : SOLLICITATION OU ACCEPTATION D'AVANTAGE PAR UNE PERSONNE CHARGEE DE MISSION DE SERVICE PUBLIC POUR ABUSER DE SON INFLUENCE AUPRES D'UNE AUTORITE OU ADMINISTRATION PUBLIQUE</t>
  </si>
  <si>
    <t xml:space="preserve">11712</t>
  </si>
  <si>
    <t xml:space="preserve">TRAFIC D'INFLUENCE PASSIF : SOLLICITATION OU ACCEPTATION D'AVANTAGE PAR UN ELU PUBLIC POUR ABUSER DE SON INFLUENCE AUPRES D'UNE AUTORITE OU ADMINISTRATION PUBLIQUE</t>
  </si>
  <si>
    <t xml:space="preserve">1357</t>
  </si>
  <si>
    <t xml:space="preserve">TRAFIC D'INFLUENCE PASSIF : SOLLICITATION OU ACCEPTATION D'AVANTAGE PAR UN PARTICULIER POUR ABUSER DE SON INFLUENCE AUPRES D'UNE AUTORITE OU ADMINISTRATION PUBLIQUE</t>
  </si>
  <si>
    <t xml:space="preserve">27427</t>
  </si>
  <si>
    <t xml:space="preserve">TRAFIC D'INFLUENCE PASSIF : SOLLICITATION OU ACCEPTATION D'AVANTAGE PAR UNE PERSONNE POUR ABUSER DE SON INFLUENCE AUPRES D'UN AGENT PUBLIC D'UN ETAT ETRANGER OU D'UNE ORGANISATION INTERNATIONALE PUBLIQUE</t>
  </si>
  <si>
    <t xml:space="preserve">27429</t>
  </si>
  <si>
    <t xml:space="preserve">TRAFIC D'INFLUENCE PASSIF : SOLLICITATION OU ACCEPTATION D'AVANTAGE PAR UNE PERSONNE POUR ABUSER DE SON INFLUENCE AUPRES DU PERSONNEL JUDICIAIRE D'UNE COUR INTERNATIONALE</t>
  </si>
  <si>
    <t xml:space="preserve">12370</t>
  </si>
  <si>
    <t xml:space="preserve">ATTEINTE A LA LIBERTE D'ACCES OU A L'EGALITE DES CANDIDATS DANS LES MARCHES PUBLICS</t>
  </si>
  <si>
    <t xml:space="preserve">3. Favoritisme</t>
  </si>
  <si>
    <t xml:space="preserve">12221</t>
  </si>
  <si>
    <t xml:space="preserve">CONCUSSION PAR DEPOSITAIRE DE L'AUTORITE PUBLIQUE : EXONERATION INDUE DE DROIT, IMPOT OU TAXE</t>
  </si>
  <si>
    <t xml:space="preserve">4. Concussion</t>
  </si>
  <si>
    <t xml:space="preserve">Ommission</t>
  </si>
  <si>
    <t xml:space="preserve">12222</t>
  </si>
  <si>
    <t xml:space="preserve">CONCUSSION PAR CHARGE DE MISSION DE SERVICE PUBLIC : EXONERATION INDUE DE DROIT, IMPOT OU TAXE</t>
  </si>
  <si>
    <t xml:space="preserve">12219</t>
  </si>
  <si>
    <t xml:space="preserve">CONCUSSION PAR DEPOSITAIRE DE L'AUTORITE PUBLIQUE : PERCEPTION INDUE DE DROIT,IMPOT OU TAXE</t>
  </si>
  <si>
    <t xml:space="preserve">Perception indue</t>
  </si>
  <si>
    <t xml:space="preserve">12220</t>
  </si>
  <si>
    <t xml:space="preserve">CONCUSSION PAR CHARGE DE MISSION DE SERVICE PUBLIC : PERCEPTION INDUE DE DROIT, IMPOT OU TAXE</t>
  </si>
  <si>
    <t xml:space="preserve">10709</t>
  </si>
  <si>
    <t xml:space="preserve">PRISE DE PARTICIPATION PAR FONCTIONNAIRE OU AGENT D'ADMINISTRATION PUBLIQUE DANS UNE ENTREPRISE DONT IL ASSURAIT LA SURVEILLANCE OU LE CONTROLE</t>
  </si>
  <si>
    <t xml:space="preserve">10710</t>
  </si>
  <si>
    <t xml:space="preserve">PRISE DE PARTICIPATION PAR FONCTIONNAIRE OU AGENT D'ADMINISTRATION PUBLIQUE DANS UNE ENTREPRISE AVEC LAQUELLE IL CONTRACTAIT DANS LE CADRE DE SES FONCTIONS</t>
  </si>
  <si>
    <t xml:space="preserve">12282</t>
  </si>
  <si>
    <t xml:space="preserve">PRISE ILLEGALE D'INTERETS PAR DEPOSITAIRE DE L'AUTORITE PUBLIQUE DANS UNE AFFAIRE DONT IL ASSURE LE PAIEMENT OU LA LIQUIDATION</t>
  </si>
  <si>
    <t xml:space="preserve">12283</t>
  </si>
  <si>
    <t xml:space="preserve">PRISE ILLEGALE D'INTERETS PAR CHARGE DE MISSION DE SERVICE PUBLIC DANS UNE AFFAIRE DONT IL ASSURE LE PAIEMENT OU LA LIQUIDATION</t>
  </si>
  <si>
    <t xml:space="preserve">12285</t>
  </si>
  <si>
    <t xml:space="preserve">PRISE ILLEGALE D'INTERETS PAR DEPOSITAIRE DE L'AUTORITE PUBLIQUE DANS UNE AFFAIRE DONT IL ASSURE L'ADMINISTRATION OU LA SURVEILLANCE</t>
  </si>
  <si>
    <t xml:space="preserve">12286</t>
  </si>
  <si>
    <t xml:space="preserve">PRISE ILLEGALE D'INTERETS PAR CHARGE DE MISSION DE SERVICE PUBLIC DANS UNE AFFAIRE DONT IL ASSURE L'ADMINISTRATION OU LA SURVEILLANCE</t>
  </si>
  <si>
    <t xml:space="preserve">30153</t>
  </si>
  <si>
    <t xml:space="preserve">PRISE DE PARTICIPATION PAR UN TITULAIRE D'UNE FONCTION EXECUTIVE LOCALE DANS UNE ENTREPRISE DONT IL ASSURAIT LA SURVEILLANCE OU LE CONTROLE</t>
  </si>
  <si>
    <t xml:space="preserve">12284</t>
  </si>
  <si>
    <t xml:space="preserve">PRISE ILLEGALE D'INTERETS PAR UN ELU PUBLIC DANS UNE AFFAIRE DONT IL ASSURE LE PAIEMENT OU LA LIQUIDATION</t>
  </si>
  <si>
    <t xml:space="preserve">Commis par un élu</t>
  </si>
  <si>
    <t xml:space="preserve">12287</t>
  </si>
  <si>
    <t xml:space="preserve">PRISE ILLEGALE D'INTERETS PAR UN ELU PUBLIC DANS UNE AFFAIRE DONT IL ASSURE L'ADMINISTRATION OU LA SURVEILLANCE</t>
  </si>
  <si>
    <t xml:space="preserve">1435</t>
  </si>
  <si>
    <t xml:space="preserve">NEGLIGENCE DU DEPOSITAIRE AYANT PERMIS LA SOUSTRACTION, LE DETOURNEMENT OU LA DESTRUCTION DE BIENS D'UN DEPOT PUBLIC</t>
  </si>
  <si>
    <t xml:space="preserve">Par négligence</t>
  </si>
  <si>
    <t xml:space="preserve">12288</t>
  </si>
  <si>
    <t xml:space="preserve">SOUSTRACTION, DETOURNEMENT OU DESTRUCTION DE BIENS D'UN DEPOT PUBLIC</t>
  </si>
  <si>
    <t xml:space="preserve">12289</t>
  </si>
  <si>
    <t xml:space="preserve">SOUSTRACTION, DETOURNEMENT OU DESTRUCTION DE BIENS D'UN DEPOT PUBLIC PAR LE DEPOSITAIRE OU UN DE SES SUBORDONNES</t>
  </si>
  <si>
    <t xml:space="preserve">22721</t>
  </si>
  <si>
    <t xml:space="preserve">RECEL DE BIEN PROVENANT DE CONCUSSION PAR PERCEPTION INDUE DE DROIT, IMPOT OU TAXE PAR DEPOSITAIRE DE L'AUTORITE PUBLIQUE</t>
  </si>
  <si>
    <t xml:space="preserve">22723</t>
  </si>
  <si>
    <t xml:space="preserve">RECEL DE BIEN PROVENANT DE CONCUSSION PAR EXONERATION INDUE DE DROIT, IMPOT OU TAXE PAR DEPOSITAIRE DE L'AUTORITE PUBLIQUE</t>
  </si>
  <si>
    <t xml:space="preserve">22724</t>
  </si>
  <si>
    <t xml:space="preserve">RECEL DE BIEN PROVENANT DE CONCUSSION PAR EXONERATION INDUE DE DROIT, IMPOT OU TAXE PAR CHARGE DE MISSION DE SERVICE PUBLIC</t>
  </si>
  <si>
    <t xml:space="preserve">22062</t>
  </si>
  <si>
    <t xml:space="preserve">RECEL DE BIEN PROVENANT DE CORRUPTION PASSIVE PAR SOLLICITATION OU ACCEPTATION D'AVANTAGE PAR UNE PERSONNE CHARGEE DE MISSION DE SERVICE PUBLIC</t>
  </si>
  <si>
    <t xml:space="preserve">22063</t>
  </si>
  <si>
    <t xml:space="preserve">RECEL DE BIEN PROVENANT DE CORRUPTION ACTIVE PAR PROPOSITION OU FOURNITURE D'AVANTAGE A UNE PERSONNE CHARGEE DE MISSION DE SERVICE PUBLIC</t>
  </si>
  <si>
    <t xml:space="preserve">22702</t>
  </si>
  <si>
    <t xml:space="preserve">RECEL DE BIEN PROVENANT DE CORRUPTION ACTIVE PAR PROPOSITION OU FOURNITURE D'AVANTAGE A UNE PERSONNE DEPOSITAIRE DE L'AUTORITE PUBLIQUE</t>
  </si>
  <si>
    <t xml:space="preserve">22716</t>
  </si>
  <si>
    <t xml:space="preserve">RECEL DE BIEN PROVENANT DE CORRUPTION PASSIVE PAR SOLLICITATION OU ACCEPTATION D'AVANTAGE PAR UNE PERSONNE DEPOSITAIRE DE L'AUTORITE PUBLIQUE</t>
  </si>
  <si>
    <t xml:space="preserve">22717</t>
  </si>
  <si>
    <t xml:space="preserve">RECEL DE BIEN PROVENANT DE CORRUPTION PASSIVE PAR SOLLICITATION OU ACCEPTATION D'AVANTAGE PAR UN ELU PUBLIC</t>
  </si>
  <si>
    <t xml:space="preserve">22048</t>
  </si>
  <si>
    <t xml:space="preserve">RECEL DE BIEN PROVENANT DE SOUSTRACTION, DETOURNEMENT OU DESTRUCTION DE BIENS D'UN DEPOT PUBLIC PAR LE DEPOSITAIRE OU UN DE SES SUBORDONNES</t>
  </si>
  <si>
    <t xml:space="preserve">Détournement de fonds public</t>
  </si>
  <si>
    <t xml:space="preserve">22264</t>
  </si>
  <si>
    <t xml:space="preserve">RECEL DE BIEN PROVENANT DE SOUSTRACTION, DETOURNEMENT OU DESTRUCTION DE BIENS D'UN DEPOT PUBLIC</t>
  </si>
  <si>
    <t xml:space="preserve">22457</t>
  </si>
  <si>
    <t xml:space="preserve">RECEL, PAR PERSONNE MORALE, DE BIENS PROVENANT DE SOUSTRACTION, DETOURNEMENT OU DESTRUCTION DE BIENS D'UN DEPOT PUBLIC</t>
  </si>
  <si>
    <t xml:space="preserve">22713</t>
  </si>
  <si>
    <t xml:space="preserve">RECEL DE BIEN PROVENANT DE NEGLIGENCE DU DEPOSITAIRE AYANT PERMIS LA SOUSTRACTION, LE DETOURNEMENT OU LA DESTRUCTION DE BIENS D'UN DEPOT PUBLIC</t>
  </si>
  <si>
    <t xml:space="preserve">22731</t>
  </si>
  <si>
    <t xml:space="preserve">RECEL DE BIEN PROVENANT D'ATTEINTE A LA LIBERTE D'ACCES OU A L'EGALITE DES CANDIDATS DANS LES MARCHES PUBLICS</t>
  </si>
  <si>
    <t xml:space="preserve">22725</t>
  </si>
  <si>
    <t xml:space="preserve">RECEL DE BIEN PROVENANT DE PRISE ILLEGALE D'INTERETS PAR DEPOSITAIRE DE L'AUTORITE DANS UNE AFFAIRE DONT IL ASSURE LE PAIEMENT OU LA LIQUIDATION</t>
  </si>
  <si>
    <t xml:space="preserve">Prise illégale d'interêt</t>
  </si>
  <si>
    <t xml:space="preserve">22726</t>
  </si>
  <si>
    <t xml:space="preserve">RECEL DE BIEN PROVENANT DE PRISE ILLEGALE D'INTERETS PAR UN CHARGE DE MISSION DE SERVICE PUBLIC DANS UNE AFFAIRE DONT IL ASSURE LE PAIEMENT OU LA LIQUIDATION</t>
  </si>
  <si>
    <t xml:space="preserve">22727</t>
  </si>
  <si>
    <t xml:space="preserve">RECEL DE BIEN PROVENANT DE PRISE ILLEGALE D'INTERETS PAR UN ELU PUBLIC DANS UNE AFFAIRE DONT IL ASSURE LE PAIEMENT OU LA LIQUIDATION</t>
  </si>
  <si>
    <t xml:space="preserve">22728</t>
  </si>
  <si>
    <t xml:space="preserve">RECEL DE BIEN PROVENANT DE PRISE ILLEGALE D'INTERETS PAR UN DEPOSITAIRE DE L'AUTORITE DANS UNE AFFAIRE QU'IL ADMINISTRE OU QU'IL SURVEILLE</t>
  </si>
  <si>
    <t xml:space="preserve">22729</t>
  </si>
  <si>
    <t xml:space="preserve">RECEL DE BIEN PROVENANT DE PRISE ILLEGALE D'INTERETS PAR UN CHARGE DE MISSION DE SERVICE PUBLIC DANS UNE AFFAIRE QU'IL ADMINISTRE OU QU'IL SURVEILLE</t>
  </si>
  <si>
    <t xml:space="preserve">22730</t>
  </si>
  <si>
    <t xml:space="preserve">RECEL DE BIEN PROVENANT DE PRISE ILLEGALE D'INTERETS D'UN ELU PUBLIC DANS UNE AFFAIRE QU'IL ADMINISTRE OU QU'IL SURVEILLE</t>
  </si>
  <si>
    <t xml:space="preserve">22700</t>
  </si>
  <si>
    <t xml:space="preserve">RECEL DE BIEN PROVENANT D'UN TRAFIC D'INFLUENCE PASSIF PAR UN PARTICULIER (ACCEPTATION OU SOLLICITATION D'AVANTAGE)</t>
  </si>
  <si>
    <t xml:space="preserve">22718</t>
  </si>
  <si>
    <t xml:space="preserve">RECEL DE BIEN PROVENANT DE TRAFIC D'INFLUENCE PASSIF PAR SOLLICITATION OU ACCEPTATION D'AVANTAGE PAR UNE PERSONNE DEPOSITAIRE DE L'AUTORITE PUBLIQUE</t>
  </si>
  <si>
    <t xml:space="preserve">22719</t>
  </si>
  <si>
    <t xml:space="preserve">RECEL DE BIEN PROVENANT DE TRAFIC D'INFLUENCE PASSIF PAR SOLLICITATION OU ACCEPTATION D'AVANTAGE PAR UNE PERSONNE CHARGEE DE MISSION DE SERVICE PUBLIC</t>
  </si>
  <si>
    <t xml:space="preserve">31137</t>
  </si>
  <si>
    <t xml:space="preserve">BLANCHIMENT : CONCOURS A UNE OPERATION DE PLACEMENT, DISSIMULATION OU CONVERSION DU PRODUIT D'UNE CORRUPTION D'AGENT PUBLIC D'UN ETAT ETRANGER OU D'UNE ORGANISATION INTERNATIONALE PUBLIQUE</t>
  </si>
  <si>
    <t xml:space="preserve">8. Blanchiment</t>
  </si>
  <si>
    <t xml:space="preserve">32566</t>
  </si>
  <si>
    <t xml:space="preserve">BLANCHIMENT : CONCOURS A UNE OPERATION DE PLACEMENT, DISSIMULATION OU CONVERSION DU PRODUIT D'UNE SOUSTRACTION OU D'UN DETOURNEMENT DE BIENS D'UN DEPOT PUBLIC</t>
  </si>
  <si>
    <t xml:space="preserve">CORRUPTION ACTIVE EN BANDE ORGANISEE : PROPOSITION OU FOURNITURE D'AVANTAGE A UNE PERSONNE N'EXERCANT PAS UNE FONCTION PUBLIQUE</t>
  </si>
  <si>
    <t xml:space="preserve">CORRUPTION PASSIVE EN BANDE ORGANISEE : SOLLICITATION OU ACCEPTATION D'AVANTAGE PAR UNE PERSONNE N'EXERCANT PAS UNE FONCTION PUBLIQUE</t>
  </si>
  <si>
    <t xml:space="preserve">35883
</t>
  </si>
  <si>
    <t xml:space="preserve">CORRUPTION ACTIVE EN BANDE ORGANISEE : PROPOSITION D'AVANTAGE A L'ACTEUR D'UNE MANIFESTATION SPORTIVE OU COURSE HIPPIQUE DONNANT LIEU A PARIS POUR EN MODIFIER LE DEROULEMENT NORMAL ET EQUITABLE</t>
  </si>
  <si>
    <t xml:space="preserve">CORRUPTION PASSIVE EN BANDE ORGANISEE : SOLLICITATION OU ACCEPTATION D'AVANTAGE PAR ACTEUR DE MANIFESTATION SPORTIVE OU COURSE HIPPIQUE DONNANT LIEU A PARIS POUR EN MODIFIER LE DEROULEMENT NORMAL ET EQUITABLE </t>
  </si>
  <si>
    <t xml:space="preserve">BLANCHIMENT : CONCOURS A UNE OPERATION DE PLACEMENT, DISSIMULATION OU CONVERSION DU PRODUIT D'UNE CORRUPTION PASSIVE PAR SOLLICITATION OU ACCEPTATION D'AVANTAGE PAR PERSONNE CHARGEE DE MISSION DE SERVICE PUBLIC </t>
  </si>
  <si>
    <t xml:space="preserve">RECEL DE BIEN PROVENANT DE CORRUPTION D'AGENT PUBLIC D'UN ETAT ETRANGER OU D'UNE ORGANISATION INTERNATIONALE PUBLIQUE </t>
  </si>
  <si>
    <t xml:space="preserve">RECOURS PAR UN MEMBRE DU GOUVERNEMENT A UNE PERSONNE AYANT UN LIEN FAMILIAL LUI INTERDISANT D'ETRE MEMBRE DE SON CABINET </t>
  </si>
  <si>
    <t xml:space="preserve">EMPLOI PAR UN DEPUTE OU SENATEUR D'UN COLLABORATEUR PARLEMENTAIRE AYANT AVEC LUI UN LIEN FAMILIAL INTERDISANT UN TEL EMPLOI </t>
  </si>
  <si>
    <t xml:space="preserve">EMPLOI PAR UNE AUTORITE TERRITORIALE D'UN COLLABORATEUR AYANT UN LIEN FAMILIAL LUI INTERDISANT D'ETRE MEMBRE DE SON CABINET </t>
  </si>
  <si>
    <t xml:space="preserve">Figure 7 : Profil des victimes d'infractions d’atteinte à la probité entre 2016 et 2025</t>
  </si>
  <si>
    <t xml:space="preserve">Type de victime</t>
  </si>
  <si>
    <t xml:space="preserve">Nombre de victimes</t>
  </si>
  <si>
    <t xml:space="preserve">Répartition personnes physiques</t>
  </si>
  <si>
    <t xml:space="preserve">Personnes morales</t>
  </si>
  <si>
    <t xml:space="preserve">Hommes</t>
  </si>
  <si>
    <t xml:space="preserve">Femmes</t>
  </si>
  <si>
    <t xml:space="preserve">Personnes physiques</t>
  </si>
  <si>
    <t xml:space="preserve">Groupe</t>
  </si>
  <si>
    <t xml:space="preserve">Part des personnes morales</t>
  </si>
  <si>
    <t xml:space="preserve">Part des personnes physiques</t>
  </si>
  <si>
    <t xml:space="preserve">Détournements de fonds publics</t>
  </si>
  <si>
    <t xml:space="preserve">Profil des victimes</t>
  </si>
  <si>
    <t xml:space="preserve">Répartition par groupe d'infractions</t>
  </si>
  <si>
    <r>
      <rPr>
        <b val="true"/>
        <sz val="9"/>
        <color rgb="FF000000"/>
        <rFont val="Calibri"/>
        <family val="2"/>
        <charset val="1"/>
      </rPr>
      <t xml:space="preserve">Note</t>
    </r>
    <r>
      <rPr>
        <sz val="9"/>
        <color rgb="FF000000"/>
        <rFont val="Calibri"/>
        <family val="2"/>
        <charset val="1"/>
      </rPr>
      <t xml:space="preserve"> : Une même victime pourra être comptabilisée autant de fois qu’elle est victime d’infractions de différents groupes. Le total des victimes est donc différent du total des victimes par groupe d’infractions.</t>
    </r>
  </si>
  <si>
    <r>
      <rPr>
        <b val="true"/>
        <sz val="9"/>
        <color rgb="FF000000"/>
        <rFont val="Calibri"/>
        <family val="2"/>
        <charset val="1"/>
      </rPr>
      <t xml:space="preserve">Lecture</t>
    </r>
    <r>
      <rPr>
        <sz val="9"/>
        <color rgb="FF000000"/>
        <rFont val="Calibri"/>
        <family val="2"/>
        <charset val="1"/>
      </rPr>
      <t xml:space="preserve"> : Selon les enregistrements effectués par la police et la gendarmerie, 75 % des victimes d’infractions de favoritisme sont des personnes morales.</t>
    </r>
  </si>
  <si>
    <r>
      <rPr>
        <b val="true"/>
        <i val="true"/>
        <sz val="9"/>
        <color rgb="FF000000"/>
        <rFont val="Calibri"/>
        <family val="2"/>
        <charset val="1"/>
      </rPr>
      <t xml:space="preserve">Source</t>
    </r>
    <r>
      <rPr>
        <i val="true"/>
        <sz val="9"/>
        <color rgb="FF000000"/>
        <rFont val="Calibri"/>
        <family val="2"/>
        <charset val="1"/>
      </rPr>
      <t xml:space="preserve"> : SSMSI, base statistique des victimes de crimes et délits enregistrés ou élucidés par la police et la gendarmerie de 2016 à 2025. Base 2025 provisoire.</t>
    </r>
  </si>
  <si>
    <t xml:space="preserve">Figure 8 : Sexe et âge des victimes d’atteinte à la probité entre 2016 et 2025</t>
  </si>
  <si>
    <t xml:space="preserve">Ensemble</t>
  </si>
  <si>
    <t xml:space="preserve">Ensemble de la population 2023</t>
  </si>
  <si>
    <t xml:space="preserve">Victimes pour atteintes à la probité 2016-2025</t>
  </si>
  <si>
    <t xml:space="preserve">Victimes pour atteintes à la probité 2016-2024</t>
  </si>
  <si>
    <t xml:space="preserve">&lt; 15</t>
  </si>
  <si>
    <t xml:space="preserve">15-24</t>
  </si>
  <si>
    <t xml:space="preserve">25-34</t>
  </si>
  <si>
    <t xml:space="preserve">35-44</t>
  </si>
  <si>
    <t xml:space="preserve">45-54</t>
  </si>
  <si>
    <t xml:space="preserve">55-64</t>
  </si>
  <si>
    <t xml:space="preserve">65-74</t>
  </si>
  <si>
    <t xml:space="preserve">75 ou +</t>
  </si>
  <si>
    <t xml:space="preserve">Répartition par sexe</t>
  </si>
  <si>
    <t xml:space="preserve">Répartition par âge</t>
  </si>
  <si>
    <r>
      <rPr>
        <b val="true"/>
        <sz val="9"/>
        <color rgb="FF000000"/>
        <rFont val="Calibri"/>
        <family val="2"/>
        <charset val="1"/>
      </rPr>
      <t xml:space="preserve">Lecture</t>
    </r>
    <r>
      <rPr>
        <sz val="9"/>
        <color rgb="FF000000"/>
        <rFont val="Calibri"/>
        <family val="2"/>
        <charset val="1"/>
      </rPr>
      <t xml:space="preserve"> : 69 % des victimes d’atteinte à la probité sont des hommes alors qu’ils ne représentent que 48 % de la population française. Dans les procédures clôturées entre 2016 et 2025, 23 % des victimes ont entre 45 et 54 ans alors que cette tranche d'âge ne représente que 16 % dans l’ensemble des crimes et délits. Les 45-54 ans représentent 13 % de la population française.</t>
    </r>
  </si>
  <si>
    <r>
      <rPr>
        <b val="true"/>
        <sz val="9"/>
        <color rgb="FF000000"/>
        <rFont val="Calibri"/>
        <family val="2"/>
        <charset val="1"/>
      </rPr>
      <t xml:space="preserve">Sources</t>
    </r>
    <r>
      <rPr>
        <sz val="9"/>
        <color rgb="FF000000"/>
        <rFont val="Calibri"/>
        <family val="2"/>
        <charset val="1"/>
      </rPr>
      <t xml:space="preserve"> </t>
    </r>
    <r>
      <rPr>
        <i val="true"/>
        <sz val="9"/>
        <color rgb="FF000000"/>
        <rFont val="Calibri"/>
        <family val="2"/>
        <charset val="1"/>
      </rPr>
      <t xml:space="preserve">: SSMSI, base statistique des victimes de crimes et délits enregistrés ou élucidés par la police et la gendarmerie de 2016 à 2025. Base 2025 provisoire ; Insee, estimations de la population 2023</t>
    </r>
  </si>
  <si>
    <t xml:space="preserve">Figure 9 : Part des procédures comportant au moins une victime par groupe d’infractions, entre 2016 et 2025</t>
  </si>
  <si>
    <t xml:space="preserve">Groupes d'infraction</t>
  </si>
  <si>
    <t xml:space="preserve">Part des procédures comportant des victimes</t>
  </si>
  <si>
    <r>
      <rPr>
        <b val="true"/>
        <sz val="9"/>
        <color rgb="FF000000"/>
        <rFont val="Calibri"/>
        <family val="2"/>
        <charset val="1"/>
      </rPr>
      <t xml:space="preserve">Note</t>
    </r>
    <r>
      <rPr>
        <sz val="9"/>
        <color rgb="FF000000"/>
        <rFont val="Calibri"/>
        <family val="2"/>
        <charset val="1"/>
      </rPr>
      <t xml:space="preserve"> : Une même procédure pourra être comptabilisée autant de fois qu’elle est composée d’infractions de différents groupes. Le total des procédures est donc différent du total des procédures par groupe d’infractions.</t>
    </r>
  </si>
  <si>
    <r>
      <rPr>
        <b val="true"/>
        <sz val="9"/>
        <color rgb="FF000000"/>
        <rFont val="Calibri"/>
        <family val="2"/>
        <charset val="1"/>
      </rPr>
      <t xml:space="preserve">Lecture</t>
    </r>
    <r>
      <rPr>
        <sz val="9"/>
        <color rgb="FF000000"/>
        <rFont val="Calibri"/>
        <family val="2"/>
        <charset val="1"/>
      </rPr>
      <t xml:space="preserve"> : Dans les procédures clôturées entre 2016 et 2025, 74 % de celles ouvertes pour des faits de détournements de fonds publics comportent au moins une victime.</t>
    </r>
  </si>
  <si>
    <r>
      <rPr>
        <b val="true"/>
        <i val="true"/>
        <sz val="9"/>
        <color rgb="FF000000"/>
        <rFont val="Calibri"/>
        <family val="2"/>
        <charset val="1"/>
      </rPr>
      <t xml:space="preserve">Source</t>
    </r>
    <r>
      <rPr>
        <i val="true"/>
        <sz val="9"/>
        <color rgb="FF000000"/>
        <rFont val="Calibri"/>
        <family val="2"/>
        <charset val="1"/>
      </rPr>
      <t xml:space="preserve"> : SSMSI, base statistique des victimes de crimes et délits enregistrés ou élucidés par la police et la gendarmerie de 2016 à 2025</t>
    </r>
  </si>
  <si>
    <t xml:space="preserve">Figure 10 : Profil des mis en cause pour des infractions d’atteinte à la probité</t>
  </si>
  <si>
    <t xml:space="preserve">Type de mis en cause</t>
  </si>
  <si>
    <t xml:space="preserve">nombre de mis en cause</t>
  </si>
  <si>
    <t xml:space="preserve">Nombre de mis en cause</t>
  </si>
  <si>
    <t xml:space="preserve">Profil des mis en cause</t>
  </si>
  <si>
    <r>
      <rPr>
        <b val="true"/>
        <sz val="9"/>
        <color rgb="FF000000"/>
        <rFont val="Calibri"/>
        <family val="2"/>
        <charset val="1"/>
      </rPr>
      <t xml:space="preserve">Note </t>
    </r>
    <r>
      <rPr>
        <sz val="9"/>
        <color rgb="FF000000"/>
        <rFont val="Calibri"/>
        <family val="2"/>
        <charset val="1"/>
      </rPr>
      <t xml:space="preserve">: Un même mis en cause pourra être comptabilisé autant de fois qu’il appartient à différents groupes d’infractions. Le total des mis en cause est donc différent du total des mis en cause par groupe d’infractions.</t>
    </r>
  </si>
  <si>
    <r>
      <rPr>
        <b val="true"/>
        <sz val="9"/>
        <color rgb="FF000000"/>
        <rFont val="Calibri"/>
        <family val="2"/>
        <charset val="1"/>
      </rPr>
      <t xml:space="preserve">Lecture</t>
    </r>
    <r>
      <rPr>
        <sz val="9"/>
        <color rgb="FF000000"/>
        <rFont val="Calibri"/>
        <family val="2"/>
        <charset val="1"/>
      </rPr>
      <t xml:space="preserve"> : Selon les enregistrements effectués par la police et la gendarmerie, les personnes morales représentent 6 % des mis en cause pour des infractions d'atteinte à la probité et  8 % des mis en cause pour des infractions de favoritisme.</t>
    </r>
  </si>
  <si>
    <r>
      <rPr>
        <b val="true"/>
        <i val="true"/>
        <sz val="9"/>
        <color rgb="FF000000"/>
        <rFont val="Calibri"/>
        <family val="2"/>
        <charset val="1"/>
      </rPr>
      <t xml:space="preserve">Source</t>
    </r>
    <r>
      <rPr>
        <i val="true"/>
        <sz val="9"/>
        <color rgb="FF000000"/>
        <rFont val="Calibri"/>
        <family val="2"/>
        <charset val="1"/>
      </rPr>
      <t xml:space="preserve"> : SSMSI, base statistique des mis en cause pour crimes et délits enregistrés ou élucidés par la police et la gendarmerie de 2016 à 2025. Base 2025 provisoire.</t>
    </r>
  </si>
  <si>
    <t xml:space="preserve">Figure 11 : Sexe et âge des mis en cause pour des atteintes à la probité</t>
  </si>
  <si>
    <t xml:space="preserve">Ensemble de la population 2021</t>
  </si>
  <si>
    <t xml:space="preserve">Mis en cause pour atteintes à la probité 2016-2025</t>
  </si>
  <si>
    <r>
      <rPr>
        <b val="true"/>
        <sz val="9"/>
        <color rgb="FF000000"/>
        <rFont val="Calibri"/>
        <family val="2"/>
        <charset val="1"/>
      </rPr>
      <t xml:space="preserve">Lecture</t>
    </r>
    <r>
      <rPr>
        <sz val="9"/>
        <color rgb="FF000000"/>
        <rFont val="Calibri"/>
        <family val="2"/>
        <charset val="1"/>
      </rPr>
      <t xml:space="preserve"> : 78 % des mis en cause pour des atteintes à la probité sont des hommes alors qu’ils ne représentent que 48 % de la population française. Dans les procédures clôturées entre 2016 et 2025, 26 % des mis en cause pour des atteintes à la probité ont entre 45 et 54 ans alors que cette tranche d'âge ne représente que 10 % pour l’ensemble des crimes et délits et que les 45-54 ans représentent 13 % de la population française.</t>
    </r>
  </si>
  <si>
    <r>
      <rPr>
        <b val="true"/>
        <i val="true"/>
        <sz val="9"/>
        <color rgb="FF000000"/>
        <rFont val="Calibri"/>
        <family val="2"/>
        <charset val="1"/>
      </rPr>
      <t xml:space="preserve">Source </t>
    </r>
    <r>
      <rPr>
        <i val="true"/>
        <sz val="9"/>
        <color rgb="FF000000"/>
        <rFont val="Calibri"/>
        <family val="2"/>
        <charset val="1"/>
      </rPr>
      <t xml:space="preserve">: SSMSI, base statistique des mis en cause pour crimes et délits enregistrés par la police et la gendarmerie de 2016 à 2025 ; Insee, recensement de la population 2021</t>
    </r>
  </si>
  <si>
    <t xml:space="preserve">Figure 12 : Répartition des infractions par groupe et infractions connexes des atteintes à la probité entre 2016 et 2025 dans les COM</t>
  </si>
  <si>
    <t xml:space="preserve">Part des infractions</t>
  </si>
  <si>
    <t xml:space="preserve">Groupes NFI</t>
  </si>
  <si>
    <t xml:space="preserve">Répartition par groupe d’infractions d’atteinte à la probité</t>
  </si>
  <si>
    <t xml:space="preserve">Part des infractions connexes dans les procédures d’atteinte à la probité</t>
  </si>
  <si>
    <r>
      <rPr>
        <b val="true"/>
        <sz val="9"/>
        <color rgb="FF000000"/>
        <rFont val="Calibri"/>
        <family val="2"/>
        <charset val="1"/>
      </rPr>
      <t xml:space="preserve">Lecture</t>
    </r>
    <r>
      <rPr>
        <sz val="9"/>
        <color rgb="FF000000"/>
        <rFont val="Calibri"/>
        <family val="2"/>
        <charset val="1"/>
      </rPr>
      <t xml:space="preserve"> : Dans les procédures clôturées entre 2016 et 2025, 36 % des infractions pour des atteintes à la probité enregistrées par la police où la gendarmerie concernent des détournements de fonds publics. 67 % des infractions connexes sont des actes relevant de la fraude ou de la tromperie.</t>
    </r>
  </si>
  <si>
    <r>
      <rPr>
        <b val="true"/>
        <sz val="9"/>
        <color rgb="FF000000"/>
        <rFont val="Calibri"/>
        <family val="2"/>
        <charset val="1"/>
      </rPr>
      <t xml:space="preserve">Champ</t>
    </r>
    <r>
      <rPr>
        <sz val="9.5"/>
        <color rgb="FF000000"/>
        <rFont val="Calibri"/>
        <family val="2"/>
        <charset val="1"/>
      </rPr>
      <t xml:space="preserve"> : Collectivités d’outre-mer, procédures clôturées sur la période 2016-2025</t>
    </r>
  </si>
  <si>
    <r>
      <rPr>
        <b val="true"/>
        <i val="true"/>
        <sz val="9"/>
        <color rgb="FF000000"/>
        <rFont val="Calibri"/>
        <family val="2"/>
        <charset val="1"/>
      </rPr>
      <t xml:space="preserve">Source</t>
    </r>
    <r>
      <rPr>
        <i val="true"/>
        <sz val="9"/>
        <color rgb="FF000000"/>
        <rFont val="Calibri"/>
        <family val="2"/>
        <charset val="1"/>
      </rPr>
      <t xml:space="preserve"> : SSMSI, base statistique des infractions enregistrées ou élucidées par la police et la gendarmerie de 2016 à 2025</t>
    </r>
  </si>
  <si>
    <t xml:space="preserve">Figure 13 : Sexe et âge des victimes et des mis en cause d'atteinte à la probité dans les COM, entre 2016 et 2025</t>
  </si>
  <si>
    <t xml:space="preserve">Victimes</t>
  </si>
  <si>
    <t xml:space="preserve">victimes pour
atteintes à la probité 2016-2025</t>
  </si>
  <si>
    <t xml:space="preserve">Mis en cause</t>
  </si>
  <si>
    <t xml:space="preserve">Mis en Cause</t>
  </si>
  <si>
    <t xml:space="preserve">Répartition par âge des victimes</t>
  </si>
  <si>
    <t xml:space="preserve">Répartition par âge des mis en cause</t>
  </si>
  <si>
    <r>
      <rPr>
        <b val="true"/>
        <sz val="9"/>
        <color rgb="FF000000"/>
        <rFont val="Calibri"/>
        <family val="2"/>
        <charset val="1"/>
      </rPr>
      <t xml:space="preserve">Lecture</t>
    </r>
    <r>
      <rPr>
        <sz val="9"/>
        <color rgb="FF000000"/>
        <rFont val="Calibri"/>
        <family val="2"/>
        <charset val="1"/>
      </rPr>
      <t xml:space="preserve"> : 66 % des victimes d’atteinte à la probité sont des hommes alors qu’ils ne représentent que 50 % de la population des COM. Dans les procédures clôturées entre 2016 et 2025, 31 % des mis en cause ont entre 45 et 54 ans alors que cette tranche d’âge ne représente que 14 % de la population des COM.</t>
    </r>
  </si>
  <si>
    <r>
      <rPr>
        <b val="true"/>
        <sz val="9"/>
        <color rgb="FF000000"/>
        <rFont val="Calibri"/>
        <family val="2"/>
        <charset val="1"/>
      </rPr>
      <t xml:space="preserve">Champ</t>
    </r>
    <r>
      <rPr>
        <sz val="9.5"/>
        <color rgb="FF000000"/>
        <rFont val="Calibri"/>
        <family val="2"/>
        <charset val="1"/>
      </rPr>
      <t xml:space="preserve"> : Collectivités d’Outre-Mer, procédures clôturées sur la période 2016-2025</t>
    </r>
  </si>
  <si>
    <r>
      <rPr>
        <b val="true"/>
        <sz val="9"/>
        <rFont val="Calibri"/>
        <family val="2"/>
        <charset val="1"/>
      </rPr>
      <t xml:space="preserve">Sources</t>
    </r>
    <r>
      <rPr>
        <i val="true"/>
        <sz val="9.5"/>
        <rFont val="Calibri"/>
        <family val="2"/>
        <charset val="1"/>
      </rPr>
      <t xml:space="preserve"> : SSMSI,  base statistiques des victimes et des mis en cause pour crimes et délits enregistrés par la police et la gendarmerie de 2016 à 2025 dont la base 2025 provisoire ; Insee, recensement de la population 2021.</t>
    </r>
  </si>
  <si>
    <t xml:space="preserve">Figure encadré : la corruption selon le contexte professionnel </t>
  </si>
  <si>
    <t xml:space="preserve">2016-2020</t>
  </si>
  <si>
    <t xml:space="preserve">2021-2025</t>
  </si>
  <si>
    <t xml:space="preserve">Total période : 2016-2025</t>
  </si>
  <si>
    <t xml:space="preserve">Taux d’évolution entre les deux périodes </t>
  </si>
  <si>
    <t xml:space="preserve">« Corruption dans le contexte professionnel public »</t>
  </si>
  <si>
    <t xml:space="preserve">« Corruption dans le contexte professionnel privé</t>
  </si>
  <si>
    <t xml:space="preserve">« En lien avec les élus »</t>
  </si>
  <si>
    <t xml:space="preserve">Total de la corruption dans un contexte professionnel identifié</t>
  </si>
  <si>
    <r>
      <rPr>
        <b val="true"/>
        <sz val="9"/>
        <color rgb="FF000000"/>
        <rFont val="Calibri"/>
        <family val="2"/>
        <charset val="1"/>
      </rPr>
      <t xml:space="preserve">Lecture</t>
    </r>
    <r>
      <rPr>
        <sz val="9"/>
        <color rgb="FF000000"/>
        <rFont val="Calibri"/>
        <family val="2"/>
        <charset val="1"/>
      </rPr>
      <t xml:space="preserve"> : Dans les procédures clôturées entre 2021 et 2025, 895 infractions de corruption ont été enregistrées par les services de la police et de la gendarmerie nationale. </t>
    </r>
  </si>
  <si>
    <t xml:space="preserve">NATINF</t>
  </si>
  <si>
    <t xml:space="preserve">Libellé de la NATINF</t>
  </si>
  <si>
    <t xml:space="preserve">Contexte professionnel</t>
  </si>
  <si>
    <t xml:space="preserve">CORRUPTION ACTIVE D'AGENT PUBLIC ETRANGER EN VUE D'OBTENIR UN AVANTAGE INDU DANS LE COMMERCE INTERNATIONAL</t>
  </si>
  <si>
    <t xml:space="preserve">Publique</t>
  </si>
  <si>
    <t xml:space="preserve">CORRUPTION PASSIVE EN BANDE ORGANISEE AVEC ATTEINTE AUX INTERETS FINANCIERS DE L'UE : SOLLICITATION OU ACCEPTATION D'AVANTAGE PAR AGENT PUBLIC D'ETAT ETRANGER OU D'ORGANISATION INTERNATIONALE PUBLIQUE</t>
  </si>
  <si>
    <t xml:space="preserve">CORRUPTION ACTIVE EN BANDE ORGANISEE AVEC ATTEINTE AUX INTERETS FINANCIERS DE L'UE : PROPOSITION OU FOURNITURE D'AVANTAGE A UN AGENT PUBLIC D'UN ETAT ETRANGER OU D'UNE ORGANISATION INTERNATIONALE PUBLIQUE</t>
  </si>
  <si>
    <t xml:space="preserve">CORRUPTION PASSIVE COMMISE EN BANDE ORGANISEE : SOLLICITATION OU ACCEPTATION D'AVANTAGE PAR AGENT PUBLIC D'ETAT ETRANGER OU D'ORGANISATION INTERNATIONALE PUBLIQUE</t>
  </si>
  <si>
    <t xml:space="preserve">CORRUPTION ACTIVE COMMISE EN BANDE ORGANISEE : PROPOSITION OU FOURNITURE D'AVANTAGE A UN AGENT PUBLIC D'UN ETAT ETRANGER OU D'UNE ORGANISATION INTERNATIONALE PUBLIQUE</t>
  </si>
  <si>
    <t xml:space="preserve">Élus</t>
  </si>
  <si>
    <t xml:space="preserve">CORRUPTION ACTIVE COMMISE EN BANDE ORGANISEE : PROPOSITION OU FOURNITURE D'AVANTAGE A UN ELU PUBLIC</t>
  </si>
  <si>
    <t xml:space="preserve">CORRUPTION PASSIVE EN BANDE ORGANISEE AVEC ATTEINTE AUX INTERETS FINANCIERS DE L'UNION EUROPEENNE : SOLLICITATION OU ACCEPTATION D'AVANTAGE PAR UN ELU PUBLIC</t>
  </si>
  <si>
    <t xml:space="preserve">CORRUPTION ACTIVE EN BANDE ORGANISEE AVEC ATTEINTE AUX INTERETS FINANCIERS DE L'UNION EUROPEENNE : PROPOSITION OU FOURNITURE D'AVANTAGE A UN ELU PUBLIC</t>
  </si>
  <si>
    <t xml:space="preserve">PERCEPTION, PAR ADMINISTRATEUR DE MUTUELLE, D'UNE REMUNERATION OU D'UN AVANTAGE A L'OCCASION DE L'EXERCICE DE SES FONCTIONS</t>
  </si>
  <si>
    <t xml:space="preserve">Privée</t>
  </si>
  <si>
    <t xml:space="preserve">PERCEPTION, PAR DIRIGEANT OPERATIONNEL DE MUTUELLE, D'UNE REMUNERATION LIEE AU VOLUME DES COTISATIONS</t>
  </si>
  <si>
    <t xml:space="preserve">PERCEPTION D'UNE REMUNERATION PAR UN INTERMEDIAIRE - GESTION DE DETTES</t>
  </si>
  <si>
    <t xml:space="preserve">SUBORDINATION PAR LE BAILLEUR DE LA CONCLUSION D'UN CONTRAT A UNE REMISE D'ARGENT IRREGULIERE</t>
  </si>
  <si>
    <t xml:space="preserve">PERCEPTION, PAR INTERMEDIAIRE D'ACHAT D'ESPACE PUBLICITAIRE, D'AVANTAGE OU DE REMUNERATION D'UN TIERS AU MANDAT</t>
  </si>
  <si>
    <t xml:space="preserve">PERCEPTION D'ARGENT PAR UN INTERMEDIAIRE CHARGE D'OBTENIR UNE REMISE DE DETTE POUR UN DEBITEUR</t>
  </si>
  <si>
    <t xml:space="preserve">PERCEPTION D'ARGENT PAR INTERMEDIAIRE CHARGE D'INTERVENIR DANS UNE PROCEDURE DE SURENDETTEMENT</t>
  </si>
  <si>
    <t xml:space="preserve">CORRUPTION PASSIVE : SOLLICITATION, ACCEPTATION D'AVANTAGE PAR L'ACTEUR D'UNE COURSE HIPPIQUE DONNANT LIEU A PARIS AFIN DE MODIFIER LE DEROULEMENT NORMAL ET EQUITABLE DE LA COURSE</t>
  </si>
  <si>
    <t xml:space="preserve">CORRUPTION ACTIVE : PROPOSITION D'AVANTAGE A L'ACTEUR D'UNE COURSE HIPPIQUE DONNANT LIEU A PARIS AFIN DE MODIFIER LE DEROULEMENT NORMAL ET EQUITABLE DE CETTE COURSE</t>
  </si>
  <si>
    <t xml:space="preserve">OBTENTION DE COMMISSION SUPERIEURE A CELLE EN USAGE EN MATIERE DE LOGEMENT</t>
  </si>
  <si>
    <t xml:space="preserve">CORRUPTION DE FONCTIONNAIRE OU D'UNE PERSONNE ASSIMILEE</t>
  </si>
  <si>
    <t xml:space="preserve">CORRUPTION DE FONCTIONNAIRE OU ASSIMILE EN VUE DE TRAFIC D'ACTE</t>
  </si>
  <si>
    <t xml:space="preserve">CORRUPTION PASSIVE DE FONCTIONNAIRE OU D'UNE PERSONNE ASSIMILEE</t>
  </si>
  <si>
    <t xml:space="preserve">CORRUPTION ACTIVE D'UN FONCTIONNAIRE, MILITAIRE OU ASSIMILE, FACILITEE PAR SES FONCTIONS</t>
  </si>
  <si>
    <t xml:space="preserve">CORRUPTION ACTIVE D'UN FONCTIONNAIRE OU D'UNE PERSONNE ASSIMILEE</t>
  </si>
  <si>
    <t xml:space="preserve">CORRUPTION ACTIVE DE COMMIS OU EMPLOYE EN VUE DE TRAFIC D'ACTE</t>
  </si>
  <si>
    <t xml:space="preserve">CORRUPTION ACTIVE DE FONCTIONNAIRE OU ASSIMILE EN VUE DE TRAFIC D'ACTE</t>
  </si>
  <si>
    <t xml:space="preserve">CORRUPTION PASSIVE D'UN FONCTIONNAIRE MILITAIRE OU ASSIMILE, FACILITEE PAR SES FONCTIONS</t>
  </si>
  <si>
    <t xml:space="preserve">ACCEPTATION PAR L'EMPLOYE D'UNE SOCIETE D'HLM D'AVANTAGE CONSENTI PAR UN FOURNISSEUR</t>
  </si>
  <si>
    <t xml:space="preserve">CORRUPTION PASSIVE D'UN INDIVIDU APPELE A PARTICIPER AU RECRUTEMENT EN VUE DU SERVICE NATIONAL</t>
  </si>
  <si>
    <t xml:space="preserve">ACCEPTATION D'AVANTAGE RECU D'UN FOURNISSEUR PAR EMPLOYE OU ADMINISTRATEUR D'ORGANISME H.L.M</t>
  </si>
  <si>
    <t xml:space="preserve">VERSEMENT DE REMUNERATION A UN INTERMEDIAIRE - ACCES A LA PROPRIETE D'UNE H.L.M.</t>
  </si>
  <si>
    <t xml:space="preserve">CORRUPTION PASSIVE : SOLLICITATION OU ACCEPTATION D'AVANTAGE PAR UN MEMBRE D'UNE COMMISSION DE VISITE DE NAVIRE</t>
  </si>
  <si>
    <t xml:space="preserve">CORRUPTION ACTIVE : PROPOSITION OU FOURNITURE D'AVANTAGE A UN MEMBRE D'UNE COMMISSION DE VISITE DE NAVIRE PAR L'ARMATEUR, LE PROPRIETAIRE OU LE CAPITAINE DU NAVIRE</t>
  </si>
  <si>
    <t xml:space="preserve">CORRUPTION PASSIVE D'UN JUGE OU D'UN JURE EN MATIERE CRIMINELLE</t>
  </si>
  <si>
    <t xml:space="preserve">RECIDIVE D'ACCEPTATION D'AVANTAGE RECU D'UN FOURNISSEUR PAR EMPLOYE OU ADMINISTRATEUR D'ORGANISME H.L.M</t>
  </si>
  <si>
    <t xml:space="preserve">CORRUPTION ACTIVE DE FONCTIONNAIRE PUBLIC,MILITAIRE,ASSIMILE,DANS L'EXERCICE DE SES FONCTIONS</t>
  </si>
  <si>
    <t xml:space="preserve">CORRUPTION ACTIVE D'UN ARBITRE OU D'UN EXPERT, DANS L'EXERCICE DE SES FONCTIONS</t>
  </si>
  <si>
    <t xml:space="preserve">CORRUPTION ACTIVE DE PROFESSIONNEL DE SANTE POUR OBTENIR UN CERTIFICAT INEXACT</t>
  </si>
  <si>
    <t xml:space="preserve">CORRUPTION PASSIVE DE FONCTIONNAIRE PUBLIC, MILITAIRE OU ASSIMILE DANS L'EXERCICE DE SES FONCTIONS</t>
  </si>
  <si>
    <t xml:space="preserve">CORRUPTION PASSIVE D'UN ARBITRE OU EXPERT, DANS L'EXERCICE DE SES FONCTIONS</t>
  </si>
  <si>
    <t xml:space="preserve">CORRUPTION PASSIVE DE PROFESSIONNEL DE SANTE POUR ETABLIR UN CERTIFICAT INEXACT</t>
  </si>
  <si>
    <t xml:space="preserve">CORRUPTION PASSIVE : SOLLICITATION OU ACCEPTATION D'AVANTAGE PAR UN ARBITRE</t>
  </si>
  <si>
    <t xml:space="preserve">CORRUPTION ACTIVE : PROPOSITION OU FOURNITURE D'AVANTAGE A UN ARBITRE</t>
  </si>
  <si>
    <t xml:space="preserve">CORRUPTION ACTIVE : PROPOSITION OU FOURNITURE D'AVANTAGE A UN MEDIATEUR OU CONCILIATEUR</t>
  </si>
  <si>
    <t xml:space="preserve">CORRUPTION PASSIVE : SOLLICITATION OU ACCEPTATION D'AVANTAGE POUR ETABLIR UN CERTIFICAT INEXACT</t>
  </si>
  <si>
    <t xml:space="preserve">CORRUPTION ACTIVE : PROPOSITION OU FOURNITURE D'AVANTAGE POUR OBTENIR UN CERTIFICAT INEXACT</t>
  </si>
  <si>
    <t xml:space="preserve">CORRUPTION PASSIVE EN BANDE ORGANISEE AVEC ATTEINTE AUX INTERETS FINANCIERS DE L'UNION EUROPEENNE : SOLLICITATION OU ACCEPTATION D'AVANTAGE PAR UNE PERSONNE DEPOSITAIRE DE L'AUTORITE PUBLIQUE</t>
  </si>
  <si>
    <t xml:space="preserve">CORRUPTION PASSIVE EN BANDE ORGANISEE AVEC ATTEINTE AUX INTERETS FINANCIERS DE L'UNION EUROPEENNE : SOLLICITATION OU ACCEPTATION D'AVANTAGE PAR UNE PERSONNE CHARGEE DE MISSION DE SERVICE PUBLIC</t>
  </si>
  <si>
    <t xml:space="preserve">CORRUPTION ACTIVE EN BANDE ORGANISEE AVEC ATTEINTE AUX INTERETS FINANCIERS DE L'UNION EUROPEENNE : PROPOSITION OU FOURNITURE D'AVANTAGE A UNE PERSONNE DEPOSITAIRE DE L'AUTORITE PUBLIQUE</t>
  </si>
  <si>
    <t xml:space="preserve">CORRUPTION ACTIVE EN BANDE ORGANISEE AVEC ATTEINTE AUX INTERETS FINANCIERS DE L'UNION EUROPEENNE : PROPOSITION OU FOURNITURE D'AVANTAGE A UNE PERSONNE CHARGEE DE MISSION DE SERVICE PUBLIC</t>
  </si>
  <si>
    <t xml:space="preserve">CORRUPTION PASSIVE COMMISE EN BANDE ORGANISEE : SOLLICITATION OU ACCEPTATION D'AVANTAGE PAR UNE PERSONNE DEPOSITAIRE DE L'AUTORITE PUBLIQUE</t>
  </si>
  <si>
    <t xml:space="preserve">PROPOSITION D'AVANTAGE A UN PROFESSIONNEL AYANT CONNAISSANCE D'UN DECES POUR QU'IL INFORME OU RECOMMANDE UN ETABLISSEMENT DE POMPES FUNEBRES</t>
  </si>
  <si>
    <t xml:space="preserve">SOLLICITATION D'AVANTAGE PAR UN PROFESSIONNEL AYANT CONNAISSANCE D'UN DECES POUR INFORMER OU RECOMMANDER UN ETABLISSEMENT DE POMPES FUNEBRES</t>
  </si>
  <si>
    <t xml:space="preserve">ACCEPTATION D'AVANTAGE PAR UN PROFESSIONNEL AYANT CONNAISSANCE D'UN DECES POUR INFORMER OU RECOMMANDER UN ETABLISSEMENT DE POMPES FUNEBRES</t>
  </si>
  <si>
    <t xml:space="preserve">SOLLICITATION DE COMMISSION SUPERIEURE A CELLE EN USAGE EN MATIERE DE LOGEMENT</t>
  </si>
</sst>
</file>

<file path=xl/styles.xml><?xml version="1.0" encoding="utf-8"?>
<styleSheet xmlns="http://schemas.openxmlformats.org/spreadsheetml/2006/main">
  <numFmts count="9">
    <numFmt numFmtId="164" formatCode="General"/>
    <numFmt numFmtId="165" formatCode="_-* #,##0.00\ _€_-;\-* #,##0.00\ _€_-;_-* \-??\ _€_-;_-@_-"/>
    <numFmt numFmtId="166" formatCode="0\ %"/>
    <numFmt numFmtId="167" formatCode="mmm\-yy"/>
    <numFmt numFmtId="168" formatCode="0\ %"/>
    <numFmt numFmtId="169" formatCode="0%"/>
    <numFmt numFmtId="170" formatCode="0.0"/>
    <numFmt numFmtId="171" formatCode="General"/>
    <numFmt numFmtId="172" formatCode="@"/>
  </numFmts>
  <fonts count="75">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2"/>
      <name val="Calibri"/>
      <family val="2"/>
      <charset val="1"/>
    </font>
    <font>
      <sz val="11"/>
      <color theme="1"/>
      <name val="Calibri"/>
      <family val="2"/>
      <charset val="1"/>
    </font>
    <font>
      <sz val="11"/>
      <color rgb="FF000000"/>
      <name val="Marianne"/>
      <family val="3"/>
      <charset val="1"/>
    </font>
    <font>
      <b val="true"/>
      <sz val="11"/>
      <color rgb="FF334F9E"/>
      <name val="Marianne"/>
      <family val="3"/>
      <charset val="1"/>
    </font>
    <font>
      <u val="single"/>
      <sz val="11"/>
      <color rgb="FF0563C1"/>
      <name val="Marianne"/>
      <family val="3"/>
      <charset val="1"/>
    </font>
    <font>
      <u val="single"/>
      <sz val="11"/>
      <color rgb="FF0563C1"/>
      <name val="Calibri"/>
      <family val="2"/>
      <charset val="1"/>
    </font>
    <font>
      <b val="true"/>
      <sz val="11"/>
      <color rgb="FF000000"/>
      <name val="Marianne"/>
      <family val="3"/>
      <charset val="1"/>
    </font>
    <font>
      <sz val="11"/>
      <color rgb="FFFFFFFF"/>
      <name val="Marianne"/>
      <family val="3"/>
      <charset val="1"/>
    </font>
    <font>
      <b val="true"/>
      <sz val="9"/>
      <color rgb="FF000000"/>
      <name val="Calibri"/>
      <family val="2"/>
      <charset val="1"/>
    </font>
    <font>
      <sz val="9"/>
      <color rgb="FF000000"/>
      <name val="Calibri"/>
      <family val="2"/>
      <charset val="1"/>
    </font>
    <font>
      <b val="true"/>
      <i val="true"/>
      <sz val="9"/>
      <color rgb="FF000000"/>
      <name val="Calibri"/>
      <family val="2"/>
      <charset val="1"/>
    </font>
    <font>
      <i val="true"/>
      <sz val="9"/>
      <color rgb="FF000000"/>
      <name val="Calibri"/>
      <family val="2"/>
      <charset val="1"/>
    </font>
    <font>
      <sz val="10.5"/>
      <color rgb="FF000000"/>
      <name val="Marianne"/>
      <family val="2"/>
    </font>
    <font>
      <sz val="10.5"/>
      <color rgb="FF000000"/>
      <name val="Calibri"/>
      <family val="2"/>
    </font>
    <font>
      <b val="true"/>
      <sz val="10"/>
      <color rgb="FFFFFFFF"/>
      <name val="Marianne"/>
      <family val="3"/>
      <charset val="1"/>
    </font>
    <font>
      <b val="true"/>
      <sz val="9"/>
      <color rgb="FF000000"/>
      <name val="Marianne"/>
      <family val="3"/>
      <charset val="1"/>
    </font>
    <font>
      <b val="true"/>
      <i val="true"/>
      <sz val="9"/>
      <color rgb="FF000000"/>
      <name val="Marianne"/>
      <family val="3"/>
      <charset val="1"/>
    </font>
    <font>
      <b val="true"/>
      <sz val="11"/>
      <color rgb="FFFFFFFF"/>
      <name val="Marianne"/>
      <family val="3"/>
      <charset val="1"/>
    </font>
    <font>
      <sz val="10"/>
      <color rgb="FF000000"/>
      <name val="Marianne"/>
      <family val="3"/>
      <charset val="1"/>
    </font>
    <font>
      <i val="true"/>
      <sz val="10"/>
      <color rgb="FF000000"/>
      <name val="Marianne"/>
      <family val="3"/>
      <charset val="1"/>
    </font>
    <font>
      <sz val="11"/>
      <name val="Marianne"/>
      <family val="3"/>
      <charset val="1"/>
    </font>
    <font>
      <b val="true"/>
      <sz val="10"/>
      <color rgb="FF000000"/>
      <name val="Marianne"/>
      <family val="3"/>
      <charset val="1"/>
    </font>
    <font>
      <b val="true"/>
      <sz val="9"/>
      <color rgb="FF000000"/>
      <name val="Times New Roman"/>
      <family val="0"/>
    </font>
    <font>
      <b val="true"/>
      <sz val="9"/>
      <color rgb="FF000000"/>
      <name val="Calibri"/>
      <family val="0"/>
    </font>
    <font>
      <sz val="9"/>
      <color rgb="FF000000"/>
      <name val="Marianne"/>
      <family val="2"/>
    </font>
    <font>
      <sz val="10"/>
      <color rgb="FF000000"/>
      <name val="Arial"/>
      <family val="2"/>
    </font>
    <font>
      <sz val="10"/>
      <color rgb="FF000000"/>
      <name val="Calibri"/>
      <family val="2"/>
    </font>
    <font>
      <b val="true"/>
      <sz val="10"/>
      <color rgb="FFFFFFFF"/>
      <name val="Marianne"/>
      <family val="2"/>
    </font>
    <font>
      <b val="true"/>
      <sz val="10"/>
      <color rgb="FFFFFFFF"/>
      <name val="Calibri"/>
      <family val="2"/>
    </font>
    <font>
      <b val="true"/>
      <sz val="9"/>
      <color rgb="FFF5993B"/>
      <name val="Marianne"/>
      <family val="2"/>
    </font>
    <font>
      <i val="true"/>
      <sz val="10"/>
      <color rgb="FF111111"/>
      <name val="Marianne"/>
      <family val="3"/>
      <charset val="1"/>
    </font>
    <font>
      <b val="true"/>
      <i val="true"/>
      <sz val="10"/>
      <color rgb="FF111111"/>
      <name val="Marianne"/>
      <family val="3"/>
      <charset val="1"/>
    </font>
    <font>
      <b val="true"/>
      <sz val="9"/>
      <color rgb="FFFFFFFF"/>
      <name val="Marianne"/>
      <family val="3"/>
      <charset val="1"/>
    </font>
    <font>
      <b val="true"/>
      <i val="true"/>
      <sz val="9"/>
      <color rgb="FFFFFFFF"/>
      <name val="Marianne"/>
      <family val="3"/>
      <charset val="1"/>
    </font>
    <font>
      <sz val="9.5"/>
      <color rgb="FF000000"/>
      <name val="Calibri"/>
      <family val="2"/>
    </font>
    <font>
      <sz val="9"/>
      <color rgb="FF000000"/>
      <name val="Calibri"/>
      <family val="2"/>
    </font>
    <font>
      <b val="true"/>
      <sz val="11"/>
      <color rgb="FF000000"/>
      <name val="Calibri"/>
      <family val="2"/>
      <charset val="1"/>
    </font>
    <font>
      <b val="true"/>
      <sz val="11"/>
      <color rgb="FFFFFFFF"/>
      <name val="Calibri"/>
      <family val="2"/>
      <charset val="1"/>
    </font>
    <font>
      <i val="true"/>
      <sz val="11"/>
      <color rgb="FF000000"/>
      <name val="Calibri"/>
      <family val="2"/>
      <charset val="1"/>
    </font>
    <font>
      <i val="true"/>
      <sz val="11"/>
      <name val="Calibri"/>
      <family val="2"/>
      <charset val="1"/>
    </font>
    <font>
      <i val="true"/>
      <sz val="10.5"/>
      <color rgb="FF000000"/>
      <name val="Calibri"/>
      <family val="2"/>
      <charset val="1"/>
    </font>
    <font>
      <i val="true"/>
      <sz val="10.5"/>
      <name val="Calibri"/>
      <family val="2"/>
      <charset val="1"/>
    </font>
    <font>
      <b val="true"/>
      <sz val="11"/>
      <name val="Calibri"/>
      <family val="2"/>
      <charset val="1"/>
    </font>
    <font>
      <b val="true"/>
      <sz val="9"/>
      <color rgb="FF000000"/>
      <name val="Marianne Light"/>
      <family val="3"/>
      <charset val="1"/>
    </font>
    <font>
      <sz val="12"/>
      <color rgb="FF000000"/>
      <name val="Marianne Light"/>
      <family val="3"/>
      <charset val="1"/>
    </font>
    <font>
      <sz val="9"/>
      <color rgb="FF000000"/>
      <name val="Marianne Light"/>
      <family val="3"/>
      <charset val="1"/>
    </font>
    <font>
      <b val="true"/>
      <sz val="9"/>
      <color rgb="FFFFFFFF"/>
      <name val="Marianne Light"/>
      <family val="3"/>
      <charset val="1"/>
    </font>
    <font>
      <sz val="11"/>
      <name val="Calibri"/>
      <family val="2"/>
      <charset val="1"/>
    </font>
    <font>
      <b val="true"/>
      <sz val="10"/>
      <color rgb="FFFFFFFF"/>
      <name val="Calibri"/>
      <family val="2"/>
      <charset val="1"/>
    </font>
    <font>
      <sz val="11"/>
      <color rgb="FFFFFFFF"/>
      <name val="Calibri"/>
      <family val="2"/>
      <charset val="1"/>
    </font>
    <font>
      <sz val="10"/>
      <color rgb="FF000000"/>
      <name val="Calibri"/>
      <family val="2"/>
      <charset val="1"/>
    </font>
    <font>
      <sz val="10"/>
      <color rgb="FF000000"/>
      <name val="Calibri"/>
      <family val="0"/>
      <charset val="1"/>
    </font>
    <font>
      <b val="true"/>
      <sz val="9"/>
      <color rgb="FF000000"/>
      <name val="Calibri"/>
      <family val="2"/>
    </font>
    <font>
      <b val="true"/>
      <sz val="9"/>
      <color rgb="FFFFFFFF"/>
      <name val="Calibri"/>
      <family val="2"/>
    </font>
    <font>
      <sz val="9"/>
      <color rgb="FFFFFFFF"/>
      <name val="Calibri"/>
      <family val="2"/>
    </font>
    <font>
      <sz val="10"/>
      <color rgb="FFFFFFFF"/>
      <name val="Calibri"/>
      <family val="2"/>
      <charset val="1"/>
    </font>
    <font>
      <sz val="10"/>
      <name val="Calibri"/>
      <family val="2"/>
      <charset val="1"/>
    </font>
    <font>
      <b val="true"/>
      <sz val="10"/>
      <color rgb="FF000000"/>
      <name val="Calibri"/>
      <family val="2"/>
      <charset val="1"/>
    </font>
    <font>
      <b val="true"/>
      <sz val="10"/>
      <name val="Calibri"/>
      <family val="2"/>
      <charset val="1"/>
    </font>
    <font>
      <sz val="9"/>
      <color rgb="FF404040"/>
      <name val="Calibri"/>
      <family val="2"/>
    </font>
    <font>
      <b val="true"/>
      <sz val="9"/>
      <color rgb="FF595959"/>
      <name val="Calibri"/>
      <family val="2"/>
    </font>
    <font>
      <b val="true"/>
      <i val="true"/>
      <sz val="11"/>
      <color rgb="FF000000"/>
      <name val="Calibri"/>
      <family val="2"/>
      <charset val="1"/>
    </font>
    <font>
      <b val="true"/>
      <sz val="9"/>
      <color rgb="FFFFFFFF"/>
      <name val="Calibri"/>
      <family val="2"/>
      <charset val="1"/>
    </font>
    <font>
      <sz val="9.5"/>
      <color rgb="FF000000"/>
      <name val="Calibri"/>
      <family val="2"/>
      <charset val="1"/>
    </font>
    <font>
      <b val="true"/>
      <u val="single"/>
      <sz val="11"/>
      <color rgb="FF000000"/>
      <name val="Calibri"/>
      <family val="2"/>
      <charset val="1"/>
    </font>
    <font>
      <b val="true"/>
      <sz val="9"/>
      <name val="Calibri"/>
      <family val="2"/>
      <charset val="1"/>
    </font>
    <font>
      <i val="true"/>
      <sz val="9.5"/>
      <name val="Calibri"/>
      <family val="2"/>
      <charset val="1"/>
    </font>
    <font>
      <b val="true"/>
      <sz val="9"/>
      <color rgb="FF404040"/>
      <name val="Calibri"/>
      <family val="2"/>
    </font>
    <font>
      <b val="true"/>
      <sz val="10"/>
      <color theme="0"/>
      <name val="Calibri"/>
      <family val="2"/>
      <charset val="1"/>
    </font>
    <font>
      <sz val="8"/>
      <color theme="1"/>
      <name val="Calibri"/>
      <family val="2"/>
      <charset val="1"/>
    </font>
  </fonts>
  <fills count="16">
    <fill>
      <patternFill patternType="none"/>
    </fill>
    <fill>
      <patternFill patternType="gray125"/>
    </fill>
    <fill>
      <patternFill patternType="solid">
        <fgColor rgb="FFFDF0C9"/>
        <bgColor rgb="FFFFF2CC"/>
      </patternFill>
    </fill>
    <fill>
      <patternFill patternType="solid">
        <fgColor rgb="FF4472C4"/>
        <bgColor rgb="FF2E75B6"/>
      </patternFill>
    </fill>
    <fill>
      <patternFill patternType="solid">
        <fgColor rgb="FFE7E6E6"/>
        <bgColor rgb="FFEEEEEE"/>
      </patternFill>
    </fill>
    <fill>
      <patternFill patternType="solid">
        <fgColor rgb="FF334F9E"/>
        <bgColor rgb="FF2F5597"/>
      </patternFill>
    </fill>
    <fill>
      <patternFill patternType="solid">
        <fgColor rgb="FFDAE3F3"/>
        <bgColor rgb="FFDEEBF7"/>
      </patternFill>
    </fill>
    <fill>
      <patternFill patternType="solid">
        <fgColor rgb="FFAFABAB"/>
        <bgColor rgb="FFA5A5A5"/>
      </patternFill>
    </fill>
    <fill>
      <patternFill patternType="solid">
        <fgColor rgb="FFF2F2F2"/>
        <bgColor rgb="FFEEEEEE"/>
      </patternFill>
    </fill>
    <fill>
      <patternFill patternType="solid">
        <fgColor rgb="FFBDD7EE"/>
        <bgColor rgb="FFD0CECE"/>
      </patternFill>
    </fill>
    <fill>
      <patternFill patternType="solid">
        <fgColor rgb="FFFFFFFF"/>
        <bgColor rgb="FFF2F2F2"/>
      </patternFill>
    </fill>
    <fill>
      <patternFill patternType="solid">
        <fgColor rgb="FF7F7F7F"/>
        <bgColor rgb="FF808080"/>
      </patternFill>
    </fill>
    <fill>
      <patternFill patternType="solid">
        <fgColor rgb="FFEEEEEE"/>
        <bgColor rgb="FFF2F2F2"/>
      </patternFill>
    </fill>
    <fill>
      <patternFill patternType="solid">
        <fgColor rgb="FF767171"/>
        <bgColor rgb="FF7F7F7F"/>
      </patternFill>
    </fill>
    <fill>
      <patternFill patternType="solid">
        <fgColor rgb="FFDEEBF7"/>
        <bgColor rgb="FFDAE3F3"/>
      </patternFill>
    </fill>
    <fill>
      <patternFill patternType="solid">
        <fgColor rgb="FF0070C0"/>
        <bgColor rgb="FF0563C1"/>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right/>
      <top style="thin"/>
      <bottom/>
      <diagonal/>
    </border>
    <border diagonalUp="false" diagonalDown="false">
      <left style="thin"/>
      <right style="thin"/>
      <top/>
      <bottom/>
      <diagonal/>
    </border>
    <border diagonalUp="false" diagonalDown="false">
      <left style="thin"/>
      <right/>
      <top/>
      <bottom/>
      <diagonal/>
    </border>
    <border diagonalUp="false" diagonalDown="false">
      <left style="thin"/>
      <right/>
      <top style="thin"/>
      <bottom style="thin"/>
      <diagonal/>
    </border>
    <border diagonalUp="false" diagonalDown="false">
      <left style="thin">
        <color rgb="FFFFFFFF"/>
      </left>
      <right style="thin">
        <color rgb="FFFFFFFF"/>
      </right>
      <top/>
      <bottom/>
      <diagonal/>
    </border>
    <border diagonalUp="false" diagonalDown="false">
      <left/>
      <right/>
      <top style="thin">
        <color rgb="FFFFFFFF"/>
      </top>
      <bottom/>
      <diagonal/>
    </border>
    <border diagonalUp="false" diagonalDown="false">
      <left style="thin">
        <color rgb="FFFFFFFF"/>
      </left>
      <right/>
      <top style="thin">
        <color rgb="FFFFFFFF"/>
      </top>
      <bottom/>
      <diagonal/>
    </border>
    <border diagonalUp="false" diagonalDown="false">
      <left/>
      <right style="thin">
        <color rgb="FFFFFFFF"/>
      </right>
      <top style="thin">
        <color rgb="FFFFFFFF"/>
      </top>
      <bottom/>
      <diagonal/>
    </border>
    <border diagonalUp="false" diagonalDown="false">
      <left style="thin">
        <color rgb="FFFFFFFF"/>
      </left>
      <right/>
      <top/>
      <bottom/>
      <diagonal/>
    </border>
    <border diagonalUp="false" diagonalDown="false">
      <left/>
      <right style="thin">
        <color rgb="FFFFFFFF"/>
      </right>
      <top/>
      <bottom/>
      <diagonal/>
    </border>
    <border diagonalUp="false" diagonalDown="false">
      <left/>
      <right/>
      <top/>
      <bottom style="thin">
        <color rgb="FFF2F2F2"/>
      </bottom>
      <diagonal/>
    </border>
    <border diagonalUp="false" diagonalDown="false">
      <left style="thin">
        <color rgb="FFFFFFFF"/>
      </left>
      <right/>
      <top/>
      <bottom style="thin">
        <color rgb="FFF2F2F2"/>
      </bottom>
      <diagonal/>
    </border>
    <border diagonalUp="false" diagonalDown="false">
      <left/>
      <right style="thin">
        <color rgb="FFFFFFFF"/>
      </right>
      <top/>
      <bottom style="thin">
        <color rgb="FFF2F2F2"/>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217">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2" borderId="0" xfId="24"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7" fontId="7" fillId="0" borderId="0" xfId="24" applyFont="true" applyBorder="false" applyAlignment="true" applyProtection="true">
      <alignment horizontal="general" vertical="bottom" textRotation="0" wrapText="false" indent="0" shrinkToFit="false"/>
      <protection locked="true" hidden="false"/>
    </xf>
    <xf numFmtId="164" fontId="7" fillId="0" borderId="0" xfId="24" applyFont="true" applyBorder="false" applyAlignment="true" applyProtection="true">
      <alignment horizontal="general" vertical="bottom" textRotation="0" wrapText="false" indent="0" shrinkToFit="false"/>
      <protection locked="true" hidden="false"/>
    </xf>
    <xf numFmtId="164" fontId="8" fillId="2" borderId="0" xfId="24" applyFont="true" applyBorder="false" applyAlignment="true" applyProtection="true">
      <alignment horizontal="general" vertical="bottom" textRotation="0" wrapText="false" indent="0" shrinkToFit="false"/>
      <protection locked="true" hidden="false"/>
    </xf>
    <xf numFmtId="164" fontId="9" fillId="0" borderId="0" xfId="20" applyFont="true" applyBorder="true" applyAlignment="true" applyProtection="true">
      <alignment horizontal="general" vertical="bottom" textRotation="0" wrapText="false" indent="0" shrinkToFit="false"/>
      <protection locked="true" hidden="false"/>
    </xf>
    <xf numFmtId="164" fontId="9" fillId="0" borderId="0" xfId="24"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4"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8" fontId="7" fillId="0" borderId="0" xfId="0" applyFont="true" applyBorder="fals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general" vertical="center" textRotation="0" wrapText="false" indent="0" shrinkToFit="false"/>
      <protection locked="true" hidden="false"/>
    </xf>
    <xf numFmtId="164" fontId="7" fillId="4" borderId="6" xfId="0" applyFont="true" applyBorder="true" applyAlignment="true" applyProtection="true">
      <alignment horizontal="general"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false" indent="0" shrinkToFit="false"/>
      <protection locked="true" hidden="false"/>
    </xf>
    <xf numFmtId="164" fontId="7" fillId="4" borderId="2"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left" vertical="bottom" textRotation="0" wrapText="tru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left" vertical="bottom"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9" fillId="5"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4" shrinkToFit="false"/>
      <protection locked="true" hidden="false"/>
    </xf>
    <xf numFmtId="164" fontId="20" fillId="0" borderId="0" xfId="0" applyFont="true" applyBorder="true" applyAlignment="true" applyProtection="true">
      <alignment horizontal="left" vertical="bottom" textRotation="0" wrapText="false" indent="0" shrinkToFit="false"/>
      <protection locked="true" hidden="false"/>
    </xf>
    <xf numFmtId="164" fontId="20" fillId="0" borderId="0" xfId="0" applyFont="true" applyBorder="true" applyAlignment="true" applyProtection="true">
      <alignment horizontal="left" vertical="center" textRotation="0" wrapText="false" indent="0" shrinkToFit="false"/>
      <protection locked="true" hidden="false"/>
    </xf>
    <xf numFmtId="164" fontId="2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6" fontId="12" fillId="0" borderId="0" xfId="19"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9" fillId="5" borderId="0" xfId="0" applyFont="true" applyBorder="true" applyAlignment="true" applyProtection="true">
      <alignment horizontal="center" vertical="center" textRotation="0" wrapText="true" indent="0" shrinkToFit="false"/>
      <protection locked="true" hidden="false"/>
    </xf>
    <xf numFmtId="164" fontId="23" fillId="6" borderId="0" xfId="0" applyFont="true" applyBorder="true" applyAlignment="true" applyProtection="true">
      <alignment horizontal="general" vertical="bottom" textRotation="0" wrapText="false" indent="0" shrinkToFit="false"/>
      <protection locked="true" hidden="false"/>
    </xf>
    <xf numFmtId="166" fontId="23" fillId="6" borderId="0" xfId="19"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left" vertical="bottom" textRotation="0" wrapText="false" indent="5" shrinkToFit="false"/>
      <protection locked="true" hidden="false"/>
    </xf>
    <xf numFmtId="166" fontId="24" fillId="0" borderId="0" xfId="19"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24" fillId="0" borderId="0" xfId="0" applyFont="true" applyBorder="true" applyAlignment="true" applyProtection="true">
      <alignment horizontal="left" vertical="bottom" textRotation="0" wrapText="false" indent="9" shrinkToFit="false"/>
      <protection locked="true" hidden="false"/>
    </xf>
    <xf numFmtId="166" fontId="12"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6" fillId="7"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9" fillId="5"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70" fontId="23" fillId="0" borderId="0" xfId="0" applyFont="true" applyBorder="false" applyAlignment="true" applyProtection="true">
      <alignment horizontal="center" vertical="center" textRotation="0" wrapText="false" indent="0" shrinkToFit="false"/>
      <protection locked="true" hidden="false"/>
    </xf>
    <xf numFmtId="170" fontId="7" fillId="0" borderId="0" xfId="0" applyFont="true" applyBorder="false" applyAlignment="true" applyProtection="true">
      <alignment horizontal="general" vertical="bottom" textRotation="0" wrapText="false" indent="0" shrinkToFit="false"/>
      <protection locked="true" hidden="false"/>
    </xf>
    <xf numFmtId="164" fontId="23" fillId="8" borderId="0" xfId="0" applyFont="true" applyBorder="false" applyAlignment="true" applyProtection="true">
      <alignment horizontal="general" vertical="bottom" textRotation="0" wrapText="true" indent="0" shrinkToFit="false"/>
      <protection locked="true" hidden="false"/>
    </xf>
    <xf numFmtId="170" fontId="23" fillId="8"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6" fillId="8" borderId="0" xfId="0" applyFont="true" applyBorder="false" applyAlignment="true" applyProtection="true">
      <alignment horizontal="general" vertical="bottom" textRotation="0" wrapText="false" indent="0" shrinkToFit="false"/>
      <protection locked="true" hidden="false"/>
    </xf>
    <xf numFmtId="170" fontId="26" fillId="8" borderId="0" xfId="0" applyFont="true" applyBorder="false" applyAlignment="true" applyProtection="true">
      <alignment horizontal="center" vertical="center" textRotation="0" wrapText="false" indent="0" shrinkToFit="false"/>
      <protection locked="true" hidden="false"/>
    </xf>
    <xf numFmtId="164" fontId="19" fillId="5" borderId="0" xfId="0" applyFont="true" applyBorder="fals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right" vertical="center" textRotation="0" wrapText="false" indent="0" shrinkToFit="false"/>
      <protection locked="true" hidden="false"/>
    </xf>
    <xf numFmtId="166" fontId="23" fillId="0" borderId="0" xfId="19" applyFont="true" applyBorder="true" applyAlignment="true" applyProtection="true">
      <alignment horizontal="right" vertical="center" textRotation="0" wrapText="false" indent="0" shrinkToFit="false"/>
      <protection locked="true" hidden="false"/>
    </xf>
    <xf numFmtId="166" fontId="25" fillId="0" borderId="0" xfId="19" applyFont="true" applyBorder="true" applyAlignment="true" applyProtection="true">
      <alignment horizontal="general" vertical="bottom" textRotation="0" wrapText="false" indent="0" shrinkToFit="false"/>
      <protection locked="true" hidden="false"/>
    </xf>
    <xf numFmtId="164" fontId="23" fillId="8" borderId="0" xfId="0" applyFont="true" applyBorder="false" applyAlignment="true" applyProtection="true">
      <alignment horizontal="general" vertical="center" textRotation="0" wrapText="false" indent="0" shrinkToFit="false"/>
      <protection locked="true" hidden="false"/>
    </xf>
    <xf numFmtId="171" fontId="36" fillId="8" borderId="0" xfId="0" applyFont="true" applyBorder="false" applyAlignment="true" applyProtection="true">
      <alignment horizontal="right"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3"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71" fontId="26" fillId="0" borderId="0" xfId="0" applyFont="true" applyBorder="false" applyAlignment="true" applyProtection="true">
      <alignment horizontal="right" vertical="center" textRotation="0" wrapText="false" indent="0" shrinkToFit="false"/>
      <protection locked="true" hidden="false"/>
    </xf>
    <xf numFmtId="164" fontId="23" fillId="0" borderId="0" xfId="0" applyFont="true" applyBorder="false" applyAlignment="true" applyProtection="true">
      <alignment horizontal="right"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1" fillId="0" borderId="0" xfId="0" applyFont="true" applyBorder="false" applyAlignment="true" applyProtection="true">
      <alignment horizontal="general" vertical="bottom" textRotation="0" wrapText="false" indent="0" shrinkToFit="false"/>
      <protection locked="true" hidden="false"/>
    </xf>
    <xf numFmtId="164" fontId="42" fillId="5" borderId="0" xfId="0" applyFont="true" applyBorder="false" applyAlignment="true" applyProtection="true">
      <alignment horizontal="general" vertical="bottom" textRotation="0" wrapText="false" indent="0" shrinkToFit="false"/>
      <protection locked="true" hidden="false"/>
    </xf>
    <xf numFmtId="164" fontId="41" fillId="9" borderId="0" xfId="0" applyFont="true" applyBorder="false" applyAlignment="true" applyProtection="true">
      <alignment horizontal="general" vertical="bottom" textRotation="0" wrapText="false" indent="0" shrinkToFit="false"/>
      <protection locked="true" hidden="false"/>
    </xf>
    <xf numFmtId="166" fontId="41" fillId="9" borderId="0" xfId="19" applyFont="true" applyBorder="true" applyAlignment="true" applyProtection="true">
      <alignment horizontal="general" vertical="bottom" textRotation="0" wrapText="false" indent="0" shrinkToFit="false"/>
      <protection locked="true" hidden="false"/>
    </xf>
    <xf numFmtId="164" fontId="43" fillId="0" borderId="0" xfId="0" applyFont="true" applyBorder="false" applyAlignment="true" applyProtection="true">
      <alignment horizontal="left" vertical="bottom" textRotation="0" wrapText="false" indent="4"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xf numFmtId="166" fontId="43" fillId="0" borderId="0" xfId="19" applyFont="true" applyBorder="true" applyAlignment="true" applyProtection="true">
      <alignment horizontal="general" vertical="bottom" textRotation="0" wrapText="false" indent="0" shrinkToFit="false"/>
      <protection locked="true" hidden="false"/>
    </xf>
    <xf numFmtId="164" fontId="45" fillId="0" borderId="0" xfId="0" applyFont="true" applyBorder="false" applyAlignment="true" applyProtection="true">
      <alignment horizontal="left" vertical="bottom" textRotation="0" wrapText="false" indent="10" shrinkToFit="false"/>
      <protection locked="true" hidden="false"/>
    </xf>
    <xf numFmtId="164" fontId="46" fillId="0" borderId="0" xfId="0" applyFont="true" applyBorder="false" applyAlignment="true" applyProtection="true">
      <alignment horizontal="general" vertical="bottom" textRotation="0" wrapText="false" indent="0" shrinkToFit="false"/>
      <protection locked="true" hidden="false"/>
    </xf>
    <xf numFmtId="164" fontId="43" fillId="0" borderId="0" xfId="0" applyFont="true" applyBorder="false" applyAlignment="true" applyProtection="true">
      <alignment horizontal="left" vertical="bottom" textRotation="0" wrapText="false" indent="7" shrinkToFit="false"/>
      <protection locked="true" hidden="false"/>
    </xf>
    <xf numFmtId="171" fontId="47" fillId="9" borderId="0" xfId="0" applyFont="true" applyBorder="false" applyAlignment="true" applyProtection="true">
      <alignment horizontal="general" vertical="bottom" textRotation="0" wrapText="false" indent="0" shrinkToFit="false"/>
      <protection locked="true" hidden="false"/>
    </xf>
    <xf numFmtId="164" fontId="47" fillId="10" borderId="0" xfId="0" applyFont="true" applyBorder="false" applyAlignment="true" applyProtection="true">
      <alignment horizontal="general" vertical="bottom" textRotation="0" wrapText="false" indent="0" shrinkToFit="false"/>
      <protection locked="true" hidden="false"/>
    </xf>
    <xf numFmtId="166" fontId="47" fillId="10" borderId="0" xfId="19"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true" applyProtection="true">
      <alignment horizontal="right" vertical="bottom" textRotation="0" wrapText="false" indent="0" shrinkToFit="false"/>
      <protection locked="true" hidden="false"/>
    </xf>
    <xf numFmtId="166" fontId="43" fillId="0" borderId="0" xfId="19" applyFont="true" applyBorder="true" applyAlignment="true" applyProtection="true">
      <alignment horizontal="right" vertical="bottom" textRotation="0" wrapText="false" indent="0" shrinkToFit="false"/>
      <protection locked="true" hidden="false"/>
    </xf>
    <xf numFmtId="164" fontId="43" fillId="0" borderId="0" xfId="0" applyFont="true" applyBorder="false" applyAlignment="true" applyProtection="true">
      <alignment horizontal="general" vertical="bottom" textRotation="0" wrapText="false" indent="0" shrinkToFit="false"/>
      <protection locked="true" hidden="false"/>
    </xf>
    <xf numFmtId="164" fontId="43" fillId="0" borderId="0" xfId="0" applyFont="true" applyBorder="false" applyAlignment="true" applyProtection="true">
      <alignment horizontal="right" vertical="bottom" textRotation="0" wrapText="false" indent="0" shrinkToFit="false"/>
      <protection locked="true" hidden="false"/>
    </xf>
    <xf numFmtId="164" fontId="42" fillId="11"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48" fillId="0" borderId="0" xfId="0" applyFont="true" applyBorder="false" applyAlignment="true" applyProtection="true">
      <alignment horizontal="general" vertical="center" textRotation="0" wrapText="false" indent="0" shrinkToFit="false"/>
      <protection locked="true" hidden="false"/>
    </xf>
    <xf numFmtId="164" fontId="49" fillId="0" borderId="0" xfId="0" applyFont="true" applyBorder="false" applyAlignment="true" applyProtection="true">
      <alignment horizontal="general" vertical="bottom" textRotation="0" wrapText="false" indent="0" shrinkToFit="false"/>
      <protection locked="true" hidden="false"/>
    </xf>
    <xf numFmtId="164" fontId="50" fillId="0" borderId="0" xfId="0" applyFont="true" applyBorder="false" applyAlignment="true" applyProtection="true">
      <alignment horizontal="general" vertical="bottom" textRotation="0" wrapText="false" indent="0" shrinkToFit="false"/>
      <protection locked="true" hidden="false"/>
    </xf>
    <xf numFmtId="164" fontId="51" fillId="5" borderId="0" xfId="0" applyFont="true" applyBorder="false" applyAlignment="true" applyProtection="true">
      <alignment horizontal="left" vertical="center" textRotation="0" wrapText="false" indent="0" shrinkToFit="false"/>
      <protection locked="true" hidden="false"/>
    </xf>
    <xf numFmtId="164" fontId="50" fillId="0" borderId="0" xfId="0" applyFont="true" applyBorder="false" applyAlignment="true" applyProtection="true">
      <alignment horizontal="left" vertical="center" textRotation="0" wrapText="false" indent="0" shrinkToFit="false"/>
      <protection locked="true" hidden="false"/>
    </xf>
    <xf numFmtId="164" fontId="50" fillId="0" borderId="0" xfId="0" applyFont="true" applyBorder="false" applyAlignment="true" applyProtection="true">
      <alignment horizontal="left" vertical="center" textRotation="0" wrapText="true" indent="0" shrinkToFit="false"/>
      <protection locked="true" hidden="false"/>
    </xf>
    <xf numFmtId="164" fontId="50" fillId="10" borderId="0" xfId="0" applyFont="true" applyBorder="false" applyAlignment="true" applyProtection="true">
      <alignment horizontal="left" vertical="center" textRotation="0" wrapText="false" indent="0" shrinkToFit="false"/>
      <protection locked="true" hidden="false"/>
    </xf>
    <xf numFmtId="164" fontId="14" fillId="10" borderId="0" xfId="0" applyFont="true" applyBorder="false" applyAlignment="true" applyProtection="true">
      <alignment horizontal="general" vertical="bottom" textRotation="0" wrapText="false" indent="0" shrinkToFit="false"/>
      <protection locked="true" hidden="false"/>
    </xf>
    <xf numFmtId="164" fontId="50" fillId="12" borderId="0" xfId="0" applyFont="true" applyBorder="false" applyAlignment="true" applyProtection="true">
      <alignment horizontal="left" vertical="center" textRotation="0" wrapText="false" indent="0" shrinkToFit="false"/>
      <protection locked="true" hidden="false"/>
    </xf>
    <xf numFmtId="164" fontId="50" fillId="12" borderId="0" xfId="0" applyFont="true" applyBorder="false" applyAlignment="true" applyProtection="true">
      <alignment horizontal="left" vertical="center" textRotation="0" wrapText="true" indent="0" shrinkToFit="false"/>
      <protection locked="true" hidden="false"/>
    </xf>
    <xf numFmtId="164" fontId="50" fillId="8" borderId="0" xfId="0" applyFont="true" applyBorder="false" applyAlignment="true" applyProtection="true">
      <alignment horizontal="left" vertical="center" textRotation="0" wrapText="false" indent="0" shrinkToFit="false"/>
      <protection locked="true" hidden="false"/>
    </xf>
    <xf numFmtId="164" fontId="50" fillId="8" borderId="0" xfId="0" applyFont="true" applyBorder="false" applyAlignment="true" applyProtection="true">
      <alignment horizontal="left" vertical="center" textRotation="0" wrapText="true" indent="0" shrinkToFit="false"/>
      <protection locked="true" hidden="false"/>
    </xf>
    <xf numFmtId="164" fontId="50" fillId="0" borderId="0" xfId="0" applyFont="true" applyBorder="false" applyAlignment="true" applyProtection="true">
      <alignment horizontal="left" vertical="bottom" textRotation="0" wrapText="false" indent="0" shrinkToFit="false"/>
      <protection locked="true" hidden="false"/>
    </xf>
    <xf numFmtId="164" fontId="50" fillId="0" borderId="0" xfId="0" applyFont="true" applyBorder="false" applyAlignment="true" applyProtection="true">
      <alignment horizontal="general" vertical="bottom" textRotation="0" wrapText="true" indent="0" shrinkToFit="false"/>
      <protection locked="true" hidden="false"/>
    </xf>
    <xf numFmtId="164" fontId="50" fillId="10" borderId="0" xfId="0" applyFont="true" applyBorder="false" applyAlignment="true" applyProtection="true">
      <alignment horizontal="left" vertical="center" textRotation="0" wrapText="true" indent="0" shrinkToFit="false"/>
      <protection locked="true" hidden="false"/>
    </xf>
    <xf numFmtId="164" fontId="50" fillId="12" borderId="0" xfId="0" applyFont="true" applyBorder="false" applyAlignment="true" applyProtection="true">
      <alignment horizontal="left" vertical="bottom" textRotation="0" wrapText="false" indent="0" shrinkToFit="false"/>
      <protection locked="true" hidden="false"/>
    </xf>
    <xf numFmtId="164" fontId="50" fillId="12" borderId="0" xfId="0" applyFont="true" applyBorder="false" applyAlignment="true" applyProtection="true">
      <alignment horizontal="general" vertical="bottom" textRotation="0" wrapText="true" indent="0" shrinkToFit="false"/>
      <protection locked="true" hidden="false"/>
    </xf>
    <xf numFmtId="164" fontId="50" fillId="10" borderId="0" xfId="0" applyFont="true" applyBorder="false" applyAlignment="true" applyProtection="true">
      <alignment horizontal="left" vertical="bottom" textRotation="0" wrapText="false" indent="0" shrinkToFit="false"/>
      <protection locked="true" hidden="false"/>
    </xf>
    <xf numFmtId="164" fontId="50" fillId="10" borderId="0" xfId="0" applyFont="true" applyBorder="false" applyAlignment="true" applyProtection="true">
      <alignment horizontal="general" vertical="bottom" textRotation="0" wrapText="false" indent="0" shrinkToFit="false"/>
      <protection locked="true" hidden="false"/>
    </xf>
    <xf numFmtId="164" fontId="50" fillId="10" borderId="0" xfId="0" applyFont="true" applyBorder="false" applyAlignment="true" applyProtection="true">
      <alignment horizontal="general" vertical="bottom" textRotation="0" wrapText="true" indent="0" shrinkToFit="false"/>
      <protection locked="true" hidden="false"/>
    </xf>
    <xf numFmtId="164" fontId="52" fillId="0" borderId="0" xfId="0" applyFont="true" applyBorder="false" applyAlignment="true" applyProtection="true">
      <alignment horizontal="general" vertical="bottom" textRotation="0" wrapText="false" indent="0" shrinkToFit="false"/>
      <protection locked="true" hidden="false"/>
    </xf>
    <xf numFmtId="164" fontId="53" fillId="5" borderId="0" xfId="0" applyFont="true" applyBorder="false" applyAlignment="true" applyProtection="true">
      <alignment horizontal="center" vertical="center" textRotation="0" wrapText="true" indent="0" shrinkToFit="false"/>
      <protection locked="true" hidden="false"/>
    </xf>
    <xf numFmtId="164" fontId="54" fillId="0" borderId="0" xfId="0" applyFont="true" applyBorder="false" applyAlignment="true" applyProtection="true">
      <alignment horizontal="center" vertical="center" textRotation="0" wrapText="false" indent="0" shrinkToFit="false"/>
      <protection locked="true" hidden="false"/>
    </xf>
    <xf numFmtId="164" fontId="52" fillId="0" borderId="0" xfId="0" applyFont="true" applyBorder="false" applyAlignment="true" applyProtection="true">
      <alignment horizontal="center" vertical="center" textRotation="0" wrapText="false" indent="0" shrinkToFit="false"/>
      <protection locked="true" hidden="false"/>
    </xf>
    <xf numFmtId="164" fontId="55" fillId="0" borderId="0" xfId="0" applyFont="true" applyBorder="false" applyAlignment="true" applyProtection="true">
      <alignment horizontal="general" vertical="center" textRotation="0" wrapText="false" indent="0" shrinkToFit="false"/>
      <protection locked="true" hidden="false"/>
    </xf>
    <xf numFmtId="164" fontId="54" fillId="0" borderId="0" xfId="0" applyFont="true" applyBorder="false" applyAlignment="true" applyProtection="true">
      <alignment horizontal="general" vertical="bottom" textRotation="0" wrapText="false" indent="0" shrinkToFit="false"/>
      <protection locked="true" hidden="false"/>
    </xf>
    <xf numFmtId="166" fontId="54" fillId="0" borderId="0" xfId="19" applyFont="true" applyBorder="true" applyAlignment="true" applyProtection="true">
      <alignment horizontal="general" vertical="bottom" textRotation="0" wrapText="false" indent="0" shrinkToFit="false"/>
      <protection locked="true" hidden="false"/>
    </xf>
    <xf numFmtId="164" fontId="55" fillId="8" borderId="0" xfId="0" applyFont="true" applyBorder="false" applyAlignment="true" applyProtection="true">
      <alignment horizontal="general" vertical="center" textRotation="0" wrapText="false" indent="0" shrinkToFit="false"/>
      <protection locked="true" hidden="false"/>
    </xf>
    <xf numFmtId="166" fontId="55" fillId="8" borderId="0" xfId="19" applyFont="true" applyBorder="true" applyAlignment="true" applyProtection="true">
      <alignment horizontal="general" vertical="center" textRotation="0" wrapText="false" indent="0" shrinkToFit="false"/>
      <protection locked="true" hidden="false"/>
    </xf>
    <xf numFmtId="166" fontId="55" fillId="0" borderId="0" xfId="19" applyFont="true" applyBorder="true" applyAlignment="true" applyProtection="true">
      <alignment horizontal="general" vertical="center" textRotation="0" wrapText="false" indent="0" shrinkToFit="false"/>
      <protection locked="true" hidden="false"/>
    </xf>
    <xf numFmtId="164" fontId="56" fillId="0" borderId="0" xfId="0" applyFont="true" applyBorder="false" applyAlignment="true" applyProtection="true">
      <alignment horizontal="center" vertical="center" textRotation="0" wrapText="false" indent="0" shrinkToFit="false"/>
      <protection locked="true" hidden="false"/>
    </xf>
    <xf numFmtId="164" fontId="55" fillId="8" borderId="0" xfId="0" applyFont="true" applyBorder="false" applyAlignment="true" applyProtection="true">
      <alignment horizontal="center" vertical="center" textRotation="0" wrapText="false" indent="0" shrinkToFit="false"/>
      <protection locked="true" hidden="false"/>
    </xf>
    <xf numFmtId="164" fontId="42" fillId="13" borderId="0"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left" vertical="bottom" textRotation="0" wrapText="false" indent="0" shrinkToFit="false"/>
      <protection locked="true" hidden="false"/>
    </xf>
    <xf numFmtId="164" fontId="15" fillId="0" borderId="0" xfId="0" applyFont="true" applyBorder="true" applyAlignment="true" applyProtection="true">
      <alignment horizontal="left" vertical="bottom" textRotation="0" wrapText="false" indent="0" shrinkToFit="false"/>
      <protection locked="true" hidden="false"/>
    </xf>
    <xf numFmtId="164" fontId="47" fillId="0" borderId="0" xfId="0" applyFont="true" applyBorder="false" applyAlignment="true" applyProtection="true">
      <alignment horizontal="general" vertical="bottom" textRotation="0" wrapText="false" indent="0" shrinkToFit="false"/>
      <protection locked="true" hidden="false"/>
    </xf>
    <xf numFmtId="164" fontId="60" fillId="5" borderId="0" xfId="0" applyFont="true" applyBorder="true" applyAlignment="true" applyProtection="true">
      <alignment horizontal="general" vertical="center" textRotation="0" wrapText="false" indent="0" shrinkToFit="false"/>
      <protection locked="true" hidden="false"/>
    </xf>
    <xf numFmtId="164" fontId="60" fillId="5" borderId="0" xfId="0" applyFont="true" applyBorder="true" applyAlignment="true" applyProtection="true">
      <alignment horizontal="center" vertical="center" textRotation="0" wrapText="false" indent="0" shrinkToFit="false"/>
      <protection locked="true" hidden="false"/>
    </xf>
    <xf numFmtId="164" fontId="60" fillId="5" borderId="7" xfId="0" applyFont="true" applyBorder="true" applyAlignment="true" applyProtection="true">
      <alignment horizontal="center" vertical="center" textRotation="0" wrapText="false" indent="0" shrinkToFit="false"/>
      <protection locked="true" hidden="false"/>
    </xf>
    <xf numFmtId="164" fontId="60" fillId="5" borderId="8" xfId="23" applyFont="true" applyBorder="true" applyAlignment="true" applyProtection="true">
      <alignment horizontal="general" vertical="center" textRotation="0" wrapText="false" indent="0" shrinkToFit="false"/>
      <protection locked="true" hidden="false"/>
    </xf>
    <xf numFmtId="164" fontId="60" fillId="5" borderId="8" xfId="23" applyFont="true" applyBorder="true" applyAlignment="true" applyProtection="true">
      <alignment horizontal="center" vertical="center" textRotation="0" wrapText="true" indent="0" shrinkToFit="false"/>
      <protection locked="true" hidden="false"/>
    </xf>
    <xf numFmtId="164" fontId="60" fillId="5" borderId="9" xfId="23" applyFont="true" applyBorder="true" applyAlignment="true" applyProtection="true">
      <alignment horizontal="center" vertical="center" textRotation="0" wrapText="true" indent="0" shrinkToFit="false"/>
      <protection locked="true" hidden="false"/>
    </xf>
    <xf numFmtId="164" fontId="60" fillId="5" borderId="10" xfId="23" applyFont="true" applyBorder="true" applyAlignment="true" applyProtection="true">
      <alignment horizontal="center" vertical="center" textRotation="0" wrapText="true" indent="0" shrinkToFit="false"/>
      <protection locked="true" hidden="false"/>
    </xf>
    <xf numFmtId="164" fontId="60" fillId="0" borderId="0" xfId="23" applyFont="true" applyBorder="true" applyAlignment="true" applyProtection="true">
      <alignment horizontal="general" vertical="bottom" textRotation="0" wrapText="false" indent="0" shrinkToFit="false"/>
      <protection locked="true" hidden="false"/>
    </xf>
    <xf numFmtId="171" fontId="60" fillId="0" borderId="0" xfId="23" applyFont="true" applyBorder="true" applyAlignment="true" applyProtection="true">
      <alignment horizontal="center" vertical="center" textRotation="0" wrapText="false" indent="0" shrinkToFit="false"/>
      <protection locked="true" hidden="false"/>
    </xf>
    <xf numFmtId="164" fontId="55" fillId="0" borderId="0" xfId="23" applyFont="true" applyBorder="true" applyAlignment="true" applyProtection="true">
      <alignment horizontal="general" vertical="center" textRotation="0" wrapText="false" indent="0" shrinkToFit="false"/>
      <protection locked="true" hidden="false"/>
    </xf>
    <xf numFmtId="166" fontId="61" fillId="0" borderId="0" xfId="26" applyFont="true" applyBorder="true" applyAlignment="true" applyProtection="true">
      <alignment horizontal="general" vertical="center" textRotation="0" wrapText="false" indent="0" shrinkToFit="false"/>
      <protection locked="true" hidden="false"/>
    </xf>
    <xf numFmtId="166" fontId="61" fillId="0" borderId="0" xfId="19" applyFont="true" applyBorder="true" applyAlignment="true" applyProtection="true">
      <alignment horizontal="general" vertical="center" textRotation="0" wrapText="false" indent="0" shrinkToFit="false"/>
      <protection locked="true" hidden="false"/>
    </xf>
    <xf numFmtId="166" fontId="61" fillId="0" borderId="11" xfId="0" applyFont="true" applyBorder="true" applyAlignment="true" applyProtection="true">
      <alignment horizontal="general" vertical="center" textRotation="0" wrapText="false" indent="0" shrinkToFit="false"/>
      <protection locked="true" hidden="false"/>
    </xf>
    <xf numFmtId="166" fontId="61" fillId="0" borderId="12" xfId="0" applyFont="true" applyBorder="true" applyAlignment="true" applyProtection="true">
      <alignment horizontal="general" vertical="center" textRotation="0" wrapText="false" indent="0" shrinkToFit="false"/>
      <protection locked="true" hidden="false"/>
    </xf>
    <xf numFmtId="166" fontId="61" fillId="0" borderId="0" xfId="0" applyFont="true" applyBorder="true" applyAlignment="true" applyProtection="true">
      <alignment horizontal="general" vertical="center" textRotation="0" wrapText="false" indent="0" shrinkToFit="false"/>
      <protection locked="true" hidden="false"/>
    </xf>
    <xf numFmtId="166" fontId="60" fillId="0" borderId="0" xfId="26" applyFont="true" applyBorder="true" applyAlignment="true" applyProtection="true">
      <alignment horizontal="general" vertical="bottom" textRotation="0" wrapText="false" indent="0" shrinkToFit="false"/>
      <protection locked="true" hidden="false"/>
    </xf>
    <xf numFmtId="166" fontId="60" fillId="0" borderId="0" xfId="19" applyFont="true" applyBorder="true" applyAlignment="true" applyProtection="true">
      <alignment horizontal="general" vertical="bottom" textRotation="0" wrapText="false" indent="0" shrinkToFit="false"/>
      <protection locked="true" hidden="false"/>
    </xf>
    <xf numFmtId="164" fontId="55" fillId="8" borderId="0" xfId="23" applyFont="true" applyBorder="true" applyAlignment="true" applyProtection="true">
      <alignment horizontal="general" vertical="center" textRotation="0" wrapText="false" indent="0" shrinkToFit="false"/>
      <protection locked="true" hidden="false"/>
    </xf>
    <xf numFmtId="166" fontId="61" fillId="8" borderId="0" xfId="26" applyFont="true" applyBorder="true" applyAlignment="true" applyProtection="true">
      <alignment horizontal="general" vertical="center" textRotation="0" wrapText="false" indent="0" shrinkToFit="false"/>
      <protection locked="true" hidden="false"/>
    </xf>
    <xf numFmtId="166" fontId="61" fillId="8" borderId="0" xfId="19" applyFont="true" applyBorder="true" applyAlignment="true" applyProtection="true">
      <alignment horizontal="general" vertical="center" textRotation="0" wrapText="false" indent="0" shrinkToFit="false"/>
      <protection locked="true" hidden="false"/>
    </xf>
    <xf numFmtId="166" fontId="61" fillId="8" borderId="11" xfId="0" applyFont="true" applyBorder="true" applyAlignment="true" applyProtection="true">
      <alignment horizontal="general" vertical="center" textRotation="0" wrapText="false" indent="0" shrinkToFit="false"/>
      <protection locked="true" hidden="false"/>
    </xf>
    <xf numFmtId="166" fontId="61" fillId="8" borderId="12" xfId="0" applyFont="true" applyBorder="true" applyAlignment="true" applyProtection="true">
      <alignment horizontal="general" vertical="center" textRotation="0" wrapText="false" indent="0" shrinkToFit="false"/>
      <protection locked="true" hidden="false"/>
    </xf>
    <xf numFmtId="166" fontId="61" fillId="8" borderId="0" xfId="0" applyFont="true" applyBorder="true" applyAlignment="true" applyProtection="true">
      <alignment horizontal="general" vertical="center" textRotation="0" wrapText="false" indent="0" shrinkToFit="false"/>
      <protection locked="true" hidden="false"/>
    </xf>
    <xf numFmtId="164" fontId="62" fillId="0" borderId="13" xfId="23" applyFont="true" applyBorder="true" applyAlignment="true" applyProtection="true">
      <alignment horizontal="general" vertical="center" textRotation="0" wrapText="false" indent="0" shrinkToFit="false"/>
      <protection locked="true" hidden="false"/>
    </xf>
    <xf numFmtId="166" fontId="63" fillId="0" borderId="13" xfId="0" applyFont="true" applyBorder="true" applyAlignment="true" applyProtection="true">
      <alignment horizontal="general" vertical="center" textRotation="0" wrapText="false" indent="0" shrinkToFit="false"/>
      <protection locked="true" hidden="false"/>
    </xf>
    <xf numFmtId="166" fontId="63" fillId="0" borderId="14" xfId="0" applyFont="true" applyBorder="true" applyAlignment="true" applyProtection="true">
      <alignment horizontal="general" vertical="center" textRotation="0" wrapText="false" indent="0" shrinkToFit="false"/>
      <protection locked="true" hidden="false"/>
    </xf>
    <xf numFmtId="166" fontId="63" fillId="0" borderId="15" xfId="0" applyFont="true" applyBorder="true" applyAlignment="true" applyProtection="true">
      <alignment horizontal="general" vertical="center" textRotation="0" wrapText="false" indent="0" shrinkToFit="false"/>
      <protection locked="true" hidden="false"/>
    </xf>
    <xf numFmtId="164" fontId="5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60" fillId="0" borderId="0" xfId="0" applyFont="true" applyBorder="false" applyAlignment="true" applyProtection="true">
      <alignment horizontal="general" vertical="bottom" textRotation="0" wrapText="false" indent="0" shrinkToFit="false"/>
      <protection locked="true" hidden="false"/>
    </xf>
    <xf numFmtId="166" fontId="55" fillId="0" borderId="0" xfId="26" applyFont="true" applyBorder="true" applyAlignment="true" applyProtection="true">
      <alignment horizontal="general" vertical="center" textRotation="0" wrapText="false" indent="0" shrinkToFit="false"/>
      <protection locked="true" hidden="false"/>
    </xf>
    <xf numFmtId="166" fontId="55" fillId="0" borderId="11" xfId="0" applyFont="true" applyBorder="true" applyAlignment="true" applyProtection="true">
      <alignment horizontal="general" vertical="center" textRotation="0" wrapText="false" indent="0" shrinkToFit="false"/>
      <protection locked="true" hidden="false"/>
    </xf>
    <xf numFmtId="166" fontId="55" fillId="0" borderId="12" xfId="0" applyFont="true" applyBorder="true" applyAlignment="true" applyProtection="true">
      <alignment horizontal="general" vertical="center" textRotation="0" wrapText="false" indent="0" shrinkToFit="false"/>
      <protection locked="true" hidden="false"/>
    </xf>
    <xf numFmtId="166" fontId="55" fillId="0" borderId="0" xfId="0" applyFont="true" applyBorder="true" applyAlignment="true" applyProtection="true">
      <alignment horizontal="general" vertical="center" textRotation="0" wrapText="false" indent="0" shrinkToFit="false"/>
      <protection locked="true" hidden="false"/>
    </xf>
    <xf numFmtId="166" fontId="55" fillId="8" borderId="0" xfId="26" applyFont="true" applyBorder="true" applyAlignment="true" applyProtection="true">
      <alignment horizontal="general" vertical="center" textRotation="0" wrapText="false" indent="0" shrinkToFit="false"/>
      <protection locked="true" hidden="false"/>
    </xf>
    <xf numFmtId="166" fontId="55" fillId="8" borderId="11" xfId="0" applyFont="true" applyBorder="true" applyAlignment="true" applyProtection="true">
      <alignment horizontal="general" vertical="center" textRotation="0" wrapText="false" indent="0" shrinkToFit="false"/>
      <protection locked="true" hidden="false"/>
    </xf>
    <xf numFmtId="166" fontId="55" fillId="8" borderId="12" xfId="0" applyFont="true" applyBorder="true" applyAlignment="true" applyProtection="true">
      <alignment horizontal="general" vertical="center" textRotation="0" wrapText="false" indent="0" shrinkToFit="false"/>
      <protection locked="true" hidden="false"/>
    </xf>
    <xf numFmtId="166" fontId="55" fillId="8" borderId="0" xfId="0" applyFont="true" applyBorder="true" applyAlignment="true" applyProtection="true">
      <alignment horizontal="general" vertical="center" textRotation="0" wrapText="false" indent="0" shrinkToFit="false"/>
      <protection locked="true" hidden="false"/>
    </xf>
    <xf numFmtId="164" fontId="62" fillId="0" borderId="13" xfId="0" applyFont="true" applyBorder="true" applyAlignment="true" applyProtection="true">
      <alignment horizontal="general" vertical="center" textRotation="0" wrapText="false" indent="0" shrinkToFit="false"/>
      <protection locked="true" hidden="false"/>
    </xf>
    <xf numFmtId="166" fontId="62" fillId="0" borderId="14" xfId="0" applyFont="true" applyBorder="true" applyAlignment="true" applyProtection="true">
      <alignment horizontal="general" vertical="center" textRotation="0" wrapText="false" indent="0" shrinkToFit="false"/>
      <protection locked="true" hidden="false"/>
    </xf>
    <xf numFmtId="166" fontId="62" fillId="0" borderId="15" xfId="0" applyFont="true" applyBorder="true" applyAlignment="true" applyProtection="true">
      <alignment horizontal="general" vertical="center" textRotation="0" wrapText="false" indent="0" shrinkToFit="false"/>
      <protection locked="true" hidden="false"/>
    </xf>
    <xf numFmtId="166" fontId="62" fillId="0" borderId="13" xfId="0" applyFont="true" applyBorder="true" applyAlignment="true" applyProtection="true">
      <alignment horizontal="general" vertical="center" textRotation="0" wrapText="false" indent="0" shrinkToFit="false"/>
      <protection locked="true" hidden="false"/>
    </xf>
    <xf numFmtId="164" fontId="66" fillId="0" borderId="0" xfId="0" applyFont="true" applyBorder="false" applyAlignment="true" applyProtection="true">
      <alignment horizontal="general" vertical="bottom" textRotation="0" wrapText="false" indent="0" shrinkToFit="false"/>
      <protection locked="true" hidden="false"/>
    </xf>
    <xf numFmtId="164" fontId="67" fillId="5" borderId="0" xfId="0" applyFont="true" applyBorder="fals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6" fontId="14" fillId="0" borderId="0" xfId="19" applyFont="true" applyBorder="true" applyAlignment="true" applyProtection="true">
      <alignment horizontal="center" vertical="center" textRotation="0" wrapText="false" indent="0" shrinkToFit="false"/>
      <protection locked="true" hidden="false"/>
    </xf>
    <xf numFmtId="164" fontId="14" fillId="8" borderId="0" xfId="0" applyFont="true" applyBorder="false" applyAlignment="true" applyProtection="true">
      <alignment horizontal="general" vertical="center" textRotation="0" wrapText="false" indent="0" shrinkToFit="false"/>
      <protection locked="true" hidden="false"/>
    </xf>
    <xf numFmtId="164" fontId="14" fillId="8" borderId="0" xfId="0" applyFont="true" applyBorder="false" applyAlignment="true" applyProtection="true">
      <alignment horizontal="center" vertical="center" textRotation="0" wrapText="false" indent="0" shrinkToFit="false"/>
      <protection locked="true" hidden="false"/>
    </xf>
    <xf numFmtId="166" fontId="14" fillId="8" borderId="0" xfId="19" applyFont="true" applyBorder="true" applyAlignment="true" applyProtection="true">
      <alignment horizontal="center" vertical="center" textRotation="0" wrapText="false" indent="0" shrinkToFit="false"/>
      <protection locked="true" hidden="false"/>
    </xf>
    <xf numFmtId="164" fontId="13" fillId="0" borderId="13" xfId="0" applyFont="true" applyBorder="true" applyAlignment="true" applyProtection="true">
      <alignment horizontal="general" vertical="center" textRotation="0" wrapText="false" indent="0" shrinkToFit="false"/>
      <protection locked="true" hidden="false"/>
    </xf>
    <xf numFmtId="171" fontId="13" fillId="0" borderId="13" xfId="0" applyFont="true" applyBorder="true" applyAlignment="true" applyProtection="true">
      <alignment horizontal="center" vertical="center" textRotation="0" wrapText="false" indent="0" shrinkToFit="false"/>
      <protection locked="true" hidden="false"/>
    </xf>
    <xf numFmtId="164" fontId="14" fillId="0" borderId="13"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6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9" fillId="0" borderId="0" xfId="0" applyFont="true" applyBorder="true" applyAlignment="true" applyProtection="true">
      <alignment horizontal="center" vertical="center" textRotation="0" wrapText="false" indent="0" shrinkToFit="false"/>
      <protection locked="true" hidden="false"/>
    </xf>
    <xf numFmtId="171" fontId="54" fillId="0" borderId="0" xfId="0" applyFont="true" applyBorder="false" applyAlignment="true" applyProtection="true">
      <alignment horizontal="general" vertical="bottom" textRotation="0" wrapText="false" indent="0" shrinkToFit="false"/>
      <protection locked="true" hidden="false"/>
    </xf>
    <xf numFmtId="166" fontId="55" fillId="0" borderId="0" xfId="26" applyFont="true" applyBorder="true" applyAlignment="true" applyProtection="true">
      <alignment horizontal="center" vertical="center" textRotation="0" wrapText="false" indent="0" shrinkToFit="false"/>
      <protection locked="true" hidden="false"/>
    </xf>
    <xf numFmtId="166" fontId="55" fillId="0" borderId="0" xfId="19" applyFont="true" applyBorder="true" applyAlignment="true" applyProtection="true">
      <alignment horizontal="center" vertical="center" textRotation="0" wrapText="false" indent="0" shrinkToFit="false"/>
      <protection locked="true" hidden="false"/>
    </xf>
    <xf numFmtId="166" fontId="55" fillId="0" borderId="11" xfId="0" applyFont="true" applyBorder="true" applyAlignment="true" applyProtection="true">
      <alignment horizontal="center" vertical="center" textRotation="0" wrapText="false" indent="0" shrinkToFit="false"/>
      <protection locked="true" hidden="false"/>
    </xf>
    <xf numFmtId="166" fontId="55" fillId="0" borderId="0" xfId="0" applyFont="true" applyBorder="true" applyAlignment="true" applyProtection="true">
      <alignment horizontal="center" vertical="center" textRotation="0" wrapText="false" indent="0" shrinkToFit="false"/>
      <protection locked="true" hidden="false"/>
    </xf>
    <xf numFmtId="166" fontId="55" fillId="8" borderId="0" xfId="26" applyFont="true" applyBorder="true" applyAlignment="true" applyProtection="true">
      <alignment horizontal="center" vertical="center" textRotation="0" wrapText="false" indent="0" shrinkToFit="false"/>
      <protection locked="true" hidden="false"/>
    </xf>
    <xf numFmtId="166" fontId="55" fillId="8" borderId="0" xfId="19" applyFont="true" applyBorder="true" applyAlignment="true" applyProtection="true">
      <alignment horizontal="center" vertical="center" textRotation="0" wrapText="false" indent="0" shrinkToFit="false"/>
      <protection locked="true" hidden="false"/>
    </xf>
    <xf numFmtId="166" fontId="55" fillId="8" borderId="11" xfId="0" applyFont="true" applyBorder="true" applyAlignment="true" applyProtection="true">
      <alignment horizontal="center" vertical="center" textRotation="0" wrapText="false" indent="0" shrinkToFit="false"/>
      <protection locked="true" hidden="false"/>
    </xf>
    <xf numFmtId="166" fontId="55" fillId="8" borderId="0" xfId="0" applyFont="true" applyBorder="true" applyAlignment="true" applyProtection="true">
      <alignment horizontal="center" vertical="center" textRotation="0" wrapText="false" indent="0" shrinkToFit="false"/>
      <protection locked="true" hidden="false"/>
    </xf>
    <xf numFmtId="164" fontId="62" fillId="0" borderId="13" xfId="0" applyFont="true" applyBorder="true" applyAlignment="true" applyProtection="true">
      <alignment horizontal="center" vertical="center" textRotation="0" wrapText="false" indent="0" shrinkToFit="false"/>
      <protection locked="true" hidden="false"/>
    </xf>
    <xf numFmtId="166" fontId="62" fillId="0" borderId="14" xfId="0" applyFont="true" applyBorder="true" applyAlignment="true" applyProtection="true">
      <alignment horizontal="center" vertical="center" textRotation="0" wrapText="false" indent="0" shrinkToFit="false"/>
      <protection locked="true" hidden="false"/>
    </xf>
    <xf numFmtId="166" fontId="62" fillId="0" borderId="15" xfId="0" applyFont="true" applyBorder="true" applyAlignment="true" applyProtection="true">
      <alignment horizontal="center" vertical="center" textRotation="0" wrapText="false" indent="0" shrinkToFit="false"/>
      <protection locked="true" hidden="false"/>
    </xf>
    <xf numFmtId="166" fontId="62" fillId="0" borderId="13" xfId="0" applyFont="true" applyBorder="true" applyAlignment="true" applyProtection="true">
      <alignment horizontal="center" vertical="center" textRotation="0" wrapText="false" indent="0" shrinkToFit="false"/>
      <protection locked="true" hidden="false"/>
    </xf>
    <xf numFmtId="166" fontId="55" fillId="0" borderId="12" xfId="0" applyFont="true" applyBorder="true" applyAlignment="true" applyProtection="true">
      <alignment horizontal="center" vertical="center" textRotation="0" wrapText="false" indent="0" shrinkToFit="false"/>
      <protection locked="true" hidden="false"/>
    </xf>
    <xf numFmtId="166" fontId="55" fillId="8" borderId="12" xfId="0" applyFont="true" applyBorder="true" applyAlignment="true" applyProtection="true">
      <alignment horizontal="center" vertical="center" textRotation="0" wrapText="false" indent="0" shrinkToFit="false"/>
      <protection locked="true" hidden="false"/>
    </xf>
    <xf numFmtId="166" fontId="54" fillId="0" borderId="0" xfId="0" applyFont="true" applyBorder="false" applyAlignment="true" applyProtection="true">
      <alignment horizontal="general" vertical="bottom" textRotation="0" wrapText="false" indent="0" shrinkToFit="false"/>
      <protection locked="true" hidden="false"/>
    </xf>
    <xf numFmtId="164" fontId="42" fillId="13" borderId="0" xfId="0" applyFont="true" applyBorder="true" applyAlignment="true" applyProtection="true">
      <alignment horizontal="center" vertical="center" textRotation="0" wrapText="false" indent="0" shrinkToFit="false"/>
      <protection locked="tru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41" fillId="14" borderId="0" xfId="0" applyFont="true" applyBorder="true" applyAlignment="true" applyProtection="true">
      <alignment horizontal="center" vertical="center" textRotation="0" wrapText="false" indent="0" shrinkToFit="false"/>
      <protection locked="true" hidden="false"/>
    </xf>
    <xf numFmtId="164" fontId="70" fillId="0" borderId="0" xfId="0" applyFont="true" applyBorder="true" applyAlignment="true" applyProtection="true">
      <alignment horizontal="left" vertical="bottom" textRotation="0" wrapText="true" indent="0" shrinkToFit="false"/>
      <protection locked="true" hidden="false"/>
    </xf>
    <xf numFmtId="164" fontId="53" fillId="5" borderId="0" xfId="0" applyFont="true" applyBorder="true" applyAlignment="true" applyProtection="true">
      <alignment horizontal="general" vertical="center" textRotation="0" wrapText="false" indent="0" shrinkToFit="false"/>
      <protection locked="true" hidden="false"/>
    </xf>
    <xf numFmtId="164" fontId="42" fillId="5" borderId="0" xfId="0" applyFont="true" applyBorder="false" applyAlignment="true" applyProtection="true">
      <alignment horizontal="center" vertical="center" textRotation="0" wrapText="true" indent="0" shrinkToFit="false"/>
      <protection locked="true" hidden="false"/>
    </xf>
    <xf numFmtId="164" fontId="47" fillId="5" borderId="0" xfId="0" applyFont="true" applyBorder="false" applyAlignment="true" applyProtection="true">
      <alignment horizontal="general" vertical="center" textRotation="0" wrapText="true" indent="0" shrinkToFit="false"/>
      <protection locked="true" hidden="false"/>
    </xf>
    <xf numFmtId="166" fontId="43" fillId="0" borderId="0" xfId="0" applyFont="true" applyBorder="false" applyAlignment="true" applyProtection="true">
      <alignment horizontal="center" vertical="center" textRotation="0" wrapText="false" indent="0" shrinkToFit="false"/>
      <protection locked="true" hidden="false"/>
    </xf>
    <xf numFmtId="164" fontId="0" fillId="12" borderId="0" xfId="0" applyFont="false" applyBorder="false" applyAlignment="true" applyProtection="true">
      <alignment horizontal="center" vertical="center" textRotation="0" wrapText="false" indent="0" shrinkToFit="false"/>
      <protection locked="true" hidden="false"/>
    </xf>
    <xf numFmtId="166" fontId="43" fillId="12" borderId="0" xfId="0" applyFont="true" applyBorder="false" applyAlignment="true" applyProtection="true">
      <alignment horizontal="center" vertical="center" textRotation="0" wrapText="false" indent="0" shrinkToFit="false"/>
      <protection locked="true" hidden="false"/>
    </xf>
    <xf numFmtId="164" fontId="42" fillId="5" borderId="0" xfId="0" applyFont="true" applyBorder="false" applyAlignment="true" applyProtection="true">
      <alignment horizontal="general" vertical="center" textRotation="0" wrapText="false" indent="0" shrinkToFit="false"/>
      <protection locked="true" hidden="false"/>
    </xf>
    <xf numFmtId="164" fontId="42" fillId="5" borderId="0" xfId="0" applyFont="true" applyBorder="false" applyAlignment="true" applyProtection="true">
      <alignment horizontal="general" vertical="center" textRotation="0" wrapText="true" indent="0" shrinkToFit="false"/>
      <protection locked="true" hidden="false"/>
    </xf>
    <xf numFmtId="172" fontId="73" fillId="15" borderId="1" xfId="24" applyFont="true" applyBorder="true" applyAlignment="true" applyProtection="true">
      <alignment horizontal="left" vertical="center" textRotation="0" wrapText="true" indent="0" shrinkToFit="false"/>
      <protection locked="true" hidden="false"/>
    </xf>
    <xf numFmtId="164" fontId="74" fillId="0" borderId="1" xfId="25" applyFont="true" applyBorder="true" applyAlignment="true" applyProtection="true">
      <alignment horizontal="left"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Milliers 2" xfId="21"/>
    <cellStyle name="Normal 2" xfId="22"/>
    <cellStyle name="Normal 2 2" xfId="23"/>
    <cellStyle name="Normal 3" xfId="24"/>
    <cellStyle name="Normal 6" xfId="25"/>
    <cellStyle name="Pourcentage 2" xfId="26"/>
    <cellStyle name="*unknown*" xfId="20" builtinId="8"/>
  </cellStyles>
  <dxfs count="6">
    <dxf>
      <fill>
        <patternFill patternType="solid">
          <fgColor rgb="FF334F9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EEEEEE"/>
          <bgColor rgb="FF000000"/>
        </patternFill>
      </fill>
    </dxf>
    <dxf>
      <fill>
        <patternFill patternType="solid">
          <fgColor rgb="FFF2F2F2"/>
          <bgColor rgb="FF000000"/>
        </patternFill>
      </fill>
    </dxf>
  </dxfs>
  <colors>
    <indexedColors>
      <rgbColor rgb="FF000000"/>
      <rgbColor rgb="FFFFFFFF"/>
      <rgbColor rgb="FFFF0000"/>
      <rgbColor rgb="FFC5E0B4"/>
      <rgbColor rgb="FFEEEEEE"/>
      <rgbColor rgb="FFFFD966"/>
      <rgbColor rgb="FFF4B183"/>
      <rgbColor rgb="FF66FFCC"/>
      <rgbColor rgb="FFE7E6E6"/>
      <rgbColor rgb="FF8B8B8B"/>
      <rgbColor rgb="FFFFF2CC"/>
      <rgbColor rgb="FF548335"/>
      <rgbColor rgb="FFC3D7BA"/>
      <rgbColor rgb="FF0070C0"/>
      <rgbColor rgb="FFC9C9C9"/>
      <rgbColor rgb="FF808080"/>
      <rgbColor rgb="FFA5A5A5"/>
      <rgbColor rgb="FF595959"/>
      <rgbColor rgb="FFFFFFCC"/>
      <rgbColor rgb="FFDEEBF7"/>
      <rgbColor rgb="FFDBDBDB"/>
      <rgbColor rgb="FFFD7F5D"/>
      <rgbColor rgb="FF0563C1"/>
      <rgbColor rgb="FFBDD7EE"/>
      <rgbColor rgb="FF000080"/>
      <rgbColor rgb="FFD0CECE"/>
      <rgbColor rgb="FFFDF0C9"/>
      <rgbColor rgb="FFA9D18E"/>
      <rgbColor rgb="FFD9D9D9"/>
      <rgbColor rgb="FFFBE5D6"/>
      <rgbColor rgb="FF2E75B6"/>
      <rgbColor rgb="FFF2F2F2"/>
      <rgbColor rgb="FFA0C390"/>
      <rgbColor rgb="FFDAE3F3"/>
      <rgbColor rgb="FFE2F0D9"/>
      <rgbColor rgb="FFFFE699"/>
      <rgbColor rgb="FF9DC3E6"/>
      <rgbColor rgb="FFEC8BFF"/>
      <rgbColor rgb="FFDE97FB"/>
      <rgbColor rgb="FFF8CBAD"/>
      <rgbColor rgb="FF4472C4"/>
      <rgbColor rgb="FF5B9BD5"/>
      <rgbColor rgb="FF70AD47"/>
      <rgbColor rgb="FFFFC000"/>
      <rgbColor rgb="FFF5993B"/>
      <rgbColor rgb="FFED7D31"/>
      <rgbColor rgb="FF767171"/>
      <rgbColor rgb="FF9A9A9A"/>
      <rgbColor rgb="FF2F5597"/>
      <rgbColor rgb="FF63993F"/>
      <rgbColor rgb="FF111111"/>
      <rgbColor rgb="FFAFABAB"/>
      <rgbColor rgb="FFC55A11"/>
      <rgbColor rgb="FF7F7F7F"/>
      <rgbColor rgb="FF334F9E"/>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4.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240257500862168"/>
          <c:y val="0"/>
          <c:w val="0.950837260987853"/>
          <c:h val="0.820170205996978"/>
        </c:manualLayout>
      </c:layout>
      <c:areaChart>
        <c:grouping val="stacked"/>
        <c:ser>
          <c:idx val="0"/>
          <c:order val="0"/>
          <c:tx>
            <c:strRef>
              <c:f>'Figure 1'!$A$4</c:f>
              <c:strCache>
                <c:ptCount val="1"/>
                <c:pt idx="0">
                  <c:v>Autres atteintes</c:v>
                </c:pt>
              </c:strCache>
            </c:strRef>
          </c:tx>
          <c:spPr>
            <a:solidFill>
              <a:srgbClr val="c5e0b4"/>
            </a:solidFill>
            <a:ln w="0">
              <a:noFill/>
            </a:ln>
          </c:spPr>
          <c:dPt>
            <c:idx val="0"/>
            <c:spPr>
              <a:solidFill>
                <a:srgbClr val="c5e0b4"/>
              </a:solidFill>
              <a:ln w="0">
                <a:noFill/>
              </a:ln>
            </c:spPr>
          </c:dPt>
          <c:dPt>
            <c:idx val="1"/>
            <c:spPr>
              <a:solidFill>
                <a:srgbClr val="c5e0b4"/>
              </a:solidFill>
              <a:ln w="0">
                <a:noFill/>
              </a:ln>
            </c:spPr>
          </c:dPt>
          <c:dPt>
            <c:idx val="5"/>
            <c:spPr>
              <a:solidFill>
                <a:srgbClr val="c5e0b4"/>
              </a:solidFill>
              <a:ln w="0">
                <a:noFill/>
              </a:ln>
            </c:spPr>
          </c:dPt>
          <c:dPt>
            <c:idx val="9"/>
            <c:spPr>
              <a:solidFill>
                <a:srgbClr val="c5e0b4"/>
              </a:solidFill>
              <a:ln w="0">
                <a:noFill/>
              </a:ln>
            </c:spPr>
          </c:dPt>
          <c:dLbls>
            <c:numFmt formatCode="General" sourceLinked="1"/>
            <c:dLbl>
              <c:idx val="0"/>
              <c:layout>
                <c:manualLayout>
                  <c:x val="0.0104500405776604"/>
                  <c:y val="0"/>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1"/>
              <c:layout>
                <c:manualLayout>
                  <c:x val="0"/>
                  <c:y val="0.00824810293632461"/>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dLbl>
              <c:idx val="5"/>
              <c:layout>
                <c:manualLayout>
                  <c:x val="-0.000450852186163475"/>
                  <c:y val="0"/>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1'!$B$4:$K$4</c:f>
              <c:numCache>
                <c:formatCode>General</c:formatCode>
                <c:ptCount val="10"/>
                <c:pt idx="0">
                  <c:v>71</c:v>
                </c:pt>
                <c:pt idx="1">
                  <c:v>51</c:v>
                </c:pt>
                <c:pt idx="2">
                  <c:v>80</c:v>
                </c:pt>
                <c:pt idx="3">
                  <c:v>62</c:v>
                </c:pt>
                <c:pt idx="4">
                  <c:v>66</c:v>
                </c:pt>
                <c:pt idx="5">
                  <c:v>72</c:v>
                </c:pt>
                <c:pt idx="6">
                  <c:v>94</c:v>
                </c:pt>
                <c:pt idx="7">
                  <c:v>93</c:v>
                </c:pt>
                <c:pt idx="8">
                  <c:v>95</c:v>
                </c:pt>
                <c:pt idx="9">
                  <c:v>143</c:v>
                </c:pt>
              </c:numCache>
            </c:numRef>
          </c:val>
        </c:ser>
        <c:ser>
          <c:idx val="1"/>
          <c:order val="1"/>
          <c:tx>
            <c:strRef>
              <c:f>'Figure 1'!$A$5</c:f>
              <c:strCache>
                <c:ptCount val="1"/>
                <c:pt idx="0">
                  <c:v>Concussion</c:v>
                </c:pt>
              </c:strCache>
            </c:strRef>
          </c:tx>
          <c:spPr>
            <a:solidFill>
              <a:srgbClr val="fd7f5d"/>
            </a:solidFill>
            <a:ln w="0">
              <a:noFill/>
            </a:ln>
          </c:spPr>
          <c:dPt>
            <c:idx val="0"/>
            <c:spPr>
              <a:solidFill>
                <a:srgbClr val="fd7f5d"/>
              </a:solidFill>
              <a:ln w="0">
                <a:noFill/>
              </a:ln>
            </c:spPr>
          </c:dPt>
          <c:dPt>
            <c:idx val="1"/>
            <c:spPr>
              <a:solidFill>
                <a:srgbClr val="fd7f5d"/>
              </a:solidFill>
              <a:ln w="0">
                <a:noFill/>
              </a:ln>
            </c:spPr>
          </c:dPt>
          <c:dPt>
            <c:idx val="5"/>
            <c:spPr>
              <a:solidFill>
                <a:srgbClr val="fd7f5d"/>
              </a:solidFill>
              <a:ln w="0">
                <a:noFill/>
              </a:ln>
            </c:spPr>
          </c:dPt>
          <c:dPt>
            <c:idx val="9"/>
            <c:spPr>
              <a:solidFill>
                <a:srgbClr val="fd7f5d"/>
              </a:solidFill>
              <a:ln w="0">
                <a:noFill/>
              </a:ln>
            </c:spPr>
          </c:dPt>
          <c:dLbls>
            <c:numFmt formatCode="General" sourceLinked="1"/>
            <c:dLbl>
              <c:idx val="0"/>
              <c:layout>
                <c:manualLayout>
                  <c:x val="0.0149286293966577"/>
                  <c:y val="0.00824810293632461"/>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1"/>
              <c:layout>
                <c:manualLayout>
                  <c:x val="0"/>
                  <c:y val="0.00824810293632461"/>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dLbl>
              <c:idx val="5"/>
              <c:layout>
                <c:manualLayout>
                  <c:x val="-0.00642230394482668"/>
                  <c:y val="0.0082481029363245"/>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9"/>
              <c:layout>
                <c:manualLayout>
                  <c:x val="-0.0114920513311626"/>
                  <c:y val="0.00824810293632472"/>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1'!$B$5:$K$5</c:f>
              <c:numCache>
                <c:formatCode>General</c:formatCode>
                <c:ptCount val="10"/>
                <c:pt idx="0">
                  <c:v>26</c:v>
                </c:pt>
                <c:pt idx="1">
                  <c:v>15</c:v>
                </c:pt>
                <c:pt idx="2">
                  <c:v>27</c:v>
                </c:pt>
                <c:pt idx="3">
                  <c:v>25</c:v>
                </c:pt>
                <c:pt idx="4">
                  <c:v>30</c:v>
                </c:pt>
                <c:pt idx="5">
                  <c:v>30</c:v>
                </c:pt>
                <c:pt idx="6">
                  <c:v>32</c:v>
                </c:pt>
                <c:pt idx="7">
                  <c:v>24</c:v>
                </c:pt>
                <c:pt idx="8">
                  <c:v>32</c:v>
                </c:pt>
                <c:pt idx="9">
                  <c:v>26</c:v>
                </c:pt>
              </c:numCache>
            </c:numRef>
          </c:val>
        </c:ser>
        <c:ser>
          <c:idx val="2"/>
          <c:order val="2"/>
          <c:tx>
            <c:strRef>
              <c:f>'Figure 1'!$A$10</c:f>
              <c:strCache>
                <c:ptCount val="1"/>
                <c:pt idx="0">
                  <c:v>Trafic d'influence</c:v>
                </c:pt>
              </c:strCache>
            </c:strRef>
          </c:tx>
          <c:spPr>
            <a:solidFill>
              <a:srgbClr val="de97fb"/>
            </a:solidFill>
            <a:ln w="0">
              <a:noFill/>
            </a:ln>
          </c:spPr>
          <c:dPt>
            <c:idx val="0"/>
            <c:spPr>
              <a:solidFill>
                <a:srgbClr val="de97fb"/>
              </a:solidFill>
              <a:ln w="0">
                <a:noFill/>
              </a:ln>
            </c:spPr>
          </c:dPt>
          <c:dPt>
            <c:idx val="5"/>
            <c:spPr>
              <a:solidFill>
                <a:srgbClr val="de97fb"/>
              </a:solidFill>
              <a:ln w="0">
                <a:noFill/>
              </a:ln>
            </c:spPr>
          </c:dPt>
          <c:dPt>
            <c:idx val="9"/>
            <c:spPr>
              <a:solidFill>
                <a:srgbClr val="de97fb"/>
              </a:solidFill>
              <a:ln w="0">
                <a:noFill/>
              </a:ln>
            </c:spPr>
          </c:dPt>
          <c:dLbls>
            <c:numFmt formatCode="General" sourceLinked="1"/>
            <c:dLbl>
              <c:idx val="0"/>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dLbl>
              <c:idx val="5"/>
              <c:layout>
                <c:manualLayout>
                  <c:x val="0"/>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1'!$B$10:$K$10</c:f>
              <c:numCache>
                <c:formatCode>General</c:formatCode>
                <c:ptCount val="10"/>
                <c:pt idx="0">
                  <c:v>25</c:v>
                </c:pt>
                <c:pt idx="1">
                  <c:v>36</c:v>
                </c:pt>
                <c:pt idx="2">
                  <c:v>34</c:v>
                </c:pt>
                <c:pt idx="3">
                  <c:v>31</c:v>
                </c:pt>
                <c:pt idx="4">
                  <c:v>23</c:v>
                </c:pt>
                <c:pt idx="5">
                  <c:v>25</c:v>
                </c:pt>
                <c:pt idx="6">
                  <c:v>31</c:v>
                </c:pt>
                <c:pt idx="7">
                  <c:v>40</c:v>
                </c:pt>
                <c:pt idx="8">
                  <c:v>33</c:v>
                </c:pt>
                <c:pt idx="9">
                  <c:v>40</c:v>
                </c:pt>
              </c:numCache>
            </c:numRef>
          </c:val>
        </c:ser>
        <c:ser>
          <c:idx val="3"/>
          <c:order val="3"/>
          <c:tx>
            <c:strRef>
              <c:f>'Figure 1'!$A$8</c:f>
              <c:strCache>
                <c:ptCount val="1"/>
                <c:pt idx="0">
                  <c:v>Favoritisme</c:v>
                </c:pt>
              </c:strCache>
            </c:strRef>
          </c:tx>
          <c:spPr>
            <a:solidFill>
              <a:srgbClr val="dbdbdb"/>
            </a:solidFill>
            <a:ln w="0">
              <a:noFill/>
            </a:ln>
          </c:spPr>
          <c:dPt>
            <c:idx val="0"/>
            <c:spPr>
              <a:solidFill>
                <a:srgbClr val="dbdbdb"/>
              </a:solidFill>
              <a:ln w="0">
                <a:noFill/>
              </a:ln>
            </c:spPr>
          </c:dPt>
          <c:dPt>
            <c:idx val="5"/>
            <c:spPr>
              <a:solidFill>
                <a:srgbClr val="dbdbdb"/>
              </a:solidFill>
              <a:ln w="0">
                <a:noFill/>
              </a:ln>
            </c:spPr>
          </c:dPt>
          <c:dPt>
            <c:idx val="9"/>
            <c:spPr>
              <a:solidFill>
                <a:srgbClr val="dbdbdb"/>
              </a:solidFill>
              <a:ln w="0">
                <a:noFill/>
              </a:ln>
            </c:spPr>
          </c:dPt>
          <c:dLbls>
            <c:numFmt formatCode="General" sourceLinked="1"/>
            <c:dLbl>
              <c:idx val="0"/>
              <c:layout>
                <c:manualLayout>
                  <c:x val="0.0134357664569919"/>
                  <c:y val="-1.07565032315559E-016"/>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5"/>
              <c:layout>
                <c:manualLayout>
                  <c:x val="-0.00642230394482668"/>
                  <c:y val="0"/>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1'!$B$8:$K$8</c:f>
              <c:numCache>
                <c:formatCode>General</c:formatCode>
                <c:ptCount val="10"/>
                <c:pt idx="0">
                  <c:v>73</c:v>
                </c:pt>
                <c:pt idx="1">
                  <c:v>77</c:v>
                </c:pt>
                <c:pt idx="2">
                  <c:v>85</c:v>
                </c:pt>
                <c:pt idx="3">
                  <c:v>84</c:v>
                </c:pt>
                <c:pt idx="4">
                  <c:v>74</c:v>
                </c:pt>
                <c:pt idx="5">
                  <c:v>85</c:v>
                </c:pt>
                <c:pt idx="6">
                  <c:v>85</c:v>
                </c:pt>
                <c:pt idx="7">
                  <c:v>78</c:v>
                </c:pt>
                <c:pt idx="8">
                  <c:v>93</c:v>
                </c:pt>
                <c:pt idx="9">
                  <c:v>99</c:v>
                </c:pt>
              </c:numCache>
            </c:numRef>
          </c:val>
        </c:ser>
        <c:ser>
          <c:idx val="4"/>
          <c:order val="4"/>
          <c:tx>
            <c:strRef>
              <c:f>'Figure 1'!$A$9</c:f>
              <c:strCache>
                <c:ptCount val="1"/>
                <c:pt idx="0">
                  <c:v>Prise illégale d'intérêts</c:v>
                </c:pt>
              </c:strCache>
            </c:strRef>
          </c:tx>
          <c:spPr>
            <a:solidFill>
              <a:srgbClr val="ffe699"/>
            </a:solidFill>
            <a:ln w="0">
              <a:noFill/>
            </a:ln>
          </c:spPr>
          <c:dPt>
            <c:idx val="0"/>
            <c:spPr>
              <a:solidFill>
                <a:srgbClr val="ffe699"/>
              </a:solidFill>
              <a:ln w="0">
                <a:noFill/>
              </a:ln>
            </c:spPr>
          </c:dPt>
          <c:dPt>
            <c:idx val="9"/>
            <c:spPr>
              <a:solidFill>
                <a:srgbClr val="ffe699"/>
              </a:solidFill>
              <a:ln w="0">
                <a:noFill/>
              </a:ln>
            </c:spPr>
          </c:dPt>
          <c:dLbls>
            <c:numFmt formatCode="General" sourceLinked="1"/>
            <c:dLbl>
              <c:idx val="0"/>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1'!$B$9:$K$9</c:f>
              <c:numCache>
                <c:formatCode>General</c:formatCode>
                <c:ptCount val="10"/>
                <c:pt idx="0">
                  <c:v>121</c:v>
                </c:pt>
                <c:pt idx="1">
                  <c:v>107</c:v>
                </c:pt>
                <c:pt idx="2">
                  <c:v>116</c:v>
                </c:pt>
                <c:pt idx="3">
                  <c:v>111</c:v>
                </c:pt>
                <c:pt idx="4">
                  <c:v>139</c:v>
                </c:pt>
                <c:pt idx="5">
                  <c:v>166</c:v>
                </c:pt>
                <c:pt idx="6">
                  <c:v>157</c:v>
                </c:pt>
                <c:pt idx="7">
                  <c:v>189</c:v>
                </c:pt>
                <c:pt idx="8">
                  <c:v>210</c:v>
                </c:pt>
                <c:pt idx="9">
                  <c:v>195</c:v>
                </c:pt>
              </c:numCache>
            </c:numRef>
          </c:val>
        </c:ser>
        <c:ser>
          <c:idx val="5"/>
          <c:order val="5"/>
          <c:tx>
            <c:strRef>
              <c:f>'Figure 1'!$A$7</c:f>
              <c:strCache>
                <c:ptCount val="1"/>
                <c:pt idx="0">
                  <c:v>Détournement de fonds publics</c:v>
                </c:pt>
              </c:strCache>
            </c:strRef>
          </c:tx>
          <c:spPr>
            <a:solidFill>
              <a:srgbClr val="f8cbad"/>
            </a:solidFill>
            <a:ln w="0">
              <a:noFill/>
            </a:ln>
          </c:spPr>
          <c:dPt>
            <c:idx val="0"/>
            <c:spPr>
              <a:solidFill>
                <a:srgbClr val="f8cbad"/>
              </a:solidFill>
              <a:ln w="0">
                <a:noFill/>
              </a:ln>
            </c:spPr>
          </c:dPt>
          <c:dPt>
            <c:idx val="5"/>
            <c:spPr>
              <a:solidFill>
                <a:srgbClr val="f8cbad"/>
              </a:solidFill>
              <a:ln w="0">
                <a:noFill/>
              </a:ln>
            </c:spPr>
          </c:dPt>
          <c:dPt>
            <c:idx val="9"/>
            <c:spPr>
              <a:solidFill>
                <a:srgbClr val="f8cbad"/>
              </a:solidFill>
              <a:ln w="0">
                <a:noFill/>
              </a:ln>
            </c:spPr>
          </c:dPt>
          <c:dLbls>
            <c:numFmt formatCode="General" sourceLinked="1"/>
            <c:dLbl>
              <c:idx val="0"/>
              <c:layout>
                <c:manualLayout>
                  <c:x val="0.0164214923363234"/>
                  <c:y val="0.00293362567952703"/>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5"/>
              <c:layout>
                <c:manualLayout>
                  <c:x val="-0.00492944100516102"/>
                  <c:y val="-5.55111512312578E-017"/>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1'!$B$7:$K$7</c:f>
              <c:numCache>
                <c:formatCode>General</c:formatCode>
                <c:ptCount val="10"/>
                <c:pt idx="0">
                  <c:v>136</c:v>
                </c:pt>
                <c:pt idx="1">
                  <c:v>132</c:v>
                </c:pt>
                <c:pt idx="2">
                  <c:v>185</c:v>
                </c:pt>
                <c:pt idx="3">
                  <c:v>176</c:v>
                </c:pt>
                <c:pt idx="4">
                  <c:v>174</c:v>
                </c:pt>
                <c:pt idx="5">
                  <c:v>191</c:v>
                </c:pt>
                <c:pt idx="6">
                  <c:v>171</c:v>
                </c:pt>
                <c:pt idx="7">
                  <c:v>164</c:v>
                </c:pt>
                <c:pt idx="8">
                  <c:v>171</c:v>
                </c:pt>
                <c:pt idx="9">
                  <c:v>171</c:v>
                </c:pt>
              </c:numCache>
            </c:numRef>
          </c:val>
        </c:ser>
        <c:ser>
          <c:idx val="6"/>
          <c:order val="6"/>
          <c:tx>
            <c:strRef>
              <c:f>'Figure 1'!$A$6</c:f>
              <c:strCache>
                <c:ptCount val="1"/>
                <c:pt idx="0">
                  <c:v>Corruption</c:v>
                </c:pt>
              </c:strCache>
            </c:strRef>
          </c:tx>
          <c:spPr>
            <a:solidFill>
              <a:srgbClr val="bdd7ee"/>
            </a:solidFill>
            <a:ln w="0">
              <a:noFill/>
            </a:ln>
          </c:spPr>
          <c:dPt>
            <c:idx val="0"/>
            <c:spPr>
              <a:solidFill>
                <a:srgbClr val="bdd7ee"/>
              </a:solidFill>
              <a:ln w="0">
                <a:noFill/>
              </a:ln>
            </c:spPr>
          </c:dPt>
          <c:dPt>
            <c:idx val="5"/>
            <c:spPr>
              <a:solidFill>
                <a:srgbClr val="bdd7ee"/>
              </a:solidFill>
              <a:ln w="0">
                <a:noFill/>
              </a:ln>
            </c:spPr>
          </c:dPt>
          <c:dPt>
            <c:idx val="9"/>
            <c:spPr>
              <a:solidFill>
                <a:srgbClr val="bdd7ee"/>
              </a:solidFill>
              <a:ln w="0">
                <a:noFill/>
              </a:ln>
            </c:spPr>
          </c:dPt>
          <c:dLbls>
            <c:numFmt formatCode="General" sourceLinked="1"/>
            <c:dLbl>
              <c:idx val="0"/>
              <c:layout>
                <c:manualLayout>
                  <c:x val="0.0134357664569919"/>
                  <c:y val="-0.00293362567952703"/>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5"/>
              <c:layout>
                <c:manualLayout>
                  <c:x val="-0.00492944100516102"/>
                  <c:y val="0"/>
                </c:manualLayout>
              </c:layout>
              <c:numFmt formatCode="General" sourceLinked="1"/>
              <c:txPr>
                <a:bodyPr wrap="square"/>
                <a:lstStyle/>
                <a:p>
                  <a:pPr>
                    <a:defRPr b="0" sz="1050" spc="-1" strike="noStrike">
                      <a:solidFill>
                        <a:srgbClr val="000000"/>
                      </a:solidFill>
                      <a:latin typeface="Calibri"/>
                      <a:ea typeface="DejaVu Sans"/>
                    </a:defRPr>
                  </a:pPr>
                </a:p>
              </c:txPr>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1'!$B$6:$K$6</c:f>
              <c:numCache>
                <c:formatCode>General</c:formatCode>
                <c:ptCount val="10"/>
                <c:pt idx="0">
                  <c:v>168</c:v>
                </c:pt>
                <c:pt idx="1">
                  <c:v>191</c:v>
                </c:pt>
                <c:pt idx="2">
                  <c:v>201</c:v>
                </c:pt>
                <c:pt idx="3">
                  <c:v>232</c:v>
                </c:pt>
                <c:pt idx="4">
                  <c:v>197</c:v>
                </c:pt>
                <c:pt idx="5">
                  <c:v>252</c:v>
                </c:pt>
                <c:pt idx="6">
                  <c:v>207</c:v>
                </c:pt>
                <c:pt idx="7">
                  <c:v>284</c:v>
                </c:pt>
                <c:pt idx="8">
                  <c:v>334</c:v>
                </c:pt>
                <c:pt idx="9">
                  <c:v>451</c:v>
                </c:pt>
              </c:numCache>
            </c:numRef>
          </c:val>
        </c:ser>
        <c:axId val="70345801"/>
        <c:axId val="46934669"/>
      </c:areaChart>
      <c:lineChart>
        <c:grouping val="stacked"/>
        <c:varyColors val="0"/>
        <c:ser>
          <c:idx val="7"/>
          <c:order val="7"/>
          <c:tx>
            <c:strRef>
              <c:f>'Figure 1'!$A$11</c:f>
              <c:strCache>
                <c:ptCount val="1"/>
                <c:pt idx="0">
                  <c:v>Total</c:v>
                </c:pt>
              </c:strCache>
            </c:strRef>
          </c:tx>
          <c:spPr>
            <a:solidFill>
              <a:srgbClr val="ff0000"/>
            </a:solidFill>
            <a:ln cap="rnd" w="28440">
              <a:solidFill>
                <a:srgbClr val="ff0000"/>
              </a:solidFill>
              <a:round/>
            </a:ln>
          </c:spPr>
          <c:marker>
            <c:symbol val="circle"/>
            <c:size val="7"/>
            <c:spPr>
              <a:solidFill>
                <a:srgbClr val="ff0000"/>
              </a:solidFill>
            </c:spPr>
          </c:marker>
          <c:dPt>
            <c:idx val="0"/>
            <c:marker>
              <c:symbol val="circle"/>
              <c:size val="7"/>
              <c:spPr>
                <a:solidFill>
                  <a:srgbClr val="ff0000"/>
                </a:solidFill>
              </c:spPr>
            </c:marker>
          </c:dPt>
          <c:dPt>
            <c:idx val="9"/>
            <c:marker>
              <c:symbol val="circle"/>
              <c:size val="7"/>
              <c:spPr>
                <a:solidFill>
                  <a:srgbClr val="ff0000"/>
                </a:solidFill>
              </c:spPr>
            </c:marker>
          </c:dPt>
          <c:dLbls>
            <c:numFmt formatCode="General" sourceLinked="1"/>
            <c:dLbl>
              <c:idx val="0"/>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dLblPos val="t"/>
              <c:showLegendKey val="0"/>
              <c:showVal val="1"/>
              <c:showCatName val="0"/>
              <c:showSerName val="0"/>
              <c:showPercent val="0"/>
              <c:separator>; </c:separator>
            </c:dLbl>
            <c:dLbl>
              <c:idx val="9"/>
              <c:layout>
                <c:manualLayout>
                  <c:x val="-0.0114920513311626"/>
                  <c:y val="0"/>
                </c:manualLayout>
              </c:layout>
              <c:numFmt formatCode="General" sourceLinked="1"/>
              <c:txPr>
                <a:bodyPr wrap="square"/>
                <a:lstStyle/>
                <a:p>
                  <a:pPr>
                    <a:defRPr b="0" sz="1050" spc="-1" strike="noStrike">
                      <a:solidFill>
                        <a:srgbClr val="000000"/>
                      </a:solidFill>
                      <a:latin typeface="Marianne"/>
                      <a:ea typeface="DejaVu Sans"/>
                    </a:defRPr>
                  </a:pPr>
                </a:p>
              </c:txPr>
              <c:dLblPos val="t"/>
              <c:showLegendKey val="0"/>
              <c:showVal val="1"/>
              <c:showCatName val="0"/>
              <c:showSerName val="0"/>
              <c:showPercent val="0"/>
              <c:separator>; </c:separator>
            </c:dLbl>
            <c:txPr>
              <a:bodyPr wrap="square"/>
              <a:lstStyle/>
              <a:p>
                <a:pPr>
                  <a:defRPr b="0" sz="1050" spc="-1" strike="noStrike">
                    <a:solidFill>
                      <a:srgbClr val="000000"/>
                    </a:solidFill>
                    <a:latin typeface="Marianne"/>
                    <a:ea typeface="DejaVu Sans"/>
                  </a:defRPr>
                </a:pPr>
              </a:p>
            </c:txPr>
            <c:dLblPos val="t"/>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1'!$B$3:$K$3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1'!$B$11:$K$11</c:f>
              <c:numCache>
                <c:formatCode>General</c:formatCode>
                <c:ptCount val="10"/>
                <c:pt idx="0">
                  <c:v>620</c:v>
                </c:pt>
                <c:pt idx="1">
                  <c:v>609</c:v>
                </c:pt>
                <c:pt idx="2">
                  <c:v>728</c:v>
                </c:pt>
                <c:pt idx="3">
                  <c:v>721</c:v>
                </c:pt>
                <c:pt idx="4">
                  <c:v>703</c:v>
                </c:pt>
                <c:pt idx="5">
                  <c:v>821</c:v>
                </c:pt>
                <c:pt idx="6">
                  <c:v>777</c:v>
                </c:pt>
                <c:pt idx="7">
                  <c:v>872</c:v>
                </c:pt>
                <c:pt idx="8">
                  <c:v>968</c:v>
                </c:pt>
                <c:pt idx="9">
                  <c:v>1125</c:v>
                </c:pt>
              </c:numCache>
            </c:numRef>
          </c:val>
          <c:smooth val="0"/>
        </c:ser>
        <c:hiLowLines>
          <c:spPr>
            <a:ln w="0">
              <a:noFill/>
            </a:ln>
          </c:spPr>
        </c:hiLowLines>
        <c:marker val="1"/>
        <c:axId val="70345801"/>
        <c:axId val="46934669"/>
      </c:lineChart>
      <c:catAx>
        <c:axId val="70345801"/>
        <c:scaling>
          <c:orientation val="minMax"/>
        </c:scaling>
        <c:delete val="0"/>
        <c:axPos val="b"/>
        <c:numFmt formatCode="General" sourceLinked="0"/>
        <c:majorTickMark val="none"/>
        <c:minorTickMark val="none"/>
        <c:tickLblPos val="nextTo"/>
        <c:spPr>
          <a:ln w="9360">
            <a:noFill/>
          </a:ln>
        </c:spPr>
        <c:txPr>
          <a:bodyPr/>
          <a:lstStyle/>
          <a:p>
            <a:pPr>
              <a:defRPr b="0" sz="1050" spc="-1" strike="noStrike">
                <a:solidFill>
                  <a:srgbClr val="000000"/>
                </a:solidFill>
                <a:latin typeface="Marianne"/>
                <a:ea typeface="DejaVu Sans"/>
              </a:defRPr>
            </a:pPr>
          </a:p>
        </c:txPr>
        <c:crossAx val="46934669"/>
        <c:crossesAt val="0"/>
        <c:auto val="1"/>
        <c:lblAlgn val="ctr"/>
        <c:lblOffset val="100"/>
        <c:noMultiLvlLbl val="0"/>
      </c:catAx>
      <c:valAx>
        <c:axId val="46934669"/>
        <c:scaling>
          <c:orientation val="minMax"/>
        </c:scaling>
        <c:delete val="1"/>
        <c:axPos val="l"/>
        <c:numFmt formatCode="General" sourceLinked="1"/>
        <c:majorTickMark val="none"/>
        <c:minorTickMark val="none"/>
        <c:tickLblPos val="nextTo"/>
        <c:spPr>
          <a:ln w="6480">
            <a:solidFill>
              <a:srgbClr val="8b8b8b"/>
            </a:solidFill>
            <a:round/>
          </a:ln>
        </c:spPr>
        <c:txPr>
          <a:bodyPr/>
          <a:lstStyle/>
          <a:p>
            <a:pPr>
              <a:defRPr b="0" sz="1050" spc="-1" strike="noStrike">
                <a:solidFill>
                  <a:srgbClr val="000000"/>
                </a:solidFill>
                <a:latin typeface="Calibri"/>
                <a:ea typeface="DejaVu Sans"/>
              </a:defRPr>
            </a:pPr>
          </a:p>
        </c:txPr>
        <c:crossAx val="70345801"/>
        <c:crossBetween val="midCat"/>
      </c:valAx>
      <c:spPr>
        <a:noFill/>
        <a:ln w="0">
          <a:noFill/>
        </a:ln>
      </c:spPr>
    </c:plotArea>
    <c:legend>
      <c:legendPos val="b"/>
      <c:layout>
        <c:manualLayout>
          <c:xMode val="edge"/>
          <c:yMode val="edge"/>
          <c:x val="0.0692693766522356"/>
          <c:y val="0.867694998807347"/>
          <c:w val="0.899812267729206"/>
          <c:h val="0.131271368370836"/>
        </c:manualLayout>
      </c:layout>
      <c:overlay val="0"/>
      <c:spPr>
        <a:noFill/>
        <a:ln w="0">
          <a:noFill/>
        </a:ln>
      </c:spPr>
      <c:txPr>
        <a:bodyPr/>
        <a:lstStyle/>
        <a:p>
          <a:pPr>
            <a:defRPr b="0" sz="1050" spc="-1" strike="noStrike">
              <a:solidFill>
                <a:srgbClr val="000000"/>
              </a:solidFill>
              <a:latin typeface="Marianne"/>
              <a:ea typeface="DejaVu Sans"/>
            </a:defRPr>
          </a:pPr>
        </a:p>
      </c:txPr>
    </c:legend>
    <c:plotVisOnly val="1"/>
    <c:dispBlanksAs val="gap"/>
  </c:chart>
  <c:spPr>
    <a:solidFill>
      <a:srgbClr val="ffffff"/>
    </a:solidFill>
    <a:ln w="9360">
      <a:no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199424970942681"/>
          <c:y val="0.0198190873056205"/>
          <c:w val="0.959686792683673"/>
          <c:h val="0.845614391706474"/>
        </c:manualLayout>
      </c:layout>
      <c:barChart>
        <c:barDir val="col"/>
        <c:grouping val="clustered"/>
        <c:varyColors val="0"/>
        <c:ser>
          <c:idx val="0"/>
          <c:order val="0"/>
          <c:tx>
            <c:strRef>
              <c:f>'Figure complémentaire 8'!$B$4</c:f>
              <c:strCache>
                <c:ptCount val="1"/>
                <c:pt idx="0">
                  <c:v>Ensemble de la population 2023</c:v>
                </c:pt>
              </c:strCache>
            </c:strRef>
          </c:tx>
          <c:spPr>
            <a:solidFill>
              <a:srgbClr val="a5a5a5"/>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8'!$A$5:$A$12</c:f>
              <c:strCache>
                <c:ptCount val="8"/>
                <c:pt idx="0">
                  <c:v>&lt; 15</c:v>
                </c:pt>
                <c:pt idx="1">
                  <c:v>15-24</c:v>
                </c:pt>
                <c:pt idx="2">
                  <c:v>25-34</c:v>
                </c:pt>
                <c:pt idx="3">
                  <c:v>35-44</c:v>
                </c:pt>
                <c:pt idx="4">
                  <c:v>45-54</c:v>
                </c:pt>
                <c:pt idx="5">
                  <c:v>55-64</c:v>
                </c:pt>
                <c:pt idx="6">
                  <c:v>65-74</c:v>
                </c:pt>
                <c:pt idx="7">
                  <c:v>75 ou +</c:v>
                </c:pt>
              </c:strCache>
            </c:strRef>
          </c:cat>
          <c:val>
            <c:numRef>
              <c:f>'Figure complémentaire 8'!$B$5:$B$12</c:f>
              <c:numCache>
                <c:formatCode>0\ %</c:formatCode>
                <c:ptCount val="8"/>
                <c:pt idx="0">
                  <c:v>0.176708707055748</c:v>
                </c:pt>
                <c:pt idx="1">
                  <c:v>0.119524305272752</c:v>
                </c:pt>
                <c:pt idx="2">
                  <c:v>0.115039710233856</c:v>
                </c:pt>
                <c:pt idx="3">
                  <c:v>0.123879853068024</c:v>
                </c:pt>
                <c:pt idx="4">
                  <c:v>0.131513514338395</c:v>
                </c:pt>
                <c:pt idx="5">
                  <c:v>0.126393516519792</c:v>
                </c:pt>
                <c:pt idx="6">
                  <c:v>0.112012534277296</c:v>
                </c:pt>
                <c:pt idx="7">
                  <c:v>0.0949278592341369</c:v>
                </c:pt>
              </c:numCache>
            </c:numRef>
          </c:val>
        </c:ser>
        <c:ser>
          <c:idx val="1"/>
          <c:order val="1"/>
          <c:tx>
            <c:strRef>
              <c:f>'Figure complémentaire 8'!$C$4</c:f>
              <c:strCache>
                <c:ptCount val="1"/>
                <c:pt idx="0">
                  <c:v>Victimes pour atteintes à la probité 2016-2025</c:v>
                </c:pt>
              </c:strCache>
            </c:strRef>
          </c:tx>
          <c:spPr>
            <a:solidFill>
              <a:srgbClr val="ed7d31"/>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8'!$A$5:$A$12</c:f>
              <c:strCache>
                <c:ptCount val="8"/>
                <c:pt idx="0">
                  <c:v>&lt; 15</c:v>
                </c:pt>
                <c:pt idx="1">
                  <c:v>15-24</c:v>
                </c:pt>
                <c:pt idx="2">
                  <c:v>25-34</c:v>
                </c:pt>
                <c:pt idx="3">
                  <c:v>35-44</c:v>
                </c:pt>
                <c:pt idx="4">
                  <c:v>45-54</c:v>
                </c:pt>
                <c:pt idx="5">
                  <c:v>55-64</c:v>
                </c:pt>
                <c:pt idx="6">
                  <c:v>65-74</c:v>
                </c:pt>
                <c:pt idx="7">
                  <c:v>75 ou +</c:v>
                </c:pt>
              </c:strCache>
            </c:strRef>
          </c:cat>
          <c:val>
            <c:numRef>
              <c:f>'Figure complémentaire 8'!$C$5:$C$12</c:f>
              <c:numCache>
                <c:formatCode>0\ %</c:formatCode>
                <c:ptCount val="8"/>
                <c:pt idx="0">
                  <c:v>0.01</c:v>
                </c:pt>
                <c:pt idx="1">
                  <c:v>0.08</c:v>
                </c:pt>
                <c:pt idx="2">
                  <c:v>0.19</c:v>
                </c:pt>
                <c:pt idx="3">
                  <c:v>0.24</c:v>
                </c:pt>
                <c:pt idx="4">
                  <c:v>0.23</c:v>
                </c:pt>
                <c:pt idx="5">
                  <c:v>0.16</c:v>
                </c:pt>
                <c:pt idx="6">
                  <c:v>0.07</c:v>
                </c:pt>
                <c:pt idx="7">
                  <c:v>0.02</c:v>
                </c:pt>
              </c:numCache>
            </c:numRef>
          </c:val>
        </c:ser>
        <c:gapWidth val="219"/>
        <c:overlap val="-27"/>
        <c:axId val="30126830"/>
        <c:axId val="29030098"/>
      </c:barChart>
      <c:catAx>
        <c:axId val="3012683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29030098"/>
        <c:crosses val="autoZero"/>
        <c:auto val="1"/>
        <c:lblAlgn val="ctr"/>
        <c:lblOffset val="100"/>
        <c:noMultiLvlLbl val="0"/>
      </c:catAx>
      <c:valAx>
        <c:axId val="29030098"/>
        <c:scaling>
          <c:orientation val="minMax"/>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30126830"/>
        <c:crossBetween val="between"/>
      </c:valAx>
      <c:spPr>
        <a:noFill/>
        <a:ln w="0">
          <a:noFill/>
        </a:ln>
      </c:spPr>
    </c:plotArea>
    <c:legend>
      <c:legendPos val="b"/>
      <c:layout>
        <c:manualLayout>
          <c:xMode val="edge"/>
          <c:yMode val="edge"/>
          <c:x val="0.12592501987646"/>
          <c:y val="0.947373768160114"/>
          <c:w val="0.738976209406153"/>
          <c:h val="0.052626231839886"/>
        </c:manualLayout>
      </c:layout>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304918762519475"/>
          <c:y val="0.0406419880921564"/>
          <c:w val="0.945915869129757"/>
          <c:h val="0.804685477608077"/>
        </c:manualLayout>
      </c:layout>
      <c:barChart>
        <c:barDir val="col"/>
        <c:grouping val="stacked"/>
        <c:varyColors val="0"/>
        <c:ser>
          <c:idx val="0"/>
          <c:order val="0"/>
          <c:tx>
            <c:strRef>
              <c:f>'Figure complémentaire 8'!$J$5</c:f>
              <c:strCache>
                <c:ptCount val="1"/>
                <c:pt idx="0">
                  <c:v>Hommes</c:v>
                </c:pt>
              </c:strCache>
            </c:strRef>
          </c:tx>
          <c:spPr>
            <a:solidFill>
              <a:srgbClr val="5b9bd5"/>
            </a:solidFill>
            <a:ln w="0">
              <a:noFill/>
            </a:ln>
          </c:spPr>
          <c:invertIfNegative val="0"/>
          <c:dPt>
            <c:idx val="0"/>
            <c:invertIfNegative val="0"/>
            <c:spPr>
              <a:solidFill>
                <a:srgbClr val="a5a5a5"/>
              </a:solidFill>
              <a:ln w="0">
                <a:noFill/>
              </a:ln>
            </c:spPr>
          </c:dPt>
          <c:dPt>
            <c:idx val="1"/>
            <c:invertIfNegative val="0"/>
            <c:spPr>
              <a:solidFill>
                <a:srgbClr val="c55a11"/>
              </a:solidFill>
              <a:ln w="0">
                <a:noFill/>
              </a:ln>
            </c:spPr>
          </c:dPt>
          <c:dLbls>
            <c:numFmt formatCode="0%" sourceLinked="1"/>
            <c:dLbl>
              <c:idx val="0"/>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8'!$K$4,'Figure complémentaire 8'!$M$4</c:f>
              <c:strCache>
                <c:ptCount val="2"/>
                <c:pt idx="0">
                  <c:v>Ensemble de la population 2023</c:v>
                </c:pt>
                <c:pt idx="1">
                  <c:v>Victimes pour atteintes à la probité 2016-2025</c:v>
                </c:pt>
              </c:strCache>
            </c:strRef>
          </c:cat>
          <c:val>
            <c:numRef>
              <c:f>'Figure complémentaire 8'!$K$5,'Figure complémentaire 8'!$M$5</c:f>
              <c:numCache>
                <c:formatCode>0\ %</c:formatCode>
                <c:ptCount val="2"/>
                <c:pt idx="0">
                  <c:v>0.483585625352562</c:v>
                </c:pt>
                <c:pt idx="1">
                  <c:v>0.69</c:v>
                </c:pt>
              </c:numCache>
            </c:numRef>
          </c:val>
        </c:ser>
        <c:ser>
          <c:idx val="1"/>
          <c:order val="1"/>
          <c:tx>
            <c:strRef>
              <c:f>'Figure complémentaire 8'!$J$6</c:f>
              <c:strCache>
                <c:ptCount val="1"/>
                <c:pt idx="0">
                  <c:v>Femmes</c:v>
                </c:pt>
              </c:strCache>
            </c:strRef>
          </c:tx>
          <c:spPr>
            <a:solidFill>
              <a:srgbClr val="ed7d31"/>
            </a:solidFill>
            <a:ln w="0">
              <a:noFill/>
            </a:ln>
          </c:spPr>
          <c:invertIfNegative val="0"/>
          <c:dPt>
            <c:idx val="0"/>
            <c:invertIfNegative val="0"/>
            <c:spPr>
              <a:solidFill>
                <a:srgbClr val="dbdbdb"/>
              </a:solidFill>
              <a:ln w="0">
                <a:noFill/>
              </a:ln>
            </c:spPr>
          </c:dPt>
          <c:dPt>
            <c:idx val="1"/>
            <c:invertIfNegative val="0"/>
            <c:spPr>
              <a:solidFill>
                <a:srgbClr val="f8cbad"/>
              </a:solidFill>
              <a:ln w="0">
                <a:noFill/>
              </a:ln>
            </c:spPr>
          </c:dPt>
          <c:dLbls>
            <c:numFmt formatCode="0%" sourceLinked="1"/>
            <c:dLbl>
              <c:idx val="0"/>
              <c:numFmt formatCode="0%" sourceLinked="1"/>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dLbl>
            <c:dLbl>
              <c:idx val="1"/>
              <c:numFmt formatCode="0%" sourceLinked="1"/>
              <c:spPr>
                <a:solidFill>
                  <a:srgbClr val="F8CBAD"/>
                </a:solidFill>
              </c:spPr>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8'!$K$4,'Figure complémentaire 8'!$M$4</c:f>
              <c:strCache>
                <c:ptCount val="2"/>
                <c:pt idx="0">
                  <c:v>Ensemble de la population 2023</c:v>
                </c:pt>
                <c:pt idx="1">
                  <c:v>Victimes pour atteintes à la probité 2016-2025</c:v>
                </c:pt>
              </c:strCache>
            </c:strRef>
          </c:cat>
          <c:val>
            <c:numRef>
              <c:f>'Figure complémentaire 8'!$K$6,'Figure complémentaire 8'!$M$6</c:f>
              <c:numCache>
                <c:formatCode>0\ %</c:formatCode>
                <c:ptCount val="2"/>
                <c:pt idx="0">
                  <c:v>0.516414374647438</c:v>
                </c:pt>
                <c:pt idx="1">
                  <c:v>0.31</c:v>
                </c:pt>
              </c:numCache>
            </c:numRef>
          </c:val>
        </c:ser>
        <c:gapWidth val="100"/>
        <c:overlap val="100"/>
        <c:axId val="46755049"/>
        <c:axId val="8577863"/>
      </c:barChart>
      <c:catAx>
        <c:axId val="46755049"/>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8577863"/>
        <c:crosses val="autoZero"/>
        <c:auto val="1"/>
        <c:lblAlgn val="ctr"/>
        <c:lblOffset val="100"/>
        <c:noMultiLvlLbl val="0"/>
      </c:catAx>
      <c:valAx>
        <c:axId val="8577863"/>
        <c:scaling>
          <c:orientation val="minMax"/>
          <c:max val="1"/>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46755049"/>
        <c:crossBetween val="between"/>
      </c:valAx>
      <c:spPr>
        <a:noFill/>
        <a:ln w="0">
          <a:noFill/>
        </a:ln>
      </c:spPr>
    </c:plotArea>
    <c:plotVisOnly val="1"/>
    <c:dispBlanksAs val="gap"/>
  </c:chart>
  <c:spPr>
    <a:solidFill>
      <a:srgbClr val="ffffff"/>
    </a:solidFill>
    <a:ln w="9360">
      <a:noFill/>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bar"/>
        <c:grouping val="percentStacked"/>
        <c:varyColors val="0"/>
        <c:ser>
          <c:idx val="0"/>
          <c:order val="0"/>
          <c:tx>
            <c:strRef>
              <c:f>'Figure complémentaire 9'!$B$3</c:f>
              <c:strCache>
                <c:ptCount val="1"/>
                <c:pt idx="0">
                  <c:v>Part des procédures comportant des victimes</c:v>
                </c:pt>
              </c:strCache>
            </c:strRef>
          </c:tx>
          <c:spPr>
            <a:solidFill>
              <a:srgbClr val="334f9e"/>
            </a:solidFill>
            <a:ln w="0">
              <a:noFill/>
            </a:ln>
          </c:spPr>
          <c:invertIfNegative val="0"/>
          <c:dLbls>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9'!$A$4:$A$13</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 de fonds public</c:v>
                </c:pt>
                <c:pt idx="8">
                  <c:v>Recel</c:v>
                </c:pt>
                <c:pt idx="9">
                  <c:v>Blanchiment</c:v>
                </c:pt>
              </c:strCache>
            </c:strRef>
          </c:cat>
          <c:val>
            <c:numRef>
              <c:f>'Figure complémentaire 9'!$B$4:$B$13</c:f>
              <c:numCache>
                <c:formatCode>0\ %</c:formatCode>
                <c:ptCount val="10"/>
                <c:pt idx="0">
                  <c:v>0.524</c:v>
                </c:pt>
                <c:pt idx="1">
                  <c:v>0.459</c:v>
                </c:pt>
                <c:pt idx="2">
                  <c:v>0.352</c:v>
                </c:pt>
                <c:pt idx="3">
                  <c:v>0.473</c:v>
                </c:pt>
                <c:pt idx="4">
                  <c:v>0.469</c:v>
                </c:pt>
                <c:pt idx="5">
                  <c:v>0.759</c:v>
                </c:pt>
                <c:pt idx="6">
                  <c:v>0.468</c:v>
                </c:pt>
                <c:pt idx="7">
                  <c:v>0.741</c:v>
                </c:pt>
                <c:pt idx="8">
                  <c:v>0.428</c:v>
                </c:pt>
                <c:pt idx="9">
                  <c:v>0.387</c:v>
                </c:pt>
              </c:numCache>
            </c:numRef>
          </c:val>
        </c:ser>
        <c:ser>
          <c:idx val="1"/>
          <c:order val="1"/>
          <c:spPr>
            <a:solidFill>
              <a:srgbClr val="f2f2f2"/>
            </a:solidFill>
            <a:ln w="0">
              <a:solidFill>
                <a:srgbClr val="f2f2f2"/>
              </a:solid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9'!$A$4:$A$13</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 de fonds public</c:v>
                </c:pt>
                <c:pt idx="8">
                  <c:v>Recel</c:v>
                </c:pt>
                <c:pt idx="9">
                  <c:v>Blanchiment</c:v>
                </c:pt>
              </c:strCache>
            </c:strRef>
          </c:cat>
          <c:val>
            <c:numRef>
              <c:f>'Figure complémentaire 9'!$C$4:$C$13</c:f>
              <c:numCache>
                <c:formatCode>0\ %</c:formatCode>
                <c:ptCount val="10"/>
                <c:pt idx="0">
                  <c:v>0.476</c:v>
                </c:pt>
                <c:pt idx="1">
                  <c:v>0.541</c:v>
                </c:pt>
                <c:pt idx="2">
                  <c:v>0.648</c:v>
                </c:pt>
                <c:pt idx="3">
                  <c:v>0.527</c:v>
                </c:pt>
                <c:pt idx="4">
                  <c:v>0.531</c:v>
                </c:pt>
                <c:pt idx="5">
                  <c:v>0.241</c:v>
                </c:pt>
                <c:pt idx="6">
                  <c:v>0.532</c:v>
                </c:pt>
                <c:pt idx="7">
                  <c:v>0.259</c:v>
                </c:pt>
                <c:pt idx="8">
                  <c:v>0.572</c:v>
                </c:pt>
                <c:pt idx="9">
                  <c:v>0.613</c:v>
                </c:pt>
              </c:numCache>
            </c:numRef>
          </c:val>
        </c:ser>
        <c:gapWidth val="70"/>
        <c:overlap val="100"/>
        <c:axId val="30842941"/>
        <c:axId val="34403642"/>
      </c:barChart>
      <c:catAx>
        <c:axId val="30842941"/>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34403642"/>
        <c:crosses val="autoZero"/>
        <c:auto val="1"/>
        <c:lblAlgn val="ctr"/>
        <c:lblOffset val="100"/>
        <c:noMultiLvlLbl val="0"/>
      </c:catAx>
      <c:valAx>
        <c:axId val="34403642"/>
        <c:scaling>
          <c:orientation val="minMax"/>
        </c:scaling>
        <c:delete val="1"/>
        <c:axPos val="l"/>
        <c:numFmt formatCode="[$-40C]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30842941"/>
        <c:crossBetween val="between"/>
      </c:valAx>
      <c:spPr>
        <a:noFill/>
        <a:ln w="0">
          <a:noFill/>
        </a:ln>
      </c:spPr>
    </c:plotArea>
    <c:plotVisOnly val="1"/>
    <c:dispBlanksAs val="gap"/>
  </c:chart>
  <c:spPr>
    <a:solidFill>
      <a:srgbClr val="ffffff"/>
    </a:solidFill>
    <a:ln w="9360">
      <a:no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6934264107039"/>
          <c:y val="0.146255994098119"/>
          <c:w val="0.436494085708745"/>
          <c:h val="0.82939874585024"/>
        </c:manualLayout>
      </c:layout>
      <c:pieChart>
        <c:varyColors val="1"/>
        <c:ser>
          <c:idx val="0"/>
          <c:order val="0"/>
          <c:spPr>
            <a:solidFill>
              <a:srgbClr val="5b9bd5"/>
            </a:solidFill>
            <a:ln w="0">
              <a:noFill/>
            </a:ln>
          </c:spPr>
          <c:explosion val="0"/>
          <c:dPt>
            <c:idx val="0"/>
            <c:spPr>
              <a:solidFill>
                <a:srgbClr val="f5993b"/>
              </a:solidFill>
              <a:ln w="19080">
                <a:solidFill>
                  <a:srgbClr val="ffffff"/>
                </a:solidFill>
                <a:round/>
              </a:ln>
            </c:spPr>
          </c:dPt>
          <c:dPt>
            <c:idx val="1"/>
            <c:spPr>
              <a:solidFill>
                <a:srgbClr val="5b9bd5"/>
              </a:solidFill>
              <a:ln w="19080">
                <a:solidFill>
                  <a:srgbClr val="ffffff"/>
                </a:solidFill>
                <a:round/>
              </a:ln>
            </c:spPr>
          </c:dPt>
          <c:dPt>
            <c:idx val="2"/>
            <c:spPr>
              <a:solidFill>
                <a:srgbClr val="a5a5a5"/>
              </a:solidFill>
              <a:ln w="19080">
                <a:solidFill>
                  <a:srgbClr val="ffffff"/>
                </a:solidFill>
                <a:round/>
              </a:ln>
            </c:spPr>
          </c:dPt>
          <c:dLbls>
            <c:dLbl>
              <c:idx val="0"/>
              <c:txPr>
                <a:bodyPr wrap="square"/>
                <a:lstStyle/>
                <a:p>
                  <a:pPr>
                    <a:defRPr b="1" sz="90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1"/>
              <c:txPr>
                <a:bodyPr wrap="square"/>
                <a:lstStyle/>
                <a:p>
                  <a:pPr>
                    <a:defRPr b="0" sz="1000" spc="-1" strike="noStrike">
                      <a:solidFill>
                        <a:srgbClr val="000000"/>
                      </a:solidFill>
                      <a:latin typeface="Arial"/>
                      <a:ea typeface="DejaVu Sans"/>
                    </a:defRPr>
                  </a:pPr>
                </a:p>
              </c:txPr>
              <c:tx>
                <c:rich>
                  <a:bodyPr/>
                  <a:p>
                    <a:r>
                      <a:rPr b="0" sz="1000" spc="-1" strike="noStrike">
                        <a:solidFill>
                          <a:srgbClr val="000000"/>
                        </a:solidFill>
                        <a:latin typeface="Arial"/>
                        <a:ea typeface="DejaVu Sans"/>
                      </a:rPr>
                      <a:t>Hommes</a:t>
                    </a:r>
                    <a:r>
                      <a:rPr b="0" sz="1000" spc="-1" strike="noStrike">
                        <a:solidFill>
                          <a:srgbClr val="000000"/>
                        </a:solidFill>
                        <a:latin typeface="Arial"/>
                        <a:ea typeface="DejaVu Sans"/>
                      </a:rPr>
                      <a:t>
</a:t>
                    </a:r>
                    <a:r>
                      <a:rPr b="0" sz="1000" spc="-1" strike="noStrike">
                        <a:solidFill>
                          <a:srgbClr val="000000"/>
                        </a:solidFill>
                        <a:latin typeface="Arial"/>
                        <a:ea typeface="DejaVu Sans"/>
                      </a:rPr>
                      <a:t/>
                    </a:r>
                  </a:p>
                </c:rich>
              </c:tx>
              <c:dLblPos val="outEnd"/>
              <c:showLegendKey val="0"/>
              <c:showVal val="0"/>
              <c:showCatName val="0"/>
              <c:showSerName val="0"/>
              <c:showPercent val="0"/>
              <c:separator>
</c:separator>
            </c:dLbl>
            <c:dLbl>
              <c:idx val="2"/>
              <c:txPr>
                <a:bodyPr wrap="square"/>
                <a:lstStyle/>
                <a:p>
                  <a:pPr>
                    <a:defRPr b="0" sz="1000" spc="-1" strike="noStrike">
                      <a:solidFill>
                        <a:srgbClr val="000000"/>
                      </a:solidFill>
                      <a:latin typeface="Arial"/>
                      <a:ea typeface="DejaVu Sans"/>
                    </a:defRPr>
                  </a:pPr>
                </a:p>
              </c:txPr>
              <c:tx>
                <c:rich>
                  <a:bodyPr/>
                  <a:p>
                    <a:r>
                      <a:rPr b="0" sz="1000" spc="-1" strike="noStrike">
                        <a:solidFill>
                          <a:srgbClr val="000000"/>
                        </a:solidFill>
                        <a:latin typeface="Arial"/>
                        <a:ea typeface="DejaVu Sans"/>
                      </a:rPr>
                      <a:t>Femmes</a:t>
                    </a:r>
                    <a:r>
                      <a:rPr b="0" sz="1000" spc="-1" strike="noStrike">
                        <a:solidFill>
                          <a:srgbClr val="000000"/>
                        </a:solidFill>
                        <a:latin typeface="Arial"/>
                        <a:ea typeface="DejaVu Sans"/>
                      </a:rPr>
                      <a:t>
</a:t>
                    </a:r>
                    <a:r>
                      <a:rPr b="0" sz="1000" spc="-1" strike="noStrike">
                        <a:solidFill>
                          <a:srgbClr val="000000"/>
                        </a:solidFill>
                        <a:latin typeface="Arial"/>
                        <a:ea typeface="DejaVu Sans"/>
                      </a:rPr>
                      <a:t/>
                    </a:r>
                  </a:p>
                </c:rich>
              </c:tx>
              <c:dLblPos val="outEnd"/>
              <c:showLegendKey val="0"/>
              <c:showVal val="0"/>
              <c:showCatName val="0"/>
              <c:showSerName val="0"/>
              <c:showPercent val="0"/>
              <c:separator>
</c:separator>
            </c:dLbl>
            <c:txPr>
              <a:bodyPr wrap="square"/>
              <a:lstStyle/>
              <a:p>
                <a:pPr>
                  <a:defRPr b="1" sz="900" spc="-1" strike="noStrike">
                    <a:solidFill>
                      <a:srgbClr val="000000"/>
                    </a:solidFill>
                    <a:latin typeface="Calibri"/>
                    <a:ea typeface="DejaVu Sans"/>
                  </a:defRPr>
                </a:pPr>
              </a:p>
            </c:txPr>
            <c:dLblPos val="bestFit"/>
            <c:showLegendKey val="0"/>
            <c:showVal val="0"/>
            <c:showCatName val="1"/>
            <c:showSerName val="0"/>
            <c:showPercent val="1"/>
            <c:separator>
</c:separator>
            <c:showLeaderLines val="1"/>
          </c:dLbls>
          <c:cat>
            <c:strRef>
              <c:f>'Figure complémentaire 10'!$A$4:$A$6</c:f>
              <c:strCache>
                <c:ptCount val="3"/>
                <c:pt idx="0">
                  <c:v>Personnes morales</c:v>
                </c:pt>
                <c:pt idx="1">
                  <c:v>Hommes</c:v>
                </c:pt>
                <c:pt idx="2">
                  <c:v>Femmes</c:v>
                </c:pt>
              </c:strCache>
            </c:strRef>
          </c:cat>
          <c:val>
            <c:numRef>
              <c:f>'Figure complémentaire 10'!$B$4:$B$6</c:f>
              <c:numCache>
                <c:formatCode>General</c:formatCode>
                <c:ptCount val="3"/>
                <c:pt idx="0">
                  <c:v>578</c:v>
                </c:pt>
                <c:pt idx="1">
                  <c:v>7606</c:v>
                </c:pt>
                <c:pt idx="2">
                  <c:v>2241</c:v>
                </c:pt>
              </c:numCache>
            </c:numRef>
          </c:val>
        </c:ser>
        <c:firstSliceAng val="0"/>
      </c:pieChart>
      <c:spPr>
        <a:noFill/>
        <a:ln w="0">
          <a:noFill/>
        </a:ln>
      </c:spPr>
    </c:plotArea>
    <c:plotVisOnly val="1"/>
    <c:dispBlanksAs val="gap"/>
  </c:chart>
  <c:spPr>
    <a:solidFill>
      <a:srgbClr val="ffffff"/>
    </a:solidFill>
    <a:ln w="9360">
      <a:no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bar"/>
        <c:grouping val="percentStacked"/>
        <c:varyColors val="0"/>
        <c:ser>
          <c:idx val="0"/>
          <c:order val="0"/>
          <c:tx>
            <c:strRef>
              <c:f>'Figure complémentaire 10'!$C$8</c:f>
              <c:strCache>
                <c:ptCount val="1"/>
                <c:pt idx="0">
                  <c:v>Personnes morales</c:v>
                </c:pt>
              </c:strCache>
            </c:strRef>
          </c:tx>
          <c:spPr>
            <a:solidFill>
              <a:srgbClr val="f5993b"/>
            </a:solidFill>
            <a:ln w="0">
              <a:noFill/>
            </a:ln>
          </c:spPr>
          <c:invertIfNegative val="0"/>
          <c:dPt>
            <c:idx val="2"/>
            <c:invertIfNegative val="0"/>
            <c:spPr>
              <a:solidFill>
                <a:srgbClr val="f5993b"/>
              </a:solidFill>
              <a:ln w="0">
                <a:noFill/>
              </a:ln>
            </c:spPr>
          </c:dPt>
          <c:dPt>
            <c:idx val="6"/>
            <c:invertIfNegative val="0"/>
            <c:spPr>
              <a:solidFill>
                <a:srgbClr val="f5993b"/>
              </a:solidFill>
              <a:ln w="0">
                <a:noFill/>
              </a:ln>
            </c:spPr>
          </c:dPt>
          <c:dLbls>
            <c:numFmt formatCode="0%" sourceLinked="1"/>
            <c:dLbl>
              <c:idx val="2"/>
              <c:layout>
                <c:manualLayout>
                  <c:x val="0.0072162502227378"/>
                  <c:y val="0"/>
                </c:manualLayout>
              </c:layout>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dLbl>
            <c:dLbl>
              <c:idx val="6"/>
              <c:layout>
                <c:manualLayout>
                  <c:x val="0.0172988442836545"/>
                  <c:y val="0"/>
                </c:manualLayout>
              </c:layout>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10'!$A$10:$A$19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10'!$C$10:$C$19</c:f>
              <c:numCache>
                <c:formatCode>0\ %</c:formatCode>
                <c:ptCount val="10"/>
                <c:pt idx="0">
                  <c:v>0.05</c:v>
                </c:pt>
                <c:pt idx="1">
                  <c:v>0.05</c:v>
                </c:pt>
                <c:pt idx="2">
                  <c:v>0.03</c:v>
                </c:pt>
                <c:pt idx="3">
                  <c:v>0.02</c:v>
                </c:pt>
                <c:pt idx="4">
                  <c:v>0.08</c:v>
                </c:pt>
                <c:pt idx="5">
                  <c:v>0.03</c:v>
                </c:pt>
                <c:pt idx="6">
                  <c:v>0.02</c:v>
                </c:pt>
                <c:pt idx="7">
                  <c:v>0.04</c:v>
                </c:pt>
                <c:pt idx="8">
                  <c:v>0.13</c:v>
                </c:pt>
                <c:pt idx="9">
                  <c:v>0.03</c:v>
                </c:pt>
              </c:numCache>
            </c:numRef>
          </c:val>
        </c:ser>
        <c:ser>
          <c:idx val="1"/>
          <c:order val="1"/>
          <c:tx>
            <c:strRef>
              <c:f>'Figure complémentaire 10'!$D$8</c:f>
              <c:strCache>
                <c:ptCount val="1"/>
                <c:pt idx="0">
                  <c:v>Personnes physiques</c:v>
                </c:pt>
              </c:strCache>
            </c:strRef>
          </c:tx>
          <c:spPr>
            <a:solidFill>
              <a:srgbClr val="334f9e"/>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10'!$A$10:$A$19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10'!$D$10:$D$19</c:f>
              <c:numCache>
                <c:formatCode>0\ %</c:formatCode>
                <c:ptCount val="10"/>
                <c:pt idx="0">
                  <c:v>0.95</c:v>
                </c:pt>
                <c:pt idx="1">
                  <c:v>0.95</c:v>
                </c:pt>
                <c:pt idx="2">
                  <c:v>0.97</c:v>
                </c:pt>
                <c:pt idx="3">
                  <c:v>0.98</c:v>
                </c:pt>
                <c:pt idx="4">
                  <c:v>0.92</c:v>
                </c:pt>
                <c:pt idx="5">
                  <c:v>0.97</c:v>
                </c:pt>
                <c:pt idx="6">
                  <c:v>0.98</c:v>
                </c:pt>
                <c:pt idx="7">
                  <c:v>0.96</c:v>
                </c:pt>
                <c:pt idx="8">
                  <c:v>0.87</c:v>
                </c:pt>
                <c:pt idx="9">
                  <c:v>0.97</c:v>
                </c:pt>
              </c:numCache>
            </c:numRef>
          </c:val>
        </c:ser>
        <c:gapWidth val="75"/>
        <c:overlap val="100"/>
        <c:axId val="19439759"/>
        <c:axId val="10511390"/>
      </c:barChart>
      <c:catAx>
        <c:axId val="19439759"/>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10511390"/>
        <c:crosses val="autoZero"/>
        <c:auto val="1"/>
        <c:lblAlgn val="ctr"/>
        <c:lblOffset val="100"/>
        <c:noMultiLvlLbl val="0"/>
      </c:catAx>
      <c:valAx>
        <c:axId val="10511390"/>
        <c:scaling>
          <c:orientation val="minMax"/>
          <c:max val="1"/>
          <c:min val="0"/>
        </c:scaling>
        <c:delete val="1"/>
        <c:axPos val="l"/>
        <c:numFmt formatCode="[$-40C]0\ %"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19439759"/>
        <c:crossBetween val="between"/>
        <c:majorUnit val="1"/>
      </c:valAx>
      <c:spPr>
        <a:noFill/>
        <a:ln w="0">
          <a:noFill/>
        </a:ln>
      </c:spPr>
    </c:plotArea>
    <c:legend>
      <c:legendPos val="b"/>
      <c:layout>
        <c:manualLayout>
          <c:xMode val="edge"/>
          <c:yMode val="edge"/>
          <c:x val="0.381286051643374"/>
          <c:y val="0.948977585528903"/>
          <c:w val="0.275521660020905"/>
          <c:h val="0.0509241053873378"/>
        </c:manualLayout>
      </c:layout>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'Figure complémentaire 11'!$B$4:$B$4</c:f>
              <c:strCache>
                <c:ptCount val="1"/>
                <c:pt idx="0">
                  <c:v>Ensemble de la population 2021</c:v>
                </c:pt>
              </c:strCache>
            </c:strRef>
          </c:tx>
          <c:spPr>
            <a:solidFill>
              <a:srgbClr val="a5a5a5"/>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11'!$A$5:$A$12</c:f>
              <c:strCache>
                <c:ptCount val="8"/>
                <c:pt idx="0">
                  <c:v>&lt; 15</c:v>
                </c:pt>
                <c:pt idx="1">
                  <c:v>15-24</c:v>
                </c:pt>
                <c:pt idx="2">
                  <c:v>25-34</c:v>
                </c:pt>
                <c:pt idx="3">
                  <c:v>35-44</c:v>
                </c:pt>
                <c:pt idx="4">
                  <c:v>45-54</c:v>
                </c:pt>
                <c:pt idx="5">
                  <c:v>55-64</c:v>
                </c:pt>
                <c:pt idx="6">
                  <c:v>65-74</c:v>
                </c:pt>
                <c:pt idx="7">
                  <c:v>75 ou +</c:v>
                </c:pt>
              </c:strCache>
            </c:strRef>
          </c:cat>
          <c:val>
            <c:numRef>
              <c:f>'Figure complémentaire 11'!$B$5:$B$12</c:f>
              <c:numCache>
                <c:formatCode>0\ %</c:formatCode>
                <c:ptCount val="8"/>
                <c:pt idx="0">
                  <c:v>0.176708707055748</c:v>
                </c:pt>
                <c:pt idx="1">
                  <c:v>0.119524305272752</c:v>
                </c:pt>
                <c:pt idx="2">
                  <c:v>0.115039710233856</c:v>
                </c:pt>
                <c:pt idx="3">
                  <c:v>0.123879853068024</c:v>
                </c:pt>
                <c:pt idx="4">
                  <c:v>0.131513514338395</c:v>
                </c:pt>
                <c:pt idx="5">
                  <c:v>0.126393516519792</c:v>
                </c:pt>
                <c:pt idx="6">
                  <c:v>0.112012534277296</c:v>
                </c:pt>
                <c:pt idx="7">
                  <c:v>0.0949278592341369</c:v>
                </c:pt>
              </c:numCache>
            </c:numRef>
          </c:val>
        </c:ser>
        <c:ser>
          <c:idx val="1"/>
          <c:order val="1"/>
          <c:tx>
            <c:strRef>
              <c:f>'Figure complémentaire 11'!$C$4:$C$4</c:f>
              <c:strCache>
                <c:ptCount val="1"/>
                <c:pt idx="0">
                  <c:v>Mis en cause pour atteintes à la probité 2016-2025</c:v>
                </c:pt>
              </c:strCache>
            </c:strRef>
          </c:tx>
          <c:spPr>
            <a:solidFill>
              <a:srgbClr val="2f5597"/>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11'!$A$5:$A$12</c:f>
              <c:strCache>
                <c:ptCount val="8"/>
                <c:pt idx="0">
                  <c:v>&lt; 15</c:v>
                </c:pt>
                <c:pt idx="1">
                  <c:v>15-24</c:v>
                </c:pt>
                <c:pt idx="2">
                  <c:v>25-34</c:v>
                </c:pt>
                <c:pt idx="3">
                  <c:v>35-44</c:v>
                </c:pt>
                <c:pt idx="4">
                  <c:v>45-54</c:v>
                </c:pt>
                <c:pt idx="5">
                  <c:v>55-64</c:v>
                </c:pt>
                <c:pt idx="6">
                  <c:v>65-74</c:v>
                </c:pt>
                <c:pt idx="7">
                  <c:v>75 ou +</c:v>
                </c:pt>
              </c:strCache>
            </c:strRef>
          </c:cat>
          <c:val>
            <c:numRef>
              <c:f>'Figure complémentaire 11'!$C$5:$C$12</c:f>
              <c:numCache>
                <c:formatCode>0\ %</c:formatCode>
                <c:ptCount val="8"/>
                <c:pt idx="0">
                  <c:v>0</c:v>
                </c:pt>
                <c:pt idx="1">
                  <c:v>0.07</c:v>
                </c:pt>
                <c:pt idx="2">
                  <c:v>0.16</c:v>
                </c:pt>
                <c:pt idx="3">
                  <c:v>0.24</c:v>
                </c:pt>
                <c:pt idx="4">
                  <c:v>0.26</c:v>
                </c:pt>
                <c:pt idx="5">
                  <c:v>0.19</c:v>
                </c:pt>
                <c:pt idx="6">
                  <c:v>0.07</c:v>
                </c:pt>
                <c:pt idx="7">
                  <c:v>0.01</c:v>
                </c:pt>
              </c:numCache>
            </c:numRef>
          </c:val>
        </c:ser>
        <c:gapWidth val="219"/>
        <c:overlap val="-27"/>
        <c:axId val="76740070"/>
        <c:axId val="96899116"/>
      </c:barChart>
      <c:catAx>
        <c:axId val="767400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96899116"/>
        <c:crosses val="autoZero"/>
        <c:auto val="1"/>
        <c:lblAlgn val="ctr"/>
        <c:lblOffset val="100"/>
        <c:noMultiLvlLbl val="0"/>
      </c:catAx>
      <c:valAx>
        <c:axId val="96899116"/>
        <c:scaling>
          <c:orientation val="minMax"/>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76740070"/>
        <c:crossBetween val="between"/>
      </c:valAx>
      <c:spPr>
        <a:noFill/>
        <a:ln w="0">
          <a:noFill/>
        </a:ln>
      </c:spPr>
    </c:plotArea>
    <c:legend>
      <c:legendPos val="b"/>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616443424850144"/>
          <c:y val="0"/>
          <c:w val="0.866572929771331"/>
          <c:h val="0.804361448803108"/>
        </c:manualLayout>
      </c:layout>
      <c:barChart>
        <c:barDir val="col"/>
        <c:grouping val="stacked"/>
        <c:varyColors val="0"/>
        <c:ser>
          <c:idx val="0"/>
          <c:order val="0"/>
          <c:tx>
            <c:strRef>
              <c:f>'Figure complémentaire 11'!$J$5:$J$5</c:f>
              <c:strCache>
                <c:ptCount val="1"/>
                <c:pt idx="0">
                  <c:v>Hommes</c:v>
                </c:pt>
              </c:strCache>
            </c:strRef>
          </c:tx>
          <c:spPr>
            <a:solidFill>
              <a:srgbClr val="5b9bd5"/>
            </a:solidFill>
            <a:ln w="0">
              <a:noFill/>
            </a:ln>
          </c:spPr>
          <c:invertIfNegative val="0"/>
          <c:dPt>
            <c:idx val="0"/>
            <c:invertIfNegative val="0"/>
            <c:spPr>
              <a:solidFill>
                <a:srgbClr val="a5a5a5"/>
              </a:solidFill>
              <a:ln w="0">
                <a:noFill/>
              </a:ln>
            </c:spPr>
          </c:dPt>
          <c:dPt>
            <c:idx val="1"/>
            <c:invertIfNegative val="0"/>
            <c:spPr>
              <a:solidFill>
                <a:srgbClr val="f5993b"/>
              </a:solidFill>
              <a:ln w="0">
                <a:noFill/>
              </a:ln>
            </c:spPr>
          </c:dPt>
          <c:dPt>
            <c:idx val="2"/>
            <c:invertIfNegative val="0"/>
            <c:spPr>
              <a:solidFill>
                <a:srgbClr val="334f9e"/>
              </a:solidFill>
              <a:ln w="0">
                <a:noFill/>
              </a:ln>
            </c:spPr>
          </c:dPt>
          <c:dLbls>
            <c:numFmt formatCode="0%" sourceLinked="1"/>
            <c:dLbl>
              <c:idx val="0"/>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dLbl>
              <c:idx val="2"/>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11'!$K$4:$M$4</c:f>
              <c:strCache>
                <c:ptCount val="3"/>
                <c:pt idx="0">
                  <c:v>Ensemble de la population 2021</c:v>
                </c:pt>
                <c:pt idx="1">
                  <c:v/>
                </c:pt>
                <c:pt idx="2">
                  <c:v>Mis en cause pour atteintes à la probité 2016-2025</c:v>
                </c:pt>
              </c:strCache>
            </c:strRef>
          </c:cat>
          <c:val>
            <c:numRef>
              <c:f>'Figure complémentaire 11'!$K$5:$M$5</c:f>
              <c:numCache>
                <c:formatCode>0\ %</c:formatCode>
                <c:ptCount val="3"/>
                <c:pt idx="0">
                  <c:v>0.483585625352562</c:v>
                </c:pt>
                <c:pt idx="2">
                  <c:v>0.78</c:v>
                </c:pt>
              </c:numCache>
            </c:numRef>
          </c:val>
        </c:ser>
        <c:ser>
          <c:idx val="1"/>
          <c:order val="1"/>
          <c:tx>
            <c:strRef>
              <c:f>'Figure complémentaire 11'!$J$6:$J$6</c:f>
              <c:strCache>
                <c:ptCount val="1"/>
                <c:pt idx="0">
                  <c:v>Femmes</c:v>
                </c:pt>
              </c:strCache>
            </c:strRef>
          </c:tx>
          <c:spPr>
            <a:solidFill>
              <a:srgbClr val="ed7d31"/>
            </a:solidFill>
            <a:ln w="0">
              <a:noFill/>
            </a:ln>
          </c:spPr>
          <c:invertIfNegative val="0"/>
          <c:dPt>
            <c:idx val="0"/>
            <c:invertIfNegative val="0"/>
            <c:spPr>
              <a:solidFill>
                <a:srgbClr val="dbdbdb"/>
              </a:solidFill>
              <a:ln w="0">
                <a:noFill/>
              </a:ln>
            </c:spPr>
          </c:dPt>
          <c:dPt>
            <c:idx val="1"/>
            <c:invertIfNegative val="0"/>
            <c:spPr>
              <a:solidFill>
                <a:srgbClr val="f8cbad"/>
              </a:solidFill>
              <a:ln w="0">
                <a:noFill/>
              </a:ln>
            </c:spPr>
          </c:dPt>
          <c:dPt>
            <c:idx val="2"/>
            <c:invertIfNegative val="0"/>
            <c:spPr>
              <a:solidFill>
                <a:srgbClr val="bdd7ee"/>
              </a:solidFill>
              <a:ln w="0">
                <a:noFill/>
              </a:ln>
            </c:spPr>
          </c:dPt>
          <c:dLbls>
            <c:numFmt formatCode="0%" sourceLinked="1"/>
            <c:dLbl>
              <c:idx val="0"/>
              <c:numFmt formatCode="0%" sourceLinked="1"/>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dLbl>
            <c:dLbl>
              <c:idx val="2"/>
              <c:numFmt formatCode="0%" sourceLinked="1"/>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595959"/>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11'!$K$4:$M$4</c:f>
              <c:strCache>
                <c:ptCount val="3"/>
                <c:pt idx="0">
                  <c:v>Ensemble de la population 2021</c:v>
                </c:pt>
                <c:pt idx="1">
                  <c:v/>
                </c:pt>
                <c:pt idx="2">
                  <c:v>Mis en cause pour atteintes à la probité 2016-2025</c:v>
                </c:pt>
              </c:strCache>
            </c:strRef>
          </c:cat>
          <c:val>
            <c:numRef>
              <c:f>'Figure complémentaire 11'!$K$6:$M$6</c:f>
              <c:numCache>
                <c:formatCode>0\ %</c:formatCode>
                <c:ptCount val="3"/>
                <c:pt idx="0">
                  <c:v>0.516414374647438</c:v>
                </c:pt>
                <c:pt idx="2">
                  <c:v>0.23</c:v>
                </c:pt>
              </c:numCache>
            </c:numRef>
          </c:val>
        </c:ser>
        <c:gapWidth val="100"/>
        <c:overlap val="100"/>
        <c:axId val="79022425"/>
        <c:axId val="44768625"/>
      </c:barChart>
      <c:catAx>
        <c:axId val="79022425"/>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Marianne"/>
                <a:ea typeface="DejaVu Sans"/>
              </a:defRPr>
            </a:pPr>
          </a:p>
        </c:txPr>
        <c:crossAx val="44768625"/>
        <c:crossesAt val="0"/>
        <c:auto val="1"/>
        <c:lblAlgn val="ctr"/>
        <c:lblOffset val="100"/>
        <c:noMultiLvlLbl val="0"/>
      </c:catAx>
      <c:valAx>
        <c:axId val="44768625"/>
        <c:scaling>
          <c:orientation val="minMax"/>
          <c:max val="1"/>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79022425"/>
        <c:crossBetween val="between"/>
      </c:valAx>
      <c:spPr>
        <a:noFill/>
        <a:ln w="0">
          <a:noFill/>
        </a:ln>
      </c:spPr>
    </c:plotArea>
    <c:plotVisOnly val="1"/>
    <c:dispBlanksAs val="gap"/>
  </c:chart>
  <c:spPr>
    <a:solidFill>
      <a:srgbClr val="ffffff"/>
    </a:solidFill>
    <a:ln w="9360">
      <a:noFill/>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41643059490085"/>
          <c:y val="0.0155024785939612"/>
          <c:w val="0.688385269121813"/>
          <c:h val="0.963767462821091"/>
        </c:manualLayout>
      </c:layout>
      <c:pieChart>
        <c:varyColors val="1"/>
        <c:ser>
          <c:idx val="0"/>
          <c:order val="0"/>
          <c:spPr>
            <a:solidFill>
              <a:srgbClr val="5b9bd5"/>
            </a:solidFill>
            <a:ln w="0">
              <a:noFill/>
            </a:ln>
          </c:spPr>
          <c:explosion val="0"/>
          <c:dPt>
            <c:idx val="0"/>
            <c:spPr>
              <a:solidFill>
                <a:srgbClr val="a9d18e"/>
              </a:solidFill>
              <a:ln w="19080">
                <a:solidFill>
                  <a:srgbClr val="ffffff"/>
                </a:solidFill>
                <a:round/>
              </a:ln>
            </c:spPr>
          </c:dPt>
          <c:dPt>
            <c:idx val="1"/>
            <c:spPr>
              <a:solidFill>
                <a:srgbClr val="ec8bff"/>
              </a:solidFill>
              <a:ln w="19080">
                <a:solidFill>
                  <a:srgbClr val="ffffff"/>
                </a:solidFill>
                <a:round/>
              </a:ln>
            </c:spPr>
          </c:dPt>
          <c:dPt>
            <c:idx val="2"/>
            <c:spPr>
              <a:solidFill>
                <a:srgbClr val="ffffcc"/>
              </a:solidFill>
              <a:ln w="19080">
                <a:solidFill>
                  <a:srgbClr val="ffffff"/>
                </a:solidFill>
                <a:round/>
              </a:ln>
            </c:spPr>
          </c:dPt>
          <c:dPt>
            <c:idx val="3"/>
            <c:spPr>
              <a:solidFill>
                <a:srgbClr val="66ffcc"/>
              </a:solidFill>
              <a:ln w="19080">
                <a:solidFill>
                  <a:srgbClr val="ffffff"/>
                </a:solidFill>
                <a:round/>
              </a:ln>
            </c:spPr>
          </c:dPt>
          <c:dPt>
            <c:idx val="4"/>
            <c:spPr>
              <a:solidFill>
                <a:srgbClr val="9dc3e6"/>
              </a:solidFill>
              <a:ln w="19080">
                <a:solidFill>
                  <a:srgbClr val="ffffff"/>
                </a:solidFill>
                <a:round/>
              </a:ln>
            </c:spPr>
          </c:dPt>
          <c:dPt>
            <c:idx val="5"/>
            <c:spPr>
              <a:solidFill>
                <a:srgbClr val="f8cbad"/>
              </a:solidFill>
              <a:ln w="19080">
                <a:solidFill>
                  <a:srgbClr val="ffffff"/>
                </a:solidFill>
                <a:round/>
              </a:ln>
            </c:spPr>
          </c:dPt>
          <c:dPt>
            <c:idx val="6"/>
            <c:spPr>
              <a:solidFill>
                <a:srgbClr val="ffe699"/>
              </a:solidFill>
              <a:ln w="19080">
                <a:solidFill>
                  <a:srgbClr val="ffffff"/>
                </a:solidFill>
                <a:round/>
              </a:ln>
            </c:spPr>
          </c:dPt>
          <c:dPt>
            <c:idx val="7"/>
            <c:spPr>
              <a:solidFill>
                <a:srgbClr val="dbdbdb"/>
              </a:solidFill>
              <a:ln w="19080">
                <a:solidFill>
                  <a:srgbClr val="ffffff"/>
                </a:solidFill>
                <a:round/>
              </a:ln>
            </c:spPr>
          </c:dPt>
          <c:dLbls>
            <c:dLbl>
              <c:idx val="0"/>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1"/>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2"/>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3"/>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4"/>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5"/>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6"/>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7"/>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txPr>
              <a:bodyPr wrap="square"/>
              <a:lstStyle/>
              <a:p>
                <a:pPr>
                  <a:defRPr b="0" sz="900" spc="-1" strike="noStrike">
                    <a:solidFill>
                      <a:srgbClr val="000000"/>
                    </a:solidFill>
                    <a:latin typeface="Calibri"/>
                    <a:ea typeface="DejaVu Sans"/>
                  </a:defRPr>
                </a:pPr>
              </a:p>
            </c:txPr>
            <c:dLblPos val="bestFit"/>
            <c:showLegendKey val="0"/>
            <c:showVal val="0"/>
            <c:showCatName val="1"/>
            <c:showSerName val="0"/>
            <c:showPercent val="1"/>
            <c:separator>
</c:separator>
            <c:showLeaderLines val="1"/>
          </c:dLbls>
          <c:cat>
            <c:strRef>
              <c:f>'Figure complémentaire 12'!$A$4:$A$11</c:f>
              <c:strCache>
                <c:ptCount val="8"/>
                <c:pt idx="0">
                  <c:v>Recel</c:v>
                </c:pt>
                <c:pt idx="1">
                  <c:v>Trafic d'influence</c:v>
                </c:pt>
                <c:pt idx="2">
                  <c:v>Concussion</c:v>
                </c:pt>
                <c:pt idx="3">
                  <c:v>Blanchiment</c:v>
                </c:pt>
                <c:pt idx="4">
                  <c:v>Corruption</c:v>
                </c:pt>
                <c:pt idx="5">
                  <c:v>Détournement de fonds publics</c:v>
                </c:pt>
                <c:pt idx="6">
                  <c:v>Prise illégale d'intérêts</c:v>
                </c:pt>
                <c:pt idx="7">
                  <c:v>Favoritisme</c:v>
                </c:pt>
              </c:strCache>
            </c:strRef>
          </c:cat>
          <c:val>
            <c:numRef>
              <c:f>'Figure complémentaire 12'!$C$4:$C$11</c:f>
              <c:numCache>
                <c:formatCode>0\ %</c:formatCode>
                <c:ptCount val="8"/>
                <c:pt idx="0">
                  <c:v>0.122171945701357</c:v>
                </c:pt>
                <c:pt idx="1">
                  <c:v>0.0316742081447964</c:v>
                </c:pt>
                <c:pt idx="2">
                  <c:v>0.0542986425339367</c:v>
                </c:pt>
                <c:pt idx="3">
                  <c:v>0</c:v>
                </c:pt>
                <c:pt idx="4">
                  <c:v>0.176470588235294</c:v>
                </c:pt>
                <c:pt idx="5">
                  <c:v>0.361990950226244</c:v>
                </c:pt>
                <c:pt idx="6">
                  <c:v>0.131221719457014</c:v>
                </c:pt>
                <c:pt idx="7">
                  <c:v>0.122171945701357</c:v>
                </c:pt>
              </c:numCache>
            </c:numRef>
          </c:val>
        </c:ser>
        <c:firstSliceAng val="15"/>
      </c:pieChart>
      <c:spPr>
        <a:noFill/>
        <a:ln w="0">
          <a:noFill/>
        </a:ln>
      </c:spPr>
    </c:plotArea>
    <c:plotVisOnly val="1"/>
    <c:dispBlanksAs val="gap"/>
  </c:chart>
  <c:spPr>
    <a:solidFill>
      <a:srgbClr val="ffffff"/>
    </a:solidFill>
    <a:ln w="9360">
      <a:noFill/>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86147732290418"/>
          <c:y val="0.0951003435183511"/>
          <c:w val="0.620513467482496"/>
          <c:h val="0.840083167600796"/>
        </c:manualLayout>
      </c:layout>
      <c:pieChart>
        <c:varyColors val="1"/>
        <c:ser>
          <c:idx val="0"/>
          <c:order val="0"/>
          <c:tx>
            <c:strRef>
              <c:f>'Figure complémentaire 12'!$F$3</c:f>
              <c:strCache>
                <c:ptCount val="1"/>
                <c:pt idx="0">
                  <c:v>Nombre d'infractions</c:v>
                </c:pt>
              </c:strCache>
            </c:strRef>
          </c:tx>
          <c:spPr>
            <a:solidFill>
              <a:srgbClr val="70ad47"/>
            </a:solidFill>
            <a:ln w="0">
              <a:noFill/>
            </a:ln>
          </c:spPr>
          <c:explosion val="0"/>
          <c:dPt>
            <c:idx val="0"/>
            <c:spPr>
              <a:solidFill>
                <a:srgbClr val="548335"/>
              </a:solidFill>
              <a:ln w="19080">
                <a:solidFill>
                  <a:srgbClr val="ffffff"/>
                </a:solidFill>
                <a:round/>
              </a:ln>
            </c:spPr>
          </c:dPt>
          <c:dPt>
            <c:idx val="1"/>
            <c:spPr>
              <a:solidFill>
                <a:srgbClr val="63993f"/>
              </a:solidFill>
              <a:ln w="19080">
                <a:solidFill>
                  <a:srgbClr val="ffffff"/>
                </a:solidFill>
                <a:round/>
              </a:ln>
            </c:spPr>
          </c:dPt>
          <c:dPt>
            <c:idx val="2"/>
            <c:spPr>
              <a:solidFill>
                <a:srgbClr val="70ad47"/>
              </a:solidFill>
              <a:ln w="19080">
                <a:solidFill>
                  <a:srgbClr val="ffffff"/>
                </a:solidFill>
                <a:round/>
              </a:ln>
            </c:spPr>
          </c:dPt>
          <c:dPt>
            <c:idx val="3"/>
            <c:spPr>
              <a:solidFill>
                <a:srgbClr val="a0c390"/>
              </a:solidFill>
              <a:ln w="19080">
                <a:solidFill>
                  <a:srgbClr val="ffffff"/>
                </a:solidFill>
                <a:round/>
              </a:ln>
            </c:spPr>
          </c:dPt>
          <c:dPt>
            <c:idx val="4"/>
            <c:spPr>
              <a:solidFill>
                <a:srgbClr val="c3d7ba"/>
              </a:solidFill>
              <a:ln w="19080">
                <a:solidFill>
                  <a:srgbClr val="ffffff"/>
                </a:solidFill>
                <a:round/>
              </a:ln>
            </c:spPr>
          </c:dPt>
          <c:dLbls>
            <c:dLbl>
              <c:idx val="0"/>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1"/>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2"/>
              <c:txPr>
                <a:bodyPr wrap="square"/>
                <a:lstStyle/>
                <a:p>
                  <a:pPr>
                    <a:defRPr b="0" sz="900" spc="-1" strike="noStrike">
                      <a:solidFill>
                        <a:srgbClr val="000000"/>
                      </a:solidFill>
                      <a:latin typeface="Calibri"/>
                      <a:ea typeface="DejaVu Sans"/>
                    </a:defRPr>
                  </a:pPr>
                </a:p>
              </c:txPr>
              <c:dLblPos val="outEnd"/>
              <c:showLegendKey val="0"/>
              <c:showVal val="0"/>
              <c:showCatName val="1"/>
              <c:showSerName val="0"/>
              <c:showPercent val="1"/>
              <c:separator>
</c:separator>
            </c:dLbl>
            <c:dLbl>
              <c:idx val="3"/>
              <c:txPr>
                <a:bodyPr wrap="square"/>
                <a:lstStyle/>
                <a:p>
                  <a:pPr>
                    <a:defRPr b="0" sz="90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4"/>
              <c:txPr>
                <a:bodyPr wrap="square"/>
                <a:lstStyle/>
                <a:p>
                  <a:pPr>
                    <a:defRPr b="0" sz="900" spc="-1" strike="noStrike">
                      <a:solidFill>
                        <a:srgbClr val="000000"/>
                      </a:solidFill>
                      <a:latin typeface="Calibri"/>
                      <a:ea typeface="DejaVu Sans"/>
                    </a:defRPr>
                  </a:pPr>
                </a:p>
              </c:txPr>
              <c:dLblPos val="bestFit"/>
              <c:showLegendKey val="0"/>
              <c:showVal val="0"/>
              <c:showCatName val="1"/>
              <c:showSerName val="0"/>
              <c:showPercent val="1"/>
              <c:separator>
</c:separator>
            </c:dLbl>
            <c:txPr>
              <a:bodyPr wrap="square"/>
              <a:lstStyle/>
              <a:p>
                <a:pPr>
                  <a:defRPr b="0" sz="900" spc="-1" strike="noStrike">
                    <a:solidFill>
                      <a:srgbClr val="000000"/>
                    </a:solidFill>
                    <a:latin typeface="Calibri"/>
                    <a:ea typeface="DejaVu Sans"/>
                  </a:defRPr>
                </a:pPr>
              </a:p>
            </c:txPr>
            <c:dLblPos val="bestFit"/>
            <c:showLegendKey val="0"/>
            <c:showVal val="0"/>
            <c:showCatName val="1"/>
            <c:showSerName val="0"/>
            <c:showPercent val="1"/>
            <c:separator>
</c:separator>
            <c:showLeaderLines val="1"/>
          </c:dLbls>
          <c:cat>
            <c:strRef>
              <c:f>'Figure complémentaire 12'!$E$4:$E$8</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contextes</c:v>
                </c:pt>
              </c:strCache>
            </c:strRef>
          </c:cat>
          <c:val>
            <c:numRef>
              <c:f>'Figure complémentaire 12'!$F$4:$F$8</c:f>
              <c:numCache>
                <c:formatCode>General</c:formatCode>
                <c:ptCount val="5"/>
                <c:pt idx="0">
                  <c:v>87</c:v>
                </c:pt>
                <c:pt idx="1">
                  <c:v>13</c:v>
                </c:pt>
                <c:pt idx="2">
                  <c:v>17</c:v>
                </c:pt>
                <c:pt idx="3">
                  <c:v>5</c:v>
                </c:pt>
                <c:pt idx="4">
                  <c:v>8</c:v>
                </c:pt>
              </c:numCache>
            </c:numRef>
          </c:val>
        </c:ser>
        <c:firstSliceAng val="0"/>
      </c:pieChart>
      <c:spPr>
        <a:noFill/>
        <a:ln w="0">
          <a:noFill/>
        </a:ln>
      </c:spPr>
    </c:plotArea>
    <c:plotVisOnly val="1"/>
    <c:dispBlanksAs val="gap"/>
  </c:chart>
  <c:spPr>
    <a:solidFill>
      <a:srgbClr val="ffffff"/>
    </a:solidFill>
    <a:ln w="9360">
      <a:noFill/>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306057113586887"/>
          <c:y val="0.0406737880032868"/>
          <c:w val="0.945959789985914"/>
          <c:h val="0.747055601205149"/>
        </c:manualLayout>
      </c:layout>
      <c:barChart>
        <c:barDir val="col"/>
        <c:grouping val="stacked"/>
        <c:varyColors val="0"/>
        <c:ser>
          <c:idx val="0"/>
          <c:order val="0"/>
          <c:tx>
            <c:strRef>
              <c:f>'Figure complémentaire 13'!$P$6:$P$6</c:f>
              <c:strCache>
                <c:ptCount val="1"/>
                <c:pt idx="0">
                  <c:v>Hommes</c:v>
                </c:pt>
              </c:strCache>
            </c:strRef>
          </c:tx>
          <c:spPr>
            <a:solidFill>
              <a:srgbClr val="5b9bd5"/>
            </a:solidFill>
            <a:ln w="0">
              <a:noFill/>
            </a:ln>
          </c:spPr>
          <c:invertIfNegative val="0"/>
          <c:dPt>
            <c:idx val="0"/>
            <c:invertIfNegative val="0"/>
            <c:spPr>
              <a:solidFill>
                <a:srgbClr val="a5a5a5"/>
              </a:solidFill>
              <a:ln w="0">
                <a:noFill/>
              </a:ln>
            </c:spPr>
          </c:dPt>
          <c:dPt>
            <c:idx val="1"/>
            <c:invertIfNegative val="0"/>
            <c:spPr>
              <a:solidFill>
                <a:srgbClr val="c55a11"/>
              </a:solidFill>
              <a:ln w="0">
                <a:noFill/>
              </a:ln>
            </c:spPr>
          </c:dPt>
          <c:dLbls>
            <c:numFmt formatCode="0%" sourceLinked="1"/>
            <c:dLbl>
              <c:idx val="0"/>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13'!$Q$5:$Q$5,'Figure complémentaire 13'!$S$5:$S$5</c:f>
              <c:strCache>
                <c:ptCount val="2"/>
                <c:pt idx="0">
                  <c:v>Ensemble de la population 2021</c:v>
                </c:pt>
                <c:pt idx="1">
                  <c:v>victimes pour
atteintes à la probité 2016-2025</c:v>
                </c:pt>
              </c:strCache>
            </c:strRef>
          </c:cat>
          <c:val>
            <c:numRef>
              <c:f>'Figure complémentaire 13'!$Q$6:$Q$6,'Figure complémentaire 13'!$S$6:$S$6</c:f>
              <c:numCache>
                <c:formatCode>0\ %</c:formatCode>
                <c:ptCount val="2"/>
                <c:pt idx="0">
                  <c:v>0.501486521931253</c:v>
                </c:pt>
                <c:pt idx="1">
                  <c:v>0.66</c:v>
                </c:pt>
              </c:numCache>
            </c:numRef>
          </c:val>
        </c:ser>
        <c:ser>
          <c:idx val="1"/>
          <c:order val="1"/>
          <c:tx>
            <c:strRef>
              <c:f>'Figure complémentaire 13'!$P$7:$P$7</c:f>
              <c:strCache>
                <c:ptCount val="1"/>
                <c:pt idx="0">
                  <c:v>Femmes</c:v>
                </c:pt>
              </c:strCache>
            </c:strRef>
          </c:tx>
          <c:spPr>
            <a:solidFill>
              <a:srgbClr val="ed7d31"/>
            </a:solidFill>
            <a:ln w="0">
              <a:noFill/>
            </a:ln>
          </c:spPr>
          <c:invertIfNegative val="0"/>
          <c:dPt>
            <c:idx val="0"/>
            <c:invertIfNegative val="0"/>
            <c:spPr>
              <a:solidFill>
                <a:srgbClr val="dbdbdb"/>
              </a:solidFill>
              <a:ln w="0">
                <a:noFill/>
              </a:ln>
            </c:spPr>
          </c:dPt>
          <c:dPt>
            <c:idx val="1"/>
            <c:invertIfNegative val="0"/>
            <c:spPr>
              <a:solidFill>
                <a:srgbClr val="f8cbad"/>
              </a:solidFill>
              <a:ln w="0">
                <a:noFill/>
              </a:ln>
            </c:spPr>
          </c:dPt>
          <c:dLbls>
            <c:numFmt formatCode="0%" sourceLinked="1"/>
            <c:dLbl>
              <c:idx val="0"/>
              <c:numFmt formatCode="0%" sourceLinked="1"/>
              <c:txPr>
                <a:bodyPr wrap="square"/>
                <a:lstStyle/>
                <a:p>
                  <a:pPr>
                    <a:defRPr b="1" sz="900" spc="-1" strike="noStrike">
                      <a:solidFill>
                        <a:srgbClr val="404040"/>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404040"/>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404040"/>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13'!$Q$5:$Q$5,'Figure complémentaire 13'!$S$5:$S$5</c:f>
              <c:strCache>
                <c:ptCount val="2"/>
                <c:pt idx="0">
                  <c:v>Ensemble de la population 2021</c:v>
                </c:pt>
                <c:pt idx="1">
                  <c:v>victimes pour
atteintes à la probité 2016-2025</c:v>
                </c:pt>
              </c:strCache>
            </c:strRef>
          </c:cat>
          <c:val>
            <c:numRef>
              <c:f>'Figure complémentaire 13'!$Q$7:$Q$7,'Figure complémentaire 13'!$S$7:$S$7</c:f>
              <c:numCache>
                <c:formatCode>0\ %</c:formatCode>
                <c:ptCount val="2"/>
                <c:pt idx="0">
                  <c:v>0.498511841525359</c:v>
                </c:pt>
                <c:pt idx="1">
                  <c:v>0.34</c:v>
                </c:pt>
              </c:numCache>
            </c:numRef>
          </c:val>
        </c:ser>
        <c:gapWidth val="100"/>
        <c:overlap val="100"/>
        <c:axId val="53377311"/>
        <c:axId val="56705197"/>
      </c:barChart>
      <c:catAx>
        <c:axId val="53377311"/>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56705197"/>
        <c:crosses val="autoZero"/>
        <c:auto val="1"/>
        <c:lblAlgn val="ctr"/>
        <c:lblOffset val="100"/>
        <c:noMultiLvlLbl val="0"/>
      </c:catAx>
      <c:valAx>
        <c:axId val="56705197"/>
        <c:scaling>
          <c:orientation val="minMax"/>
          <c:max val="1"/>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53377311"/>
        <c:crossBetween val="between"/>
      </c:valAx>
      <c:spPr>
        <a:noFill/>
        <a:ln w="0">
          <a:noFill/>
        </a:ln>
      </c:spPr>
    </c:plotArea>
    <c:plotVisOnly val="1"/>
    <c:dispBlanksAs val="gap"/>
  </c:chart>
  <c:spPr>
    <a:solidFill>
      <a:srgbClr val="ffffff"/>
    </a:solidFill>
    <a:ln w="936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20945238194997"/>
          <c:y val="0"/>
          <c:w val="0.351112414631081"/>
          <c:h val="0.417830075787794"/>
        </c:manualLayout>
      </c:layout>
      <c:pieChart>
        <c:varyColors val="1"/>
        <c:ser>
          <c:idx val="0"/>
          <c:order val="0"/>
          <c:spPr>
            <a:solidFill>
              <a:srgbClr val="5b9bd5"/>
            </a:solidFill>
            <a:ln w="0">
              <a:noFill/>
            </a:ln>
          </c:spPr>
          <c:explosion val="0"/>
          <c:dPt>
            <c:idx val="0"/>
            <c:spPr>
              <a:solidFill>
                <a:srgbClr val="9dc3e6"/>
              </a:solidFill>
              <a:ln w="19080">
                <a:solidFill>
                  <a:srgbClr val="ffffff"/>
                </a:solidFill>
                <a:round/>
              </a:ln>
            </c:spPr>
          </c:dPt>
          <c:dPt>
            <c:idx val="1"/>
            <c:spPr>
              <a:solidFill>
                <a:srgbClr val="f8cbad"/>
              </a:solidFill>
              <a:ln w="19080">
                <a:solidFill>
                  <a:srgbClr val="ffffff"/>
                </a:solidFill>
                <a:round/>
              </a:ln>
            </c:spPr>
          </c:dPt>
          <c:dPt>
            <c:idx val="2"/>
            <c:spPr>
              <a:solidFill>
                <a:srgbClr val="ffe699"/>
              </a:solidFill>
              <a:ln w="19080">
                <a:solidFill>
                  <a:srgbClr val="ffffff"/>
                </a:solidFill>
                <a:round/>
              </a:ln>
            </c:spPr>
          </c:dPt>
          <c:dPt>
            <c:idx val="3"/>
            <c:spPr>
              <a:solidFill>
                <a:srgbClr val="c9c9c9"/>
              </a:solidFill>
              <a:ln w="19080">
                <a:solidFill>
                  <a:srgbClr val="ffffff"/>
                </a:solidFill>
                <a:round/>
              </a:ln>
            </c:spPr>
          </c:dPt>
          <c:dPt>
            <c:idx val="4"/>
            <c:spPr>
              <a:solidFill>
                <a:srgbClr val="c5e0b4"/>
              </a:solidFill>
              <a:ln w="19080">
                <a:solidFill>
                  <a:srgbClr val="ffffff"/>
                </a:solidFill>
                <a:round/>
              </a:ln>
            </c:spPr>
          </c:dPt>
          <c:dLbls>
            <c:dLbl>
              <c:idx val="0"/>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1"/>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2"/>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3"/>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4"/>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txPr>
              <a:bodyPr wrap="square"/>
              <a:lstStyle/>
              <a:p>
                <a:pPr>
                  <a:defRPr b="0" sz="900" spc="-1" strike="noStrike">
                    <a:solidFill>
                      <a:srgbClr val="000000"/>
                    </a:solidFill>
                    <a:latin typeface="Marianne"/>
                    <a:ea typeface="DejaVu Sans"/>
                  </a:defRPr>
                </a:pPr>
              </a:p>
            </c:txPr>
            <c:dLblPos val="bestFit"/>
            <c:showLegendKey val="0"/>
            <c:showVal val="0"/>
            <c:showCatName val="1"/>
            <c:showSerName val="0"/>
            <c:showPercent val="1"/>
            <c:separator>
</c:separator>
            <c:showLeaderLines val="1"/>
          </c:dLbls>
          <c:cat>
            <c:multiLvlStrRef>
              <c:f>'Figure 3'!$A$4,'Figure 3'!$A$9,'Figure 3'!$A$14,'Figure 3'!$A$17,'Figure 3'!$A$22</c:f>
              <c:multiLvlStrCache>
                <c:ptCount val="1"/>
                <c:lvl>
                  <c:pt idx="0">
                    <c:v>Autres contextes</c:v>
                  </c:pt>
                </c:lvl>
                <c:lvl>
                  <c:pt idx="0">
                    <c:v>Actes portant atteinte ou visant à porter atteinte à la personne</c:v>
                  </c:pt>
                </c:lvl>
                <c:lvl>
                  <c:pt idx="0">
                    <c:v>Atteintes aux biens sans violence ni menace</c:v>
                  </c:pt>
                </c:lvl>
                <c:lvl>
                  <c:pt idx="0">
                    <c:v>Atteintes à l’ordre public et à l’autorité de l’Etat</c:v>
                  </c:pt>
                </c:lvl>
                <c:lvl>
                  <c:pt idx="0">
                    <c:v>Actes relevant de la fraude ou de la tromperie</c:v>
                  </c:pt>
                </c:lvl>
              </c:multiLvlStrCache>
            </c:multiLvlStrRef>
          </c:cat>
          <c:val>
            <c:numRef>
              <c:f>'Figure 3'!$C$4,'Figure 3'!$C$9,'Figure 3'!$C$14,'Figure 3'!$C$17,'Figure 3'!$C$22</c:f>
              <c:numCache>
                <c:formatCode>General</c:formatCode>
                <c:ptCount val="5"/>
                <c:pt idx="0">
                  <c:v>2482</c:v>
                </c:pt>
                <c:pt idx="1">
                  <c:v>905</c:v>
                </c:pt>
                <c:pt idx="2">
                  <c:v>497</c:v>
                </c:pt>
                <c:pt idx="3">
                  <c:v>519</c:v>
                </c:pt>
                <c:pt idx="4">
                  <c:v>657</c:v>
                </c:pt>
              </c:numCache>
            </c:numRef>
          </c:val>
        </c:ser>
        <c:firstSliceAng val="0"/>
      </c:pieChart>
      <c:spPr>
        <a:noFill/>
        <a:ln w="0">
          <a:noFill/>
        </a:ln>
      </c:spPr>
    </c:plotArea>
    <c:plotVisOnly val="1"/>
    <c:dispBlanksAs val="gap"/>
  </c:chart>
  <c:spPr>
    <a:solidFill>
      <a:srgbClr val="ffffff"/>
    </a:solidFill>
    <a:ln w="9360">
      <a:noFill/>
    </a:ln>
  </c:spPr>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306179775280899"/>
          <c:y val="0.040664926500893"/>
          <c:w val="0.945365168539326"/>
          <c:h val="0.751476851215826"/>
        </c:manualLayout>
      </c:layout>
      <c:barChart>
        <c:barDir val="col"/>
        <c:grouping val="stacked"/>
        <c:varyColors val="0"/>
        <c:ser>
          <c:idx val="0"/>
          <c:order val="0"/>
          <c:tx>
            <c:strRef>
              <c:f>'Figure complémentaire 13'!$K$6:$K$6</c:f>
              <c:strCache>
                <c:ptCount val="1"/>
                <c:pt idx="0">
                  <c:v>Hommes</c:v>
                </c:pt>
              </c:strCache>
            </c:strRef>
          </c:tx>
          <c:spPr>
            <a:solidFill>
              <a:srgbClr val="5b9bd5"/>
            </a:solidFill>
            <a:ln w="0">
              <a:noFill/>
            </a:ln>
          </c:spPr>
          <c:invertIfNegative val="0"/>
          <c:dPt>
            <c:idx val="0"/>
            <c:invertIfNegative val="0"/>
            <c:spPr>
              <a:solidFill>
                <a:srgbClr val="a5a5a5"/>
              </a:solidFill>
              <a:ln w="0">
                <a:noFill/>
              </a:ln>
            </c:spPr>
          </c:dPt>
          <c:dPt>
            <c:idx val="1"/>
            <c:invertIfNegative val="0"/>
            <c:spPr>
              <a:solidFill>
                <a:srgbClr val="334f9e"/>
              </a:solidFill>
              <a:ln w="0">
                <a:noFill/>
              </a:ln>
            </c:spPr>
          </c:dPt>
          <c:dLbls>
            <c:numFmt formatCode="0%" sourceLinked="1"/>
            <c:dLbl>
              <c:idx val="0"/>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dLbl>
              <c:idx val="1"/>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13'!$L$5:$L$5,'Figure complémentaire 13'!$N$5:$N$5</c:f>
              <c:strCache>
                <c:ptCount val="2"/>
                <c:pt idx="0">
                  <c:v>Ensemble de la population 2021</c:v>
                </c:pt>
                <c:pt idx="1">
                  <c:v>Mis en cause pour atteintes à la probité 2016-2025</c:v>
                </c:pt>
              </c:strCache>
            </c:strRef>
          </c:cat>
          <c:val>
            <c:numRef>
              <c:f>'Figure complémentaire 13'!$L$6:$L$6,'Figure complémentaire 13'!$N$6:$N$6</c:f>
              <c:numCache>
                <c:formatCode>0\ %</c:formatCode>
                <c:ptCount val="2"/>
                <c:pt idx="0">
                  <c:v>0.501486521931253</c:v>
                </c:pt>
                <c:pt idx="1">
                  <c:v>0.716</c:v>
                </c:pt>
              </c:numCache>
            </c:numRef>
          </c:val>
        </c:ser>
        <c:ser>
          <c:idx val="1"/>
          <c:order val="1"/>
          <c:tx>
            <c:strRef>
              <c:f>'Figure complémentaire 13'!$K$7:$K$7</c:f>
              <c:strCache>
                <c:ptCount val="1"/>
                <c:pt idx="0">
                  <c:v>Femmes</c:v>
                </c:pt>
              </c:strCache>
            </c:strRef>
          </c:tx>
          <c:spPr>
            <a:solidFill>
              <a:srgbClr val="dbdbdb"/>
            </a:solidFill>
            <a:ln w="0">
              <a:noFill/>
            </a:ln>
          </c:spPr>
          <c:invertIfNegative val="0"/>
          <c:dPt>
            <c:idx val="1"/>
            <c:invertIfNegative val="0"/>
            <c:spPr>
              <a:solidFill>
                <a:srgbClr val="bdd7ee"/>
              </a:solidFill>
              <a:ln w="0">
                <a:noFill/>
              </a:ln>
            </c:spPr>
          </c:dPt>
          <c:dLbls>
            <c:numFmt formatCode="0%" sourceLinked="1"/>
            <c:dLbl>
              <c:idx val="1"/>
              <c:numFmt formatCode="0%" sourceLinked="1"/>
              <c:txPr>
                <a:bodyPr wrap="square"/>
                <a:lstStyle/>
                <a:p>
                  <a:pPr>
                    <a:defRPr b="1" sz="900" spc="-1" strike="noStrike">
                      <a:solidFill>
                        <a:srgbClr val="404040"/>
                      </a:solidFill>
                      <a:latin typeface="Calibri"/>
                      <a:ea typeface="DejaVu Sans"/>
                    </a:defRPr>
                  </a:pPr>
                </a:p>
              </c:txPr>
              <c:dLblPos val="ctr"/>
              <c:showLegendKey val="0"/>
              <c:showVal val="1"/>
              <c:showCatName val="0"/>
              <c:showSerName val="1"/>
              <c:showPercent val="0"/>
              <c:separator>
</c:separator>
            </c:dLbl>
            <c:txPr>
              <a:bodyPr wrap="square"/>
              <a:lstStyle/>
              <a:p>
                <a:pPr>
                  <a:defRPr b="1" sz="900" spc="-1" strike="noStrike">
                    <a:solidFill>
                      <a:srgbClr val="404040"/>
                    </a:solidFill>
                    <a:latin typeface="Calibri"/>
                    <a:ea typeface="DejaVu Sans"/>
                  </a:defRPr>
                </a:pPr>
              </a:p>
            </c:txPr>
            <c:dLblPos val="ctr"/>
            <c:showLegendKey val="0"/>
            <c:showVal val="1"/>
            <c:showCatName val="0"/>
            <c:showSerName val="1"/>
            <c:showPercent val="0"/>
            <c:separator>
</c:separator>
            <c:showLeaderLines val="1"/>
            <c:extLst>
              <c:ext xmlns:c15="http://schemas.microsoft.com/office/drawing/2012/chart" uri="{CE6537A1-D6FC-4f65-9D91-7224C49458BB}">
                <c15:showLeaderLines val="1"/>
              </c:ext>
            </c:extLst>
          </c:dLbls>
          <c:cat>
            <c:strRef>
              <c:f>'Figure complémentaire 13'!$L$5:$L$5,'Figure complémentaire 13'!$N$5:$N$5</c:f>
              <c:strCache>
                <c:ptCount val="2"/>
                <c:pt idx="0">
                  <c:v>Ensemble de la population 2021</c:v>
                </c:pt>
                <c:pt idx="1">
                  <c:v>Mis en cause pour atteintes à la probité 2016-2025</c:v>
                </c:pt>
              </c:strCache>
            </c:strRef>
          </c:cat>
          <c:val>
            <c:numRef>
              <c:f>'Figure complémentaire 13'!$L$7:$L$7,'Figure complémentaire 13'!$N$7:$N$7</c:f>
              <c:numCache>
                <c:formatCode>0\ %</c:formatCode>
                <c:ptCount val="2"/>
                <c:pt idx="0">
                  <c:v>0.498511841525359</c:v>
                </c:pt>
                <c:pt idx="1">
                  <c:v>0.284</c:v>
                </c:pt>
              </c:numCache>
            </c:numRef>
          </c:val>
        </c:ser>
        <c:gapWidth val="100"/>
        <c:overlap val="100"/>
        <c:axId val="43550209"/>
        <c:axId val="5602537"/>
      </c:barChart>
      <c:catAx>
        <c:axId val="43550209"/>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5602537"/>
        <c:crosses val="autoZero"/>
        <c:auto val="1"/>
        <c:lblAlgn val="ctr"/>
        <c:lblOffset val="100"/>
        <c:noMultiLvlLbl val="0"/>
      </c:catAx>
      <c:valAx>
        <c:axId val="5602537"/>
        <c:scaling>
          <c:orientation val="minMax"/>
          <c:max val="1"/>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43550209"/>
        <c:crossBetween val="between"/>
      </c:valAx>
      <c:spPr>
        <a:noFill/>
        <a:ln w="0">
          <a:noFill/>
        </a:ln>
      </c:spPr>
    </c:plotArea>
    <c:plotVisOnly val="1"/>
    <c:dispBlanksAs val="gap"/>
  </c:chart>
  <c:spPr>
    <a:solidFill>
      <a:srgbClr val="ffffff"/>
    </a:solidFill>
    <a:ln w="9360">
      <a:noFill/>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'Figure complémentaire 13'!$B$5:$B$5</c:f>
              <c:strCache>
                <c:ptCount val="1"/>
                <c:pt idx="0">
                  <c:v>Ensemble de la population 2021</c:v>
                </c:pt>
              </c:strCache>
            </c:strRef>
          </c:tx>
          <c:spPr>
            <a:solidFill>
              <a:srgbClr val="a5a5a5"/>
            </a:solidFill>
            <a:ln w="0">
              <a:noFill/>
            </a:ln>
          </c:spPr>
          <c:invertIfNegative val="0"/>
          <c:dLbls>
            <c:numFmt formatCode="0%" sourceLinked="1"/>
            <c:txPr>
              <a:bodyPr wrap="square"/>
              <a:lstStyle/>
              <a:p>
                <a:pPr>
                  <a:defRPr b="0" sz="900" spc="-1" strike="noStrike">
                    <a:solidFill>
                      <a:srgbClr val="00000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13'!$A$6:$A$13</c:f>
              <c:strCache>
                <c:ptCount val="8"/>
                <c:pt idx="0">
                  <c:v>&lt; 15</c:v>
                </c:pt>
                <c:pt idx="1">
                  <c:v>15-24</c:v>
                </c:pt>
                <c:pt idx="2">
                  <c:v>25-34</c:v>
                </c:pt>
                <c:pt idx="3">
                  <c:v>35-44</c:v>
                </c:pt>
                <c:pt idx="4">
                  <c:v>45-54</c:v>
                </c:pt>
                <c:pt idx="5">
                  <c:v>55-64</c:v>
                </c:pt>
                <c:pt idx="6">
                  <c:v>65-74</c:v>
                </c:pt>
                <c:pt idx="7">
                  <c:v>75 ou +</c:v>
                </c:pt>
              </c:strCache>
            </c:strRef>
          </c:cat>
          <c:val>
            <c:numRef>
              <c:f>'Figure complémentaire 13'!$B$6:$B$13</c:f>
              <c:numCache>
                <c:formatCode>0\ %</c:formatCode>
                <c:ptCount val="8"/>
                <c:pt idx="0">
                  <c:v>0.218390986726459</c:v>
                </c:pt>
                <c:pt idx="1">
                  <c:v>0.142649097841194</c:v>
                </c:pt>
                <c:pt idx="2">
                  <c:v>0.147202843133274</c:v>
                </c:pt>
                <c:pt idx="3">
                  <c:v>0.147532828206886</c:v>
                </c:pt>
                <c:pt idx="4">
                  <c:v>0.14127934858436</c:v>
                </c:pt>
                <c:pt idx="5">
                  <c:v>0.104880846136431</c:v>
                </c:pt>
                <c:pt idx="6">
                  <c:v>0.0617865995101495</c:v>
                </c:pt>
                <c:pt idx="7">
                  <c:v>0.0362774498612467</c:v>
                </c:pt>
              </c:numCache>
            </c:numRef>
          </c:val>
        </c:ser>
        <c:ser>
          <c:idx val="1"/>
          <c:order val="1"/>
          <c:tx>
            <c:strRef>
              <c:f>'Figure complémentaire 13'!$C$5:$C$5</c:f>
              <c:strCache>
                <c:ptCount val="1"/>
                <c:pt idx="0">
                  <c:v>victimes pour
atteintes à la probité 2016-2025</c:v>
                </c:pt>
              </c:strCache>
            </c:strRef>
          </c:tx>
          <c:spPr>
            <a:solidFill>
              <a:srgbClr val="c55a11"/>
            </a:solidFill>
            <a:ln w="0">
              <a:noFill/>
            </a:ln>
          </c:spPr>
          <c:invertIfNegative val="0"/>
          <c:dLbls>
            <c:numFmt formatCode="0%" sourceLinked="1"/>
            <c:txPr>
              <a:bodyPr wrap="square"/>
              <a:lstStyle/>
              <a:p>
                <a:pPr>
                  <a:defRPr b="0" sz="900" spc="-1" strike="noStrike">
                    <a:solidFill>
                      <a:srgbClr val="00000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13'!$A$6:$A$13</c:f>
              <c:strCache>
                <c:ptCount val="8"/>
                <c:pt idx="0">
                  <c:v>&lt; 15</c:v>
                </c:pt>
                <c:pt idx="1">
                  <c:v>15-24</c:v>
                </c:pt>
                <c:pt idx="2">
                  <c:v>25-34</c:v>
                </c:pt>
                <c:pt idx="3">
                  <c:v>35-44</c:v>
                </c:pt>
                <c:pt idx="4">
                  <c:v>45-54</c:v>
                </c:pt>
                <c:pt idx="5">
                  <c:v>55-64</c:v>
                </c:pt>
                <c:pt idx="6">
                  <c:v>65-74</c:v>
                </c:pt>
                <c:pt idx="7">
                  <c:v>75 ou +</c:v>
                </c:pt>
              </c:strCache>
            </c:strRef>
          </c:cat>
          <c:val>
            <c:numRef>
              <c:f>'Figure complémentaire 13'!$C$6:$C$13</c:f>
              <c:numCache>
                <c:formatCode>0\ %</c:formatCode>
                <c:ptCount val="8"/>
                <c:pt idx="0">
                  <c:v>0</c:v>
                </c:pt>
                <c:pt idx="1">
                  <c:v>0.038</c:v>
                </c:pt>
                <c:pt idx="2">
                  <c:v>0.17</c:v>
                </c:pt>
                <c:pt idx="3">
                  <c:v>0.208</c:v>
                </c:pt>
                <c:pt idx="4">
                  <c:v>0.321</c:v>
                </c:pt>
                <c:pt idx="5">
                  <c:v>0.245</c:v>
                </c:pt>
                <c:pt idx="6">
                  <c:v>0.019</c:v>
                </c:pt>
                <c:pt idx="7">
                  <c:v>0</c:v>
                </c:pt>
              </c:numCache>
            </c:numRef>
          </c:val>
        </c:ser>
        <c:gapWidth val="219"/>
        <c:overlap val="-27"/>
        <c:axId val="81742613"/>
        <c:axId val="43291243"/>
      </c:barChart>
      <c:catAx>
        <c:axId val="817426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43291243"/>
        <c:crosses val="autoZero"/>
        <c:auto val="1"/>
        <c:lblAlgn val="ctr"/>
        <c:lblOffset val="100"/>
        <c:noMultiLvlLbl val="0"/>
      </c:catAx>
      <c:valAx>
        <c:axId val="43291243"/>
        <c:scaling>
          <c:orientation val="minMax"/>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81742613"/>
        <c:crossBetween val="between"/>
      </c:valAx>
      <c:spPr>
        <a:noFill/>
        <a:ln w="0">
          <a:noFill/>
        </a:ln>
      </c:spPr>
    </c:plotArea>
    <c:legend>
      <c:legendPos val="b"/>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'Figure complémentaire 13'!$B$18:$B$18</c:f>
              <c:strCache>
                <c:ptCount val="1"/>
                <c:pt idx="0">
                  <c:v>Ensemble de la population 2021</c:v>
                </c:pt>
              </c:strCache>
            </c:strRef>
          </c:tx>
          <c:spPr>
            <a:solidFill>
              <a:srgbClr val="a5a5a5"/>
            </a:solidFill>
            <a:ln w="0">
              <a:noFill/>
            </a:ln>
          </c:spPr>
          <c:invertIfNegative val="0"/>
          <c:dLbls>
            <c:numFmt formatCode="0%" sourceLinked="1"/>
            <c:txPr>
              <a:bodyPr wrap="square"/>
              <a:lstStyle/>
              <a:p>
                <a:pPr>
                  <a:defRPr b="0" sz="900" spc="-1" strike="noStrike">
                    <a:solidFill>
                      <a:srgbClr val="00000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13'!$A$19:$A$26</c:f>
              <c:strCache>
                <c:ptCount val="8"/>
                <c:pt idx="0">
                  <c:v>&lt; 15</c:v>
                </c:pt>
                <c:pt idx="1">
                  <c:v>15-24</c:v>
                </c:pt>
                <c:pt idx="2">
                  <c:v>25-34</c:v>
                </c:pt>
                <c:pt idx="3">
                  <c:v>35-44</c:v>
                </c:pt>
                <c:pt idx="4">
                  <c:v>45-54</c:v>
                </c:pt>
                <c:pt idx="5">
                  <c:v>55-64</c:v>
                </c:pt>
                <c:pt idx="6">
                  <c:v>65-74</c:v>
                </c:pt>
                <c:pt idx="7">
                  <c:v>75 ou +</c:v>
                </c:pt>
              </c:strCache>
            </c:strRef>
          </c:cat>
          <c:val>
            <c:numRef>
              <c:f>'Figure complémentaire 13'!$B$19:$B$26</c:f>
              <c:numCache>
                <c:formatCode>0\ %</c:formatCode>
                <c:ptCount val="8"/>
                <c:pt idx="0">
                  <c:v>0.218390986726459</c:v>
                </c:pt>
                <c:pt idx="1">
                  <c:v>0.142649097841194</c:v>
                </c:pt>
                <c:pt idx="2">
                  <c:v>0.147202843133274</c:v>
                </c:pt>
                <c:pt idx="3">
                  <c:v>0.147532828206886</c:v>
                </c:pt>
                <c:pt idx="4">
                  <c:v>0.14127934858436</c:v>
                </c:pt>
                <c:pt idx="5">
                  <c:v>0.104880846136431</c:v>
                </c:pt>
                <c:pt idx="6">
                  <c:v>0.0617865995101495</c:v>
                </c:pt>
                <c:pt idx="7">
                  <c:v>0.0362774498612467</c:v>
                </c:pt>
              </c:numCache>
            </c:numRef>
          </c:val>
        </c:ser>
        <c:ser>
          <c:idx val="1"/>
          <c:order val="1"/>
          <c:tx>
            <c:strRef>
              <c:f>'Figure complémentaire 13'!$C$18:$C$18</c:f>
              <c:strCache>
                <c:ptCount val="1"/>
                <c:pt idx="0">
                  <c:v>Mis en cause pour atteintes à la probité 2016-2025</c:v>
                </c:pt>
              </c:strCache>
            </c:strRef>
          </c:tx>
          <c:spPr>
            <a:solidFill>
              <a:srgbClr val="4472c4"/>
            </a:solidFill>
            <a:ln w="0">
              <a:noFill/>
            </a:ln>
          </c:spPr>
          <c:invertIfNegative val="0"/>
          <c:dLbls>
            <c:numFmt formatCode="0%" sourceLinked="1"/>
            <c:txPr>
              <a:bodyPr wrap="square"/>
              <a:lstStyle/>
              <a:p>
                <a:pPr>
                  <a:defRPr b="0" sz="900" spc="-1" strike="noStrike">
                    <a:solidFill>
                      <a:srgbClr val="00000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13'!$A$19:$A$26</c:f>
              <c:strCache>
                <c:ptCount val="8"/>
                <c:pt idx="0">
                  <c:v>&lt; 15</c:v>
                </c:pt>
                <c:pt idx="1">
                  <c:v>15-24</c:v>
                </c:pt>
                <c:pt idx="2">
                  <c:v>25-34</c:v>
                </c:pt>
                <c:pt idx="3">
                  <c:v>35-44</c:v>
                </c:pt>
                <c:pt idx="4">
                  <c:v>45-54</c:v>
                </c:pt>
                <c:pt idx="5">
                  <c:v>55-64</c:v>
                </c:pt>
                <c:pt idx="6">
                  <c:v>65-74</c:v>
                </c:pt>
                <c:pt idx="7">
                  <c:v>75 ou +</c:v>
                </c:pt>
              </c:strCache>
            </c:strRef>
          </c:cat>
          <c:val>
            <c:numRef>
              <c:f>'Figure complémentaire 13'!$C$19:$C$26</c:f>
              <c:numCache>
                <c:formatCode>0\ %</c:formatCode>
                <c:ptCount val="8"/>
                <c:pt idx="0">
                  <c:v>0</c:v>
                </c:pt>
                <c:pt idx="1">
                  <c:v>0.024</c:v>
                </c:pt>
                <c:pt idx="2">
                  <c:v>0.189</c:v>
                </c:pt>
                <c:pt idx="3">
                  <c:v>0.25</c:v>
                </c:pt>
                <c:pt idx="4">
                  <c:v>0.314</c:v>
                </c:pt>
                <c:pt idx="5">
                  <c:v>0.149</c:v>
                </c:pt>
                <c:pt idx="6">
                  <c:v>0.061</c:v>
                </c:pt>
                <c:pt idx="7">
                  <c:v>0.014</c:v>
                </c:pt>
              </c:numCache>
            </c:numRef>
          </c:val>
        </c:ser>
        <c:gapWidth val="219"/>
        <c:overlap val="-27"/>
        <c:axId val="55570917"/>
        <c:axId val="75346870"/>
      </c:barChart>
      <c:catAx>
        <c:axId val="55570917"/>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75346870"/>
        <c:crosses val="autoZero"/>
        <c:auto val="1"/>
        <c:lblAlgn val="ctr"/>
        <c:lblOffset val="100"/>
        <c:noMultiLvlLbl val="0"/>
      </c:catAx>
      <c:valAx>
        <c:axId val="75346870"/>
        <c:scaling>
          <c:orientation val="minMax"/>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55570917"/>
        <c:crossBetween val="between"/>
      </c:valAx>
      <c:spPr>
        <a:noFill/>
        <a:ln w="0">
          <a:noFill/>
        </a:ln>
      </c:spPr>
    </c:plotArea>
    <c:legend>
      <c:legendPos val="b"/>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0991735537190083"/>
          <c:y val="0.0197767145135566"/>
          <c:w val="0.979783852511125"/>
          <c:h val="0.95906432748538"/>
        </c:manualLayout>
      </c:layout>
      <c:barChart>
        <c:barDir val="col"/>
        <c:grouping val="stacked"/>
        <c:varyColors val="0"/>
        <c:ser>
          <c:idx val="0"/>
          <c:order val="0"/>
          <c:tx>
            <c:strRef>
              <c:f>'Figure 3'!$F$12</c:f>
              <c:strCache>
                <c:ptCount val="1"/>
                <c:pt idx="0">
                  <c:v>Infraction 1</c:v>
                </c:pt>
              </c:strCache>
            </c:strRef>
          </c:tx>
          <c:spPr>
            <a:solidFill>
              <a:srgbClr val="5b9bd5"/>
            </a:solidFill>
            <a:ln w="0">
              <a:noFill/>
            </a:ln>
          </c:spPr>
          <c:invertIfNegative val="0"/>
          <c:dPt>
            <c:idx val="0"/>
            <c:invertIfNegative val="0"/>
            <c:spPr>
              <a:solidFill>
                <a:srgbClr val="2e75b6"/>
              </a:solidFill>
              <a:ln w="0">
                <a:noFill/>
              </a:ln>
            </c:spPr>
          </c:dPt>
          <c:dPt>
            <c:idx val="1"/>
            <c:invertIfNegative val="0"/>
            <c:spPr>
              <a:solidFill>
                <a:srgbClr val="c55a11"/>
              </a:solidFill>
              <a:ln w="0">
                <a:noFill/>
              </a:ln>
            </c:spPr>
          </c:dPt>
          <c:dPt>
            <c:idx val="2"/>
            <c:invertIfNegative val="0"/>
            <c:spPr>
              <a:solidFill>
                <a:srgbClr val="ffd966"/>
              </a:solidFill>
              <a:ln w="0">
                <a:noFill/>
              </a:ln>
            </c:spPr>
          </c:dPt>
          <c:dPt>
            <c:idx val="3"/>
            <c:invertIfNegative val="0"/>
            <c:spPr>
              <a:solidFill>
                <a:srgbClr val="808080"/>
              </a:solidFill>
              <a:ln w="0">
                <a:noFill/>
              </a:ln>
            </c:spPr>
          </c:dPt>
          <c:dPt>
            <c:idx val="4"/>
            <c:invertIfNegative val="0"/>
            <c:spPr>
              <a:solidFill>
                <a:srgbClr val="a9d18e"/>
              </a:solidFill>
              <a:ln w="0">
                <a:noFill/>
              </a:ln>
            </c:spPr>
          </c:dPt>
          <c:dLbls>
            <c:numFmt formatCode="0%" sourceLinked="1"/>
            <c:dLbl>
              <c:idx val="0"/>
              <c:txPr>
                <a:bodyPr wrap="square"/>
                <a:lstStyle/>
                <a:p>
                  <a:pPr>
                    <a:defRPr b="0" sz="1000" spc="-1" strike="noStrike">
                      <a:solidFill>
                        <a:srgbClr val="000000"/>
                      </a:solidFill>
                      <a:latin typeface="Arial"/>
                      <a:ea typeface="DejaVu Sans"/>
                    </a:defRPr>
                  </a:pPr>
                </a:p>
              </c:txPr>
              <c:tx>
                <c:rich>
                  <a:bodyPr/>
                  <a:p>
                    <a:fld id="{C34ABA65-3E38-4DE0-B362-B6A79CB171B1}"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34 %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rial"/>
                      <a:ea typeface="DejaVu Sans"/>
                    </a:defRPr>
                  </a:pPr>
                </a:p>
              </c:txPr>
              <c:tx>
                <c:rich>
                  <a:bodyPr/>
                  <a:p>
                    <a:fld id="{B6F86845-9FB2-4D57-8919-0D0E9AD5765C}"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29 %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txPr>
                <a:bodyPr wrap="square"/>
                <a:lstStyle/>
                <a:p>
                  <a:pPr>
                    <a:defRPr b="0" sz="1000" spc="-1" strike="noStrike">
                      <a:solidFill>
                        <a:srgbClr val="000000"/>
                      </a:solidFill>
                      <a:latin typeface="Arial"/>
                      <a:ea typeface="DejaVu Sans"/>
                    </a:defRPr>
                  </a:pPr>
                </a:p>
              </c:txPr>
              <c:tx>
                <c:rich>
                  <a:bodyPr/>
                  <a:p>
                    <a:fld id="{1FB6F489-6706-4BF8-8D48-2DFD818C2EC9}"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92 %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3"/>
              <c:txPr>
                <a:bodyPr wrap="square"/>
                <a:lstStyle/>
                <a:p>
                  <a:pPr>
                    <a:defRPr b="0" sz="1000" spc="-1" strike="noStrike">
                      <a:solidFill>
                        <a:srgbClr val="000000"/>
                      </a:solidFill>
                      <a:latin typeface="Arial"/>
                      <a:ea typeface="DejaVu Sans"/>
                    </a:defRPr>
                  </a:pPr>
                </a:p>
              </c:txPr>
              <c:tx>
                <c:rich>
                  <a:bodyPr/>
                  <a:p>
                    <a:fld id="{B7320A18-6755-473E-A5FA-98C955912F7D}"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42 %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txPr>
                <a:bodyPr wrap="square"/>
                <a:lstStyle/>
                <a:p>
                  <a:pPr>
                    <a:defRPr b="0" sz="1000" spc="-1" strike="noStrike">
                      <a:solidFill>
                        <a:srgbClr val="000000"/>
                      </a:solidFill>
                      <a:latin typeface="Arial"/>
                      <a:ea typeface="DejaVu Sans"/>
                    </a:defRPr>
                  </a:pPr>
                </a:p>
              </c:txPr>
              <c:tx>
                <c:rich>
                  <a:bodyPr/>
                  <a:p>
                    <a:fld id="{FE90D687-DFA1-4721-B3CC-6A3DFA2BDA94}"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52 %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3'!$G$12:$K$12</c:f>
              <c:numCache>
                <c:formatCode>0\ %</c:formatCode>
                <c:ptCount val="5"/>
                <c:pt idx="0">
                  <c:v>0.342868654311039</c:v>
                </c:pt>
                <c:pt idx="1">
                  <c:v>0.286187845303867</c:v>
                </c:pt>
                <c:pt idx="2">
                  <c:v>0.92354124748491</c:v>
                </c:pt>
                <c:pt idx="3">
                  <c:v>0.421965317919075</c:v>
                </c:pt>
                <c:pt idx="4">
                  <c:v>0.5220700152207</c:v>
                </c:pt>
              </c:numCache>
            </c:numRef>
          </c:val>
          <c:extLst>
            <c:ext xmlns:c15="http://schemas.microsoft.com/office/drawing/2012/chart" uri="{02D57815-91ED-43cb-92C2-25804820EDAC}">
              <c15:datalabelsRange>
                <c15:f>'Figure 3'!$M$12:$Q$12</c15:f>
                <c15:dlblRangeCache>
                  <c:ptCount val="5"/>
                  <c:pt idx="0">
                    <c:v>Contrefaçon ou faux</c:v>
                  </c:pt>
                  <c:pt idx="1">
                    <c:v>Atteintes à l’autorité de la justice</c:v>
                  </c:pt>
                  <c:pt idx="2">
                    <c:v>Vol sans violence et abus de confiance</c:v>
                  </c:pt>
                  <c:pt idx="3">
                    <c:v>Atteintes volontaires à l'intégrité de la personne</c:v>
                  </c:pt>
                  <c:pt idx="4">
                    <c:v>Actes faisant intervenir des stupéfiants ou d’autres substances psychoactives</c:v>
                  </c:pt>
                </c15:dlblRangeCache>
              </c15:datalabelsRange>
            </c:ext>
          </c:extLst>
        </c:ser>
        <c:ser>
          <c:idx val="1"/>
          <c:order val="1"/>
          <c:tx>
            <c:strRef>
              <c:f>'Figure 3'!$F$13</c:f>
              <c:strCache>
                <c:ptCount val="1"/>
                <c:pt idx="0">
                  <c:v>Infraction 2</c:v>
                </c:pt>
              </c:strCache>
            </c:strRef>
          </c:tx>
          <c:spPr>
            <a:solidFill>
              <a:srgbClr val="ed7d31"/>
            </a:solidFill>
            <a:ln w="0">
              <a:noFill/>
            </a:ln>
          </c:spPr>
          <c:invertIfNegative val="0"/>
          <c:dPt>
            <c:idx val="0"/>
            <c:invertIfNegative val="0"/>
            <c:spPr>
              <a:solidFill>
                <a:srgbClr val="9dc3e6"/>
              </a:solidFill>
              <a:ln w="0">
                <a:noFill/>
              </a:ln>
            </c:spPr>
          </c:dPt>
          <c:dPt>
            <c:idx val="1"/>
            <c:invertIfNegative val="0"/>
            <c:spPr>
              <a:solidFill>
                <a:srgbClr val="f4b183"/>
              </a:solidFill>
              <a:ln w="0">
                <a:noFill/>
              </a:ln>
            </c:spPr>
          </c:dPt>
          <c:dPt>
            <c:idx val="2"/>
            <c:invertIfNegative val="0"/>
            <c:spPr>
              <a:solidFill>
                <a:srgbClr val="fff2cc"/>
              </a:solidFill>
              <a:ln w="0">
                <a:noFill/>
              </a:ln>
            </c:spPr>
          </c:dPt>
          <c:dPt>
            <c:idx val="3"/>
            <c:invertIfNegative val="0"/>
            <c:spPr>
              <a:solidFill>
                <a:srgbClr val="9a9a9a"/>
              </a:solidFill>
              <a:ln w="0">
                <a:noFill/>
              </a:ln>
            </c:spPr>
          </c:dPt>
          <c:dPt>
            <c:idx val="4"/>
            <c:invertIfNegative val="0"/>
            <c:spPr>
              <a:solidFill>
                <a:srgbClr val="c5e0b4"/>
              </a:solidFill>
              <a:ln w="0">
                <a:noFill/>
              </a:ln>
            </c:spPr>
          </c:dPt>
          <c:dLbls>
            <c:numFmt formatCode="0%" sourceLinked="1"/>
            <c:dLbl>
              <c:idx val="0"/>
              <c:txPr>
                <a:bodyPr wrap="square"/>
                <a:lstStyle/>
                <a:p>
                  <a:pPr>
                    <a:defRPr b="0" sz="1000" spc="-1" strike="noStrike">
                      <a:solidFill>
                        <a:srgbClr val="000000"/>
                      </a:solidFill>
                      <a:latin typeface="Arial"/>
                      <a:ea typeface="DejaVu Sans"/>
                    </a:defRPr>
                  </a:pPr>
                </a:p>
              </c:txPr>
              <c:tx>
                <c:rich>
                  <a:bodyPr/>
                  <a:p>
                    <a:fld id="{A3302563-F3A9-4D50-BBC8-4ED79CF76146}"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32 %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rial"/>
                      <a:ea typeface="DejaVu Sans"/>
                    </a:defRPr>
                  </a:pPr>
                </a:p>
              </c:txPr>
              <c:tx>
                <c:rich>
                  <a:bodyPr/>
                  <a:p>
                    <a:fld id="{E9B4503E-3AF0-4967-AED3-9B000F1C76CC}"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14 %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txPr>
                <a:bodyPr wrap="square"/>
                <a:lstStyle/>
                <a:p>
                  <a:pPr>
                    <a:defRPr b="0" sz="1000" spc="-1" strike="noStrike">
                      <a:solidFill>
                        <a:srgbClr val="000000"/>
                      </a:solidFill>
                      <a:latin typeface="Arial"/>
                      <a:ea typeface="DejaVu Sans"/>
                    </a:defRPr>
                  </a:pPr>
                </a:p>
              </c:txPr>
              <c:tx>
                <c:rich>
                  <a:bodyPr/>
                  <a:p>
                    <a:fld id="{114A06BE-F4D9-4EB6-B13E-ECC9C40AC960}"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8 %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3"/>
              <c:txPr>
                <a:bodyPr wrap="square"/>
                <a:lstStyle/>
                <a:p>
                  <a:pPr>
                    <a:defRPr b="0" sz="1000" spc="-1" strike="noStrike">
                      <a:solidFill>
                        <a:srgbClr val="000000"/>
                      </a:solidFill>
                      <a:latin typeface="Arial"/>
                      <a:ea typeface="DejaVu Sans"/>
                    </a:defRPr>
                  </a:pPr>
                </a:p>
              </c:txPr>
              <c:tx>
                <c:rich>
                  <a:bodyPr/>
                  <a:p>
                    <a:fld id="{BCB50FA1-0D8B-4A77-907F-3B4B62E783D2}"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16 %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txPr>
                <a:bodyPr wrap="square"/>
                <a:lstStyle/>
                <a:p>
                  <a:pPr>
                    <a:defRPr b="0" sz="1000" spc="-1" strike="noStrike">
                      <a:solidFill>
                        <a:srgbClr val="000000"/>
                      </a:solidFill>
                      <a:latin typeface="Arial"/>
                      <a:ea typeface="DejaVu Sans"/>
                    </a:defRPr>
                  </a:pPr>
                </a:p>
              </c:txPr>
              <c:tx>
                <c:rich>
                  <a:bodyPr/>
                  <a:p>
                    <a:fld id="{492C5853-E292-4F5C-8A6B-3E3687E72118}"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33 %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3'!$G$13:$K$13</c:f>
              <c:numCache>
                <c:formatCode>0\ %</c:formatCode>
                <c:ptCount val="5"/>
                <c:pt idx="0">
                  <c:v>0.320709105560032</c:v>
                </c:pt>
                <c:pt idx="1">
                  <c:v>0.140331491712707</c:v>
                </c:pt>
                <c:pt idx="2">
                  <c:v>0.0764587525150905</c:v>
                </c:pt>
                <c:pt idx="3">
                  <c:v>0.15606936416185</c:v>
                </c:pt>
                <c:pt idx="4">
                  <c:v>0.32572298325723</c:v>
                </c:pt>
              </c:numCache>
            </c:numRef>
          </c:val>
          <c:extLst>
            <c:ext xmlns:c15="http://schemas.microsoft.com/office/drawing/2012/chart" uri="{02D57815-91ED-43cb-92C2-25804820EDAC}">
              <c15:datalabelsRange>
                <c15:f>'Figure 3'!$M$13:$Q$13</c15:f>
                <c15:dlblRangeCache>
                  <c:ptCount val="5"/>
                  <c:pt idx="0">
                    <c:v>Actes faisant intervenir le produit d'une infraction</c:v>
                  </c:pt>
                  <c:pt idx="1">
                    <c:v>Infractions à la législation du travail</c:v>
                  </c:pt>
                  <c:pt idx="2">
                    <c:v>Autres atteintes aux biens sans violence</c:v>
                  </c:pt>
                  <c:pt idx="3">
                    <c:v>Harcèlements</c:v>
                  </c:pt>
                  <c:pt idx="4">
                    <c:v>Atteintes à la sécurité publique et à la sûreté de l’État</c:v>
                  </c:pt>
                </c15:dlblRangeCache>
              </c15:datalabelsRange>
            </c:ext>
          </c:extLst>
        </c:ser>
        <c:ser>
          <c:idx val="2"/>
          <c:order val="2"/>
          <c:tx>
            <c:strRef>
              <c:f>'Figure 3'!$F$14</c:f>
              <c:strCache>
                <c:ptCount val="1"/>
                <c:pt idx="0">
                  <c:v>Infraction 3</c:v>
                </c:pt>
              </c:strCache>
            </c:strRef>
          </c:tx>
          <c:spPr>
            <a:solidFill>
              <a:srgbClr val="a5a5a5"/>
            </a:solidFill>
            <a:ln w="0">
              <a:noFill/>
            </a:ln>
          </c:spPr>
          <c:invertIfNegative val="0"/>
          <c:dPt>
            <c:idx val="0"/>
            <c:invertIfNegative val="0"/>
            <c:spPr>
              <a:solidFill>
                <a:srgbClr val="bdd7ee"/>
              </a:solidFill>
              <a:ln w="0">
                <a:noFill/>
              </a:ln>
            </c:spPr>
          </c:dPt>
          <c:dPt>
            <c:idx val="1"/>
            <c:invertIfNegative val="0"/>
            <c:spPr>
              <a:solidFill>
                <a:srgbClr val="f8cbad"/>
              </a:solidFill>
              <a:ln w="0">
                <a:noFill/>
              </a:ln>
            </c:spPr>
          </c:dPt>
          <c:dPt>
            <c:idx val="2"/>
            <c:invertIfNegative val="0"/>
            <c:spPr>
              <a:solidFill>
                <a:srgbClr val="fff2cc"/>
              </a:solidFill>
              <a:ln w="0">
                <a:noFill/>
              </a:ln>
            </c:spPr>
          </c:dPt>
          <c:dPt>
            <c:idx val="3"/>
            <c:invertIfNegative val="0"/>
            <c:spPr>
              <a:solidFill>
                <a:srgbClr val="afabab"/>
              </a:solidFill>
              <a:ln w="0">
                <a:noFill/>
              </a:ln>
            </c:spPr>
          </c:dPt>
          <c:dPt>
            <c:idx val="4"/>
            <c:invertIfNegative val="0"/>
            <c:spPr>
              <a:solidFill>
                <a:srgbClr val="e2f0d9"/>
              </a:solidFill>
              <a:ln w="0">
                <a:noFill/>
              </a:ln>
            </c:spPr>
          </c:dPt>
          <c:dLbls>
            <c:numFmt formatCode="0%" sourceLinked="1"/>
            <c:dLbl>
              <c:idx val="0"/>
              <c:txPr>
                <a:bodyPr wrap="square"/>
                <a:lstStyle/>
                <a:p>
                  <a:pPr>
                    <a:defRPr b="0" sz="1000" spc="-1" strike="noStrike">
                      <a:solidFill>
                        <a:srgbClr val="000000"/>
                      </a:solidFill>
                      <a:latin typeface="Arial"/>
                      <a:ea typeface="DejaVu Sans"/>
                    </a:defRPr>
                  </a:pPr>
                </a:p>
              </c:txPr>
              <c:tx>
                <c:rich>
                  <a:bodyPr/>
                  <a:p>
                    <a:fld id="{F8BFB6C0-D01F-43EC-8A4B-AA735ADD50F0}"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24 %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rial"/>
                      <a:ea typeface="DejaVu Sans"/>
                    </a:defRPr>
                  </a:pPr>
                </a:p>
              </c:txPr>
              <c:tx>
                <c:rich>
                  <a:bodyPr/>
                  <a:p>
                    <a:fld id="{CEB94A35-1745-40CF-A6AC-08117DAC95B5}"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14 %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numFmt formatCode="0%" sourceLinked="1"/>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dLbl>
            <c:dLbl>
              <c:idx val="3"/>
              <c:txPr>
                <a:bodyPr wrap="square"/>
                <a:lstStyle/>
                <a:p>
                  <a:pPr>
                    <a:defRPr b="0" sz="1000" spc="-1" strike="noStrike">
                      <a:solidFill>
                        <a:srgbClr val="000000"/>
                      </a:solidFill>
                      <a:latin typeface="Arial"/>
                      <a:ea typeface="DejaVu Sans"/>
                    </a:defRPr>
                  </a:pPr>
                </a:p>
              </c:txPr>
              <c:tx>
                <c:rich>
                  <a:bodyPr/>
                  <a:p>
                    <a:fld id="{38F0037E-047C-4068-A2DE-7B2BFC75C84B}"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10 %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txPr>
                <a:bodyPr wrap="square"/>
                <a:lstStyle/>
                <a:p>
                  <a:pPr>
                    <a:defRPr b="0" sz="1000" spc="-1" strike="noStrike">
                      <a:solidFill>
                        <a:srgbClr val="000000"/>
                      </a:solidFill>
                      <a:latin typeface="Arial"/>
                      <a:ea typeface="DejaVu Sans"/>
                    </a:defRPr>
                  </a:pPr>
                </a:p>
              </c:txPr>
              <c:tx>
                <c:rich>
                  <a:bodyPr/>
                  <a:p>
                    <a:fld id="{986DE71E-72C0-4F31-8D85-9FD95301307F}"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15 %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3'!$G$14:$K$14</c:f>
              <c:numCache>
                <c:formatCode>0\ %</c:formatCode>
                <c:ptCount val="5"/>
                <c:pt idx="0">
                  <c:v>0.237711522965351</c:v>
                </c:pt>
                <c:pt idx="1">
                  <c:v>0.140331491712707</c:v>
                </c:pt>
                <c:pt idx="3">
                  <c:v>0.104046242774566</c:v>
                </c:pt>
                <c:pt idx="4">
                  <c:v>0.15220700152207</c:v>
                </c:pt>
              </c:numCache>
            </c:numRef>
          </c:val>
          <c:extLst>
            <c:ext xmlns:c15="http://schemas.microsoft.com/office/drawing/2012/chart" uri="{02D57815-91ED-43cb-92C2-25804820EDAC}">
              <c15:datalabelsRange>
                <c15:f>'Figure 3'!$M$14:$Q$14</c15:f>
                <c15:dlblRangeCache>
                  <c:ptCount val="4"/>
                  <c:pt idx="0">
                    <c:v>Fraude</c:v>
                  </c:pt>
                  <c:pt idx="1">
                    <c:v>Infractions économiques ou financières</c:v>
                  </c:pt>
                  <c:pt idx="3">
                    <c:v>Extorsion ou chantage</c:v>
                  </c:pt>
                  <c:pt idx="4">
                    <c:v>Autres contextes</c:v>
                  </c:pt>
                </c15:dlblRangeCache>
              </c15:datalabelsRange>
            </c:ext>
          </c:extLst>
        </c:ser>
        <c:ser>
          <c:idx val="3"/>
          <c:order val="3"/>
          <c:tx>
            <c:strRef>
              <c:f>'Figure 3'!$F$15</c:f>
              <c:strCache>
                <c:ptCount val="1"/>
                <c:pt idx="0">
                  <c:v>Infraction 4</c:v>
                </c:pt>
              </c:strCache>
            </c:strRef>
          </c:tx>
          <c:spPr>
            <a:solidFill>
              <a:srgbClr val="ffc000"/>
            </a:solidFill>
            <a:ln w="0">
              <a:noFill/>
            </a:ln>
          </c:spPr>
          <c:invertIfNegative val="0"/>
          <c:dPt>
            <c:idx val="0"/>
            <c:invertIfNegative val="0"/>
            <c:spPr>
              <a:solidFill>
                <a:srgbClr val="deebf7"/>
              </a:solidFill>
              <a:ln w="0">
                <a:noFill/>
              </a:ln>
            </c:spPr>
          </c:dPt>
          <c:dPt>
            <c:idx val="1"/>
            <c:invertIfNegative val="0"/>
            <c:spPr>
              <a:solidFill>
                <a:srgbClr val="fbe5d6"/>
              </a:solidFill>
              <a:ln w="0">
                <a:noFill/>
              </a:ln>
            </c:spPr>
          </c:dPt>
          <c:dPt>
            <c:idx val="2"/>
            <c:invertIfNegative val="0"/>
            <c:spPr>
              <a:solidFill>
                <a:srgbClr val="ffc000"/>
              </a:solidFill>
              <a:ln w="0">
                <a:noFill/>
              </a:ln>
            </c:spPr>
          </c:dPt>
          <c:dPt>
            <c:idx val="3"/>
            <c:invertIfNegative val="0"/>
            <c:spPr>
              <a:solidFill>
                <a:srgbClr val="d0cece"/>
              </a:solidFill>
              <a:ln w="0">
                <a:noFill/>
              </a:ln>
            </c:spPr>
          </c:dPt>
          <c:dPt>
            <c:idx val="4"/>
            <c:invertIfNegative val="0"/>
            <c:spPr>
              <a:solidFill>
                <a:srgbClr val="ffc000"/>
              </a:solidFill>
              <a:ln w="0">
                <a:noFill/>
              </a:ln>
            </c:spPr>
          </c:dPt>
          <c:dLbls>
            <c:numFmt formatCode="0%" sourceLinked="1"/>
            <c:dLbl>
              <c:idx val="0"/>
              <c:txPr>
                <a:bodyPr wrap="square"/>
                <a:lstStyle/>
                <a:p>
                  <a:pPr>
                    <a:defRPr b="0" sz="1000" spc="-1" strike="noStrike">
                      <a:solidFill>
                        <a:srgbClr val="000000"/>
                      </a:solidFill>
                      <a:latin typeface="Arial"/>
                      <a:ea typeface="DejaVu Sans"/>
                    </a:defRPr>
                  </a:pPr>
                </a:p>
              </c:txPr>
              <c:tx>
                <c:rich>
                  <a:bodyPr/>
                  <a:p>
                    <a:fld id="{E106B79D-AB3D-4754-B21A-AEB8B1FC0086}"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10 %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1"/>
              <c:txPr>
                <a:bodyPr wrap="square"/>
                <a:lstStyle/>
                <a:p>
                  <a:pPr>
                    <a:defRPr b="0" sz="1000" spc="-1" strike="noStrike">
                      <a:solidFill>
                        <a:srgbClr val="000000"/>
                      </a:solidFill>
                      <a:latin typeface="Arial"/>
                      <a:ea typeface="DejaVu Sans"/>
                    </a:defRPr>
                  </a:pPr>
                </a:p>
              </c:txPr>
              <c:tx>
                <c:rich>
                  <a:bodyPr/>
                  <a:p>
                    <a:fld id="{3D190BF8-2A87-480D-9B92-3794C8BAFB01}"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43 %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2"/>
              <c:numFmt formatCode="0%" sourceLinked="1"/>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dLbl>
            <c:dLbl>
              <c:idx val="3"/>
              <c:txPr>
                <a:bodyPr wrap="square"/>
                <a:lstStyle/>
                <a:p>
                  <a:pPr>
                    <a:defRPr b="0" sz="1000" spc="-1" strike="noStrike">
                      <a:solidFill>
                        <a:srgbClr val="000000"/>
                      </a:solidFill>
                      <a:latin typeface="Arial"/>
                      <a:ea typeface="DejaVu Sans"/>
                    </a:defRPr>
                  </a:pPr>
                </a:p>
              </c:txPr>
              <c:tx>
                <c:rich>
                  <a:bodyPr/>
                  <a:p>
                    <a:fld id="{5B381805-DC5A-4C49-87EA-7CB2E903C945}" type="CELLRANGE">
                      <a:rPr b="0" sz="1000" spc="-1" strike="noStrike">
                        <a:solidFill>
                          <a:srgbClr val="000000"/>
                        </a:solidFill>
                        <a:latin typeface="Arial"/>
                        <a:ea typeface="DejaVu Sans"/>
                      </a:rPr>
                      <a:t>[CELLRANGE]</a:t>
                    </a:fld>
                    <a:r>
                      <a:rPr b="0" sz="1000" spc="-1" strike="noStrike">
                        <a:solidFill>
                          <a:srgbClr val="000000"/>
                        </a:solidFill>
                        <a:latin typeface="Arial"/>
                        <a:ea typeface="DejaVu Sans"/>
                      </a:rPr>
                      <a:t>
</a:t>
                    </a:r>
                    <a:r>
                      <a:rPr b="0" sz="1000" spc="-1" strike="noStrike">
                        <a:solidFill>
                          <a:srgbClr val="000000"/>
                        </a:solidFill>
                        <a:latin typeface="Arial"/>
                        <a:ea typeface="DejaVu Sans"/>
                      </a:rPr>
                      <a:t>32 %</a:t>
                    </a:r>
                  </a:p>
                </c:rich>
              </c:tx>
              <c:dLblPos val="ctr"/>
              <c:showLegendKey val="0"/>
              <c:showVal val="0"/>
              <c:showCatName val="0"/>
              <c:showSerName val="0"/>
              <c:showPercent val="0"/>
              <c:separator>
</c:separator>
              <c:extLst>
                <c:ext xmlns:c15="http://schemas.microsoft.com/office/drawing/2012/chart" uri="{CE6537A1-D6FC-4f65-9D91-7224C49458BB}">
                  <c15:showDataLabelsRange val="1"/>
                </c:ext>
              </c:extLst>
            </c:dLbl>
            <c:dLbl>
              <c:idx val="4"/>
              <c:numFmt formatCode="0%" sourceLinked="1"/>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dLbl>
            <c:txPr>
              <a:bodyPr wrap="square"/>
              <a:lstStyle/>
              <a:p>
                <a:pPr>
                  <a:defRPr b="0" sz="900" spc="-1" strike="noStrike">
                    <a:solidFill>
                      <a:srgbClr val="000000"/>
                    </a:solidFill>
                    <a:latin typeface="Marianne"/>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3'!$G$11:$K$11</c:f>
              <c:strCache>
                <c:ptCount val="5"/>
                <c:pt idx="0">
                  <c:v>Actes relevant de la fraude ou de la tromperie</c:v>
                </c:pt>
                <c:pt idx="1">
                  <c:v>Atteintes à l’ordre public et à l’autorité de l’Etat</c:v>
                </c:pt>
                <c:pt idx="2">
                  <c:v>Atteintes aux biens sans violence ni menace</c:v>
                </c:pt>
                <c:pt idx="3">
                  <c:v>Actes portant atteinte ou visant à porter atteinte à la personne</c:v>
                </c:pt>
                <c:pt idx="4">
                  <c:v>Autres atteintes</c:v>
                </c:pt>
              </c:strCache>
            </c:strRef>
          </c:cat>
          <c:val>
            <c:numRef>
              <c:f>'Figure 3'!$G$15:$K$15</c:f>
              <c:numCache>
                <c:formatCode>0\ %</c:formatCode>
                <c:ptCount val="5"/>
                <c:pt idx="0">
                  <c:v>0.0987107171635778</c:v>
                </c:pt>
                <c:pt idx="1">
                  <c:v>0.433149171270718</c:v>
                </c:pt>
                <c:pt idx="3">
                  <c:v>0.321772639691715</c:v>
                </c:pt>
              </c:numCache>
            </c:numRef>
          </c:val>
          <c:extLst>
            <c:ext xmlns:c15="http://schemas.microsoft.com/office/drawing/2012/chart" uri="{02D57815-91ED-43cb-92C2-25804820EDAC}">
              <c15:datalabelsRange>
                <c15:f>'Figure 3'!$M$15:$Q$15</c15:f>
                <c15:dlblRangeCache>
                  <c:ptCount val="3"/>
                  <c:pt idx="0">
                    <c:v>Autres atteintes à la probité*</c:v>
                  </c:pt>
                  <c:pt idx="1">
                    <c:v>Autres atteintes à l’ordre public et à l’autorité de l’Etat</c:v>
                  </c:pt>
                  <c:pt idx="3">
                    <c:v>Autres actes atteintes à la personne</c:v>
                  </c:pt>
                </c15:dlblRangeCache>
              </c15:datalabelsRange>
            </c:ext>
          </c:extLst>
        </c:ser>
        <c:gapWidth val="10"/>
        <c:overlap val="100"/>
        <c:axId val="81971514"/>
        <c:axId val="42503813"/>
      </c:barChart>
      <c:catAx>
        <c:axId val="81971514"/>
        <c:scaling>
          <c:orientation val="minMax"/>
        </c:scaling>
        <c:delete val="1"/>
        <c:axPos val="b"/>
        <c:numFmt formatCode="General"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42503813"/>
        <c:auto val="1"/>
        <c:lblAlgn val="ctr"/>
        <c:lblOffset val="100"/>
        <c:noMultiLvlLbl val="0"/>
      </c:catAx>
      <c:valAx>
        <c:axId val="42503813"/>
        <c:scaling>
          <c:orientation val="minMax"/>
          <c:max val="1"/>
        </c:scaling>
        <c:delete val="1"/>
        <c:axPos val="l"/>
        <c:numFmt formatCode="0\ %"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81971514"/>
        <c:crossBetween val="between"/>
      </c:valAx>
      <c:spPr>
        <a:noFill/>
        <a:ln w="0">
          <a:noFill/>
        </a:ln>
      </c:spPr>
    </c:plotArea>
    <c:plotVisOnly val="1"/>
    <c:dispBlanksAs val="gap"/>
  </c:chart>
  <c:spPr>
    <a:noFill/>
    <a:ln w="936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400711717388887"/>
          <c:y val="0"/>
          <c:w val="0.959706416577084"/>
          <c:h val="0.719590067008278"/>
        </c:manualLayout>
      </c:layout>
      <c:barChart>
        <c:barDir val="col"/>
        <c:grouping val="clustered"/>
        <c:varyColors val="0"/>
        <c:ser>
          <c:idx val="0"/>
          <c:order val="0"/>
          <c:tx>
            <c:strRef>
              <c:f>'Figure complémentaire 4'!$B$3</c:f>
              <c:strCache>
                <c:ptCount val="1"/>
                <c:pt idx="0">
                  <c:v>France</c:v>
                </c:pt>
              </c:strCache>
            </c:strRef>
          </c:tx>
          <c:spPr>
            <a:solidFill>
              <a:srgbClr val="5b9bd5"/>
            </a:solidFill>
            <a:ln w="0">
              <a:noFill/>
            </a:ln>
          </c:spPr>
          <c:invertIfNegative val="0"/>
          <c:dPt>
            <c:idx val="4"/>
            <c:invertIfNegative val="0"/>
            <c:spPr>
              <a:solidFill>
                <a:srgbClr val="5b9bd5"/>
              </a:solidFill>
              <a:ln w="0">
                <a:noFill/>
              </a:ln>
            </c:spPr>
          </c:dPt>
          <c:dPt>
            <c:idx val="5"/>
            <c:invertIfNegative val="0"/>
            <c:spPr>
              <a:solidFill>
                <a:srgbClr val="5b9bd5"/>
              </a:solidFill>
              <a:ln w="0">
                <a:noFill/>
              </a:ln>
            </c:spPr>
          </c:dPt>
          <c:dPt>
            <c:idx val="6"/>
            <c:invertIfNegative val="0"/>
            <c:spPr>
              <a:solidFill>
                <a:srgbClr val="5b9bd5"/>
              </a:solidFill>
              <a:ln w="0">
                <a:noFill/>
              </a:ln>
            </c:spPr>
          </c:dPt>
          <c:dPt>
            <c:idx val="8"/>
            <c:invertIfNegative val="0"/>
            <c:spPr>
              <a:solidFill>
                <a:srgbClr val="5b9bd5"/>
              </a:solidFill>
              <a:ln w="0">
                <a:noFill/>
              </a:ln>
            </c:spPr>
          </c:dPt>
          <c:dPt>
            <c:idx val="9"/>
            <c:invertIfNegative val="0"/>
            <c:spPr>
              <a:solidFill>
                <a:srgbClr val="334f9e"/>
              </a:solidFill>
              <a:ln w="0">
                <a:noFill/>
              </a:ln>
            </c:spPr>
          </c:dPt>
          <c:dLbls>
            <c:numFmt formatCode="0.0" sourceLinked="1"/>
            <c:dLbl>
              <c:idx val="4"/>
              <c:numFmt formatCode="0.0" sourceLinked="1"/>
              <c:txPr>
                <a:bodyPr wrap="square"/>
                <a:lstStyle/>
                <a:p>
                  <a:pPr>
                    <a:defRPr b="1" sz="1000" spc="-1" strike="noStrike">
                      <a:solidFill>
                        <a:srgbClr val="ffffff"/>
                      </a:solidFill>
                      <a:latin typeface="Calibri"/>
                      <a:ea typeface="DejaVu Sans"/>
                    </a:defRPr>
                  </a:pPr>
                </a:p>
              </c:txPr>
              <c:dLblPos val="ctr"/>
              <c:showLegendKey val="0"/>
              <c:showVal val="1"/>
              <c:showCatName val="0"/>
              <c:showSerName val="0"/>
              <c:showPercent val="0"/>
              <c:separator>; </c:separator>
            </c:dLbl>
            <c:dLbl>
              <c:idx val="5"/>
              <c:numFmt formatCode="0.0" sourceLinked="1"/>
              <c:txPr>
                <a:bodyPr wrap="square"/>
                <a:lstStyle/>
                <a:p>
                  <a:pPr>
                    <a:defRPr b="1" sz="1000" spc="-1" strike="noStrike">
                      <a:solidFill>
                        <a:srgbClr val="ffffff"/>
                      </a:solidFill>
                      <a:latin typeface="Calibri"/>
                      <a:ea typeface="DejaVu Sans"/>
                    </a:defRPr>
                  </a:pPr>
                </a:p>
              </c:txPr>
              <c:dLblPos val="ctr"/>
              <c:showLegendKey val="0"/>
              <c:showVal val="1"/>
              <c:showCatName val="0"/>
              <c:showSerName val="0"/>
              <c:showPercent val="0"/>
              <c:separator>; </c:separator>
            </c:dLbl>
            <c:dLbl>
              <c:idx val="6"/>
              <c:numFmt formatCode="0.0" sourceLinked="1"/>
              <c:txPr>
                <a:bodyPr wrap="square"/>
                <a:lstStyle/>
                <a:p>
                  <a:pPr>
                    <a:defRPr b="1" sz="1000" spc="-1" strike="noStrike">
                      <a:solidFill>
                        <a:srgbClr val="ffffff"/>
                      </a:solidFill>
                      <a:latin typeface="Calibri"/>
                      <a:ea typeface="DejaVu Sans"/>
                    </a:defRPr>
                  </a:pPr>
                </a:p>
              </c:txPr>
              <c:dLblPos val="ctr"/>
              <c:showLegendKey val="0"/>
              <c:showVal val="1"/>
              <c:showCatName val="0"/>
              <c:showSerName val="0"/>
              <c:showPercent val="0"/>
              <c:separator>; </c:separator>
            </c:dLbl>
            <c:dLbl>
              <c:idx val="8"/>
              <c:numFmt formatCode="0.0" sourceLinked="1"/>
              <c:txPr>
                <a:bodyPr wrap="square"/>
                <a:lstStyle/>
                <a:p>
                  <a:pPr>
                    <a:defRPr b="1" sz="1000" spc="-1" strike="noStrike">
                      <a:solidFill>
                        <a:srgbClr val="ffffff"/>
                      </a:solidFill>
                      <a:latin typeface="Calibri"/>
                      <a:ea typeface="DejaVu Sans"/>
                    </a:defRPr>
                  </a:pPr>
                </a:p>
              </c:txPr>
              <c:dLblPos val="ctr"/>
              <c:showLegendKey val="0"/>
              <c:showVal val="1"/>
              <c:showCatName val="0"/>
              <c:showSerName val="0"/>
              <c:showPercent val="0"/>
              <c:separator>; </c:separator>
            </c:dLbl>
            <c:dLbl>
              <c:idx val="9"/>
              <c:numFmt formatCode="0.0" sourceLinked="1"/>
              <c:txPr>
                <a:bodyPr wrap="square"/>
                <a:lstStyle/>
                <a:p>
                  <a:pPr>
                    <a:defRPr b="1" sz="1000" spc="-1" strike="noStrike">
                      <a:solidFill>
                        <a:srgbClr val="ffffff"/>
                      </a:solidFill>
                      <a:latin typeface="Calibri"/>
                      <a:ea typeface="DejaVu Sans"/>
                    </a:defRPr>
                  </a:pPr>
                </a:p>
              </c:txPr>
              <c:dLblPos val="ctr"/>
              <c:showLegendKey val="0"/>
              <c:showVal val="1"/>
              <c:showCatName val="0"/>
              <c:showSerName val="0"/>
              <c:showPercent val="0"/>
              <c:separator>; </c:separator>
            </c:dLbl>
            <c:txPr>
              <a:bodyPr wrap="square"/>
              <a:lstStyle/>
              <a:p>
                <a:pPr>
                  <a:defRPr b="1" sz="1000" spc="-1" strike="noStrike">
                    <a:solidFill>
                      <a:srgbClr val="ffffff"/>
                    </a:solidFill>
                    <a:latin typeface="Marianne"/>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4'!$A$4:$A$13</c:f>
              <c:strCache>
                <c:ptCount val="10"/>
                <c:pt idx="0">
                  <c:v>Commune hors unité urbaine (zone rurale)</c:v>
                </c:pt>
                <c:pt idx="1">
                  <c:v>2 000 à
4 999 habitants </c:v>
                </c:pt>
                <c:pt idx="2">
                  <c:v>5 000 à
9 999 habitants </c:v>
                </c:pt>
                <c:pt idx="3">
                  <c:v>10 000 à
19 999 habitants </c:v>
                </c:pt>
                <c:pt idx="4">
                  <c:v>20 000 à
49 999 habitants </c:v>
                </c:pt>
                <c:pt idx="5">
                  <c:v>50 000 à
99 999 habitants </c:v>
                </c:pt>
                <c:pt idx="6">
                  <c:v>100 000 à
199 999 habitants </c:v>
                </c:pt>
                <c:pt idx="7">
                  <c:v>200 000 à
1 999 999 habitants </c:v>
                </c:pt>
                <c:pt idx="8">
                  <c:v>Unité urbaine de Paris</c:v>
                </c:pt>
                <c:pt idx="9">
                  <c:v>France</c:v>
                </c:pt>
              </c:strCache>
            </c:strRef>
          </c:cat>
          <c:val>
            <c:numRef>
              <c:f>'Figure complémentaire 4'!$B$4:$B$13</c:f>
              <c:numCache>
                <c:formatCode>0.0</c:formatCode>
                <c:ptCount val="10"/>
                <c:pt idx="0">
                  <c:v>0.9</c:v>
                </c:pt>
                <c:pt idx="1">
                  <c:v>1</c:v>
                </c:pt>
                <c:pt idx="2">
                  <c:v>1</c:v>
                </c:pt>
                <c:pt idx="3">
                  <c:v>1.2</c:v>
                </c:pt>
                <c:pt idx="4">
                  <c:v>1.3</c:v>
                </c:pt>
                <c:pt idx="5">
                  <c:v>1.4</c:v>
                </c:pt>
                <c:pt idx="6">
                  <c:v>1.5</c:v>
                </c:pt>
                <c:pt idx="7">
                  <c:v>1</c:v>
                </c:pt>
                <c:pt idx="8">
                  <c:v>1.5</c:v>
                </c:pt>
                <c:pt idx="9">
                  <c:v>1</c:v>
                </c:pt>
              </c:numCache>
            </c:numRef>
          </c:val>
        </c:ser>
        <c:gapWidth val="219"/>
        <c:overlap val="0"/>
        <c:axId val="70154486"/>
        <c:axId val="52358663"/>
      </c:barChart>
      <c:lineChart>
        <c:grouping val="standard"/>
        <c:varyColors val="0"/>
        <c:ser>
          <c:idx val="1"/>
          <c:order val="1"/>
          <c:tx>
            <c:strRef>
              <c:f>'Figure complémentaire 4'!$C$3</c:f>
              <c:strCache>
                <c:ptCount val="1"/>
                <c:pt idx="0">
                  <c:v>France métropolitaine</c:v>
                </c:pt>
              </c:strCache>
            </c:strRef>
          </c:tx>
          <c:spPr>
            <a:solidFill>
              <a:srgbClr val="f5993b"/>
            </a:solidFill>
            <a:ln w="28440">
              <a:noFill/>
            </a:ln>
          </c:spPr>
          <c:marker>
            <c:symbol val="circle"/>
            <c:size val="5"/>
            <c:spPr>
              <a:solidFill>
                <a:srgbClr val="f5993b"/>
              </a:solidFill>
            </c:spPr>
          </c:marker>
          <c:dPt>
            <c:idx val="0"/>
            <c:marker>
              <c:symbol val="circle"/>
              <c:size val="5"/>
              <c:spPr>
                <a:solidFill>
                  <a:srgbClr val="f5993b"/>
                </a:solidFill>
              </c:spPr>
            </c:marker>
          </c:dPt>
          <c:dPt>
            <c:idx val="1"/>
            <c:marker>
              <c:symbol val="circle"/>
              <c:size val="5"/>
              <c:spPr>
                <a:solidFill>
                  <a:srgbClr val="f5993b"/>
                </a:solidFill>
              </c:spPr>
            </c:marker>
          </c:dPt>
          <c:dPt>
            <c:idx val="2"/>
            <c:marker>
              <c:symbol val="circle"/>
              <c:size val="5"/>
              <c:spPr>
                <a:solidFill>
                  <a:srgbClr val="f5993b"/>
                </a:solidFill>
              </c:spPr>
            </c:marker>
          </c:dPt>
          <c:dPt>
            <c:idx val="3"/>
            <c:marker>
              <c:symbol val="circle"/>
              <c:size val="5"/>
              <c:spPr>
                <a:solidFill>
                  <a:srgbClr val="f5993b"/>
                </a:solidFill>
              </c:spPr>
            </c:marker>
          </c:dPt>
          <c:dPt>
            <c:idx val="4"/>
            <c:marker>
              <c:symbol val="circle"/>
              <c:size val="5"/>
              <c:spPr>
                <a:solidFill>
                  <a:srgbClr val="f5993b"/>
                </a:solidFill>
              </c:spPr>
            </c:marker>
          </c:dPt>
          <c:dPt>
            <c:idx val="5"/>
            <c:marker>
              <c:symbol val="circle"/>
              <c:size val="5"/>
              <c:spPr>
                <a:solidFill>
                  <a:srgbClr val="f5993b"/>
                </a:solidFill>
              </c:spPr>
            </c:marker>
          </c:dPt>
          <c:dPt>
            <c:idx val="6"/>
            <c:marker>
              <c:symbol val="circle"/>
              <c:size val="5"/>
              <c:spPr>
                <a:solidFill>
                  <a:srgbClr val="f5993b"/>
                </a:solidFill>
              </c:spPr>
            </c:marker>
          </c:dPt>
          <c:dPt>
            <c:idx val="7"/>
            <c:marker>
              <c:symbol val="circle"/>
              <c:size val="5"/>
              <c:spPr>
                <a:solidFill>
                  <a:srgbClr val="f5993b"/>
                </a:solidFill>
              </c:spPr>
            </c:marker>
          </c:dPt>
          <c:dPt>
            <c:idx val="8"/>
            <c:marker>
              <c:symbol val="circle"/>
              <c:size val="5"/>
              <c:spPr>
                <a:solidFill>
                  <a:srgbClr val="f5993b"/>
                </a:solidFill>
              </c:spPr>
            </c:marker>
          </c:dPt>
          <c:dLbls>
            <c:numFmt formatCode="0.0" sourceLinked="1"/>
            <c:dLbl>
              <c:idx val="0"/>
              <c:layout>
                <c:manualLayout>
                  <c:x val="0"/>
                  <c:y val="-0.0164015089388224"/>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1"/>
              <c:layout>
                <c:manualLayout>
                  <c:x val="0"/>
                  <c:y val="-0.0164015089388224"/>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2"/>
              <c:layout>
                <c:manualLayout>
                  <c:x val="0.00525348043078538"/>
                  <c:y val="-0.00820075446941121"/>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3"/>
              <c:layout>
                <c:manualLayout>
                  <c:x val="0.00525348043078538"/>
                  <c:y val="0"/>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4"/>
              <c:layout>
                <c:manualLayout>
                  <c:x val="0.00525348043078538"/>
                  <c:y val="0"/>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5"/>
              <c:layout>
                <c:manualLayout>
                  <c:x val="0.00525348043078533"/>
                  <c:y val="0"/>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6"/>
              <c:layout>
                <c:manualLayout>
                  <c:x val="0.00525348043078533"/>
                  <c:y val="0"/>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7"/>
              <c:layout>
                <c:manualLayout>
                  <c:x val="0.00525348043078544"/>
                  <c:y val="-0.00820075446941118"/>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dLbl>
              <c:idx val="8"/>
              <c:layout>
                <c:manualLayout>
                  <c:x val="0.00525348043078533"/>
                  <c:y val="0"/>
                </c:manualLayout>
              </c:layout>
              <c:numFmt formatCode="0.0" sourceLinked="1"/>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dLbl>
            <c:txPr>
              <a:bodyPr wrap="square"/>
              <a:lstStyle/>
              <a:p>
                <a:pPr>
                  <a:defRPr b="1" sz="900" spc="-1" strike="noStrike">
                    <a:solidFill>
                      <a:srgbClr val="f5993b"/>
                    </a:solidFill>
                    <a:latin typeface="Marianne"/>
                    <a:ea typeface="DejaVu Sans"/>
                  </a:defRPr>
                </a:pPr>
              </a:p>
            </c:txPr>
            <c:dLblPos val="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4'!$A$4:$A$13</c:f>
              <c:strCache>
                <c:ptCount val="10"/>
                <c:pt idx="0">
                  <c:v>Commune hors unité urbaine (zone rurale)</c:v>
                </c:pt>
                <c:pt idx="1">
                  <c:v>2 000 à
4 999 habitants </c:v>
                </c:pt>
                <c:pt idx="2">
                  <c:v>5 000 à
9 999 habitants </c:v>
                </c:pt>
                <c:pt idx="3">
                  <c:v>10 000 à
19 999 habitants </c:v>
                </c:pt>
                <c:pt idx="4">
                  <c:v>20 000 à
49 999 habitants </c:v>
                </c:pt>
                <c:pt idx="5">
                  <c:v>50 000 à
99 999 habitants </c:v>
                </c:pt>
                <c:pt idx="6">
                  <c:v>100 000 à
199 999 habitants </c:v>
                </c:pt>
                <c:pt idx="7">
                  <c:v>200 000 à
1 999 999 habitants </c:v>
                </c:pt>
                <c:pt idx="8">
                  <c:v>Unité urbaine de Paris</c:v>
                </c:pt>
                <c:pt idx="9">
                  <c:v>France</c:v>
                </c:pt>
              </c:strCache>
            </c:strRef>
          </c:cat>
          <c:val>
            <c:numRef>
              <c:f>'Figure complémentaire 4'!$C$4:$C$13</c:f>
              <c:numCache>
                <c:formatCode>0.0</c:formatCode>
                <c:ptCount val="10"/>
                <c:pt idx="0">
                  <c:v>0.9</c:v>
                </c:pt>
                <c:pt idx="1">
                  <c:v>1</c:v>
                </c:pt>
                <c:pt idx="2">
                  <c:v>0.9</c:v>
                </c:pt>
                <c:pt idx="3">
                  <c:v>1.1</c:v>
                </c:pt>
                <c:pt idx="4">
                  <c:v>1.1</c:v>
                </c:pt>
                <c:pt idx="5">
                  <c:v>1.1</c:v>
                </c:pt>
                <c:pt idx="6">
                  <c:v>1</c:v>
                </c:pt>
                <c:pt idx="7">
                  <c:v>1</c:v>
                </c:pt>
                <c:pt idx="8">
                  <c:v>1.5</c:v>
                </c:pt>
                <c:pt idx="9">
                  <c:v>1.1</c:v>
                </c:pt>
              </c:numCache>
            </c:numRef>
          </c:val>
          <c:smooth val="0"/>
        </c:ser>
        <c:hiLowLines>
          <c:spPr>
            <a:ln w="0">
              <a:noFill/>
            </a:ln>
          </c:spPr>
        </c:hiLowLines>
        <c:marker val="1"/>
        <c:axId val="76061305"/>
        <c:axId val="91404510"/>
      </c:lineChart>
      <c:catAx>
        <c:axId val="7015448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Marianne"/>
                <a:ea typeface="DejaVu Sans"/>
              </a:defRPr>
            </a:pPr>
          </a:p>
        </c:txPr>
        <c:crossAx val="52358663"/>
        <c:crossesAt val="0"/>
        <c:auto val="1"/>
        <c:lblAlgn val="ctr"/>
        <c:lblOffset val="100"/>
        <c:noMultiLvlLbl val="0"/>
      </c:catAx>
      <c:valAx>
        <c:axId val="52358663"/>
        <c:scaling>
          <c:orientation val="minMax"/>
        </c:scaling>
        <c:delete val="1"/>
        <c:axPos val="l"/>
        <c:numFmt formatCode="0.0" sourceLinked="1"/>
        <c:majorTickMark val="none"/>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70154486"/>
        <c:crossBetween val="between"/>
      </c:valAx>
      <c:catAx>
        <c:axId val="76061305"/>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91404510"/>
        <c:auto val="1"/>
        <c:lblAlgn val="ctr"/>
        <c:lblOffset val="100"/>
        <c:noMultiLvlLbl val="0"/>
      </c:catAx>
      <c:valAx>
        <c:axId val="91404510"/>
        <c:scaling>
          <c:orientation val="minMax"/>
          <c:max val="1.6"/>
        </c:scaling>
        <c:delete val="1"/>
        <c:axPos val="r"/>
        <c:numFmt formatCode="0.0"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76061305"/>
        <c:crossBetween val="between"/>
      </c:valAx>
      <c:spPr>
        <a:noFill/>
        <a:ln w="0">
          <a:noFill/>
        </a:ln>
      </c:spPr>
    </c:plotArea>
    <c:legend>
      <c:legendPos val="b"/>
      <c:layout>
        <c:manualLayout>
          <c:xMode val="edge"/>
          <c:yMode val="edge"/>
          <c:x val="0.233437689355686"/>
          <c:y val="0.959091983920549"/>
          <c:w val="0.385326196727934"/>
          <c:h val="0.0408291952392213"/>
        </c:manualLayout>
      </c:layout>
      <c:overlay val="0"/>
      <c:spPr>
        <a:noFill/>
        <a:ln w="0">
          <a:noFill/>
        </a:ln>
      </c:spPr>
      <c:txPr>
        <a:bodyPr/>
        <a:lstStyle/>
        <a:p>
          <a:pPr>
            <a:defRPr b="0" sz="900" spc="-1" strike="noStrike">
              <a:solidFill>
                <a:srgbClr val="000000"/>
              </a:solidFill>
              <a:latin typeface="Marianne"/>
              <a:ea typeface="DejaVu Sans"/>
            </a:defRPr>
          </a:pPr>
        </a:p>
      </c:txPr>
    </c:legend>
    <c:plotVisOnly val="1"/>
    <c:dispBlanksAs val="gap"/>
  </c:chart>
  <c:spPr>
    <a:solidFill>
      <a:srgbClr val="ffffff"/>
    </a:solidFill>
    <a:ln w="936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46912139219015"/>
          <c:y val="0.158852124823585"/>
          <c:w val="0.512043718166384"/>
          <c:h val="0.71820605300298"/>
        </c:manualLayout>
      </c:layout>
      <c:pieChart>
        <c:varyColors val="1"/>
        <c:ser>
          <c:idx val="0"/>
          <c:order val="0"/>
          <c:spPr>
            <a:solidFill>
              <a:srgbClr val="5b9bd5"/>
            </a:solidFill>
            <a:ln w="0">
              <a:noFill/>
            </a:ln>
          </c:spPr>
          <c:explosion val="0"/>
          <c:dPt>
            <c:idx val="0"/>
            <c:spPr>
              <a:solidFill>
                <a:srgbClr val="a9d18e"/>
              </a:solidFill>
              <a:ln w="19080">
                <a:solidFill>
                  <a:srgbClr val="ffffff"/>
                </a:solidFill>
                <a:round/>
              </a:ln>
            </c:spPr>
          </c:dPt>
          <c:dPt>
            <c:idx val="1"/>
            <c:spPr>
              <a:solidFill>
                <a:srgbClr val="ec8bff"/>
              </a:solidFill>
              <a:ln w="19080">
                <a:solidFill>
                  <a:srgbClr val="ffffff"/>
                </a:solidFill>
                <a:round/>
              </a:ln>
            </c:spPr>
          </c:dPt>
          <c:dPt>
            <c:idx val="2"/>
            <c:spPr>
              <a:solidFill>
                <a:srgbClr val="ffffcc"/>
              </a:solidFill>
              <a:ln w="19080">
                <a:solidFill>
                  <a:srgbClr val="ffffff"/>
                </a:solidFill>
                <a:round/>
              </a:ln>
            </c:spPr>
          </c:dPt>
          <c:dPt>
            <c:idx val="3"/>
            <c:spPr>
              <a:solidFill>
                <a:srgbClr val="66ffcc"/>
              </a:solidFill>
              <a:ln w="19080">
                <a:solidFill>
                  <a:srgbClr val="ffffff"/>
                </a:solidFill>
                <a:round/>
              </a:ln>
            </c:spPr>
          </c:dPt>
          <c:dPt>
            <c:idx val="4"/>
            <c:spPr>
              <a:solidFill>
                <a:srgbClr val="9dc3e6"/>
              </a:solidFill>
              <a:ln w="19080">
                <a:solidFill>
                  <a:srgbClr val="ffffff"/>
                </a:solidFill>
                <a:round/>
              </a:ln>
            </c:spPr>
          </c:dPt>
          <c:dPt>
            <c:idx val="5"/>
            <c:spPr>
              <a:solidFill>
                <a:srgbClr val="f8cbad"/>
              </a:solidFill>
              <a:ln w="19080">
                <a:solidFill>
                  <a:srgbClr val="ffffff"/>
                </a:solidFill>
                <a:round/>
              </a:ln>
            </c:spPr>
          </c:dPt>
          <c:dPt>
            <c:idx val="6"/>
            <c:spPr>
              <a:solidFill>
                <a:srgbClr val="ffe699"/>
              </a:solidFill>
              <a:ln w="19080">
                <a:solidFill>
                  <a:srgbClr val="ffffff"/>
                </a:solidFill>
                <a:round/>
              </a:ln>
            </c:spPr>
          </c:dPt>
          <c:dPt>
            <c:idx val="7"/>
            <c:spPr>
              <a:solidFill>
                <a:srgbClr val="dbdbdb"/>
              </a:solidFill>
              <a:ln w="19080">
                <a:solidFill>
                  <a:srgbClr val="ffffff"/>
                </a:solidFill>
                <a:round/>
              </a:ln>
            </c:spPr>
          </c:dPt>
          <c:dLbls>
            <c:dLbl>
              <c:idx val="0"/>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1"/>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2"/>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3"/>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4"/>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5"/>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6"/>
              <c:txPr>
                <a:bodyPr wrap="square"/>
                <a:lstStyle/>
                <a:p>
                  <a:pPr>
                    <a:defRPr b="0" sz="950" spc="-1" strike="noStrike">
                      <a:solidFill>
                        <a:srgbClr val="000000"/>
                      </a:solidFill>
                      <a:latin typeface="Calibri"/>
                      <a:ea typeface="DejaVu Sans"/>
                    </a:defRPr>
                  </a:pPr>
                </a:p>
              </c:txPr>
              <c:dLblPos val="bestFit"/>
              <c:showLegendKey val="0"/>
              <c:showVal val="0"/>
              <c:showCatName val="1"/>
              <c:showSerName val="0"/>
              <c:showPercent val="1"/>
              <c:separator>
</c:separator>
            </c:dLbl>
            <c:dLbl>
              <c:idx val="7"/>
              <c:txPr>
                <a:bodyPr wrap="square"/>
                <a:lstStyle/>
                <a:p>
                  <a:pPr>
                    <a:defRPr b="0" sz="1000" spc="-1" strike="noStrike">
                      <a:solidFill>
                        <a:srgbClr val="000000"/>
                      </a:solidFill>
                      <a:latin typeface="Arial"/>
                      <a:ea typeface="DejaVu Sans"/>
                    </a:defRPr>
                  </a:pPr>
                </a:p>
              </c:txPr>
              <c:tx>
                <c:rich>
                  <a:bodyPr/>
                  <a:p>
                    <a:r>
                      <a:rPr b="0" sz="1000" spc="-1" strike="noStrike">
                        <a:solidFill>
                          <a:srgbClr val="000000"/>
                        </a:solidFill>
                        <a:latin typeface="Arial"/>
                        <a:ea typeface="DejaVu Sans"/>
                      </a:rPr>
                      <a:t>Favoritisme</a:t>
                    </a:r>
                    <a:r>
                      <a:rPr b="0" sz="1000" spc="-1" strike="noStrike">
                        <a:solidFill>
                          <a:srgbClr val="000000"/>
                        </a:solidFill>
                        <a:latin typeface="Arial"/>
                        <a:ea typeface="DejaVu Sans"/>
                      </a:rPr>
                      <a:t>
</a:t>
                    </a:r>
                    <a:r>
                      <a:rPr b="0" sz="1000" spc="-1" strike="noStrike">
                        <a:solidFill>
                          <a:srgbClr val="000000"/>
                        </a:solidFill>
                        <a:latin typeface="Arial"/>
                        <a:ea typeface="DejaVu Sans"/>
                      </a:rPr>
                      <a:t>10 %</a:t>
                    </a:r>
                  </a:p>
                </c:rich>
              </c:tx>
              <c:dLblPos val="bestFit"/>
              <c:showLegendKey val="0"/>
              <c:showVal val="0"/>
              <c:showCatName val="0"/>
              <c:showSerName val="0"/>
              <c:showPercent val="0"/>
              <c:separator>
</c:separator>
            </c:dLbl>
            <c:txPr>
              <a:bodyPr wrap="square"/>
              <a:lstStyle/>
              <a:p>
                <a:pPr>
                  <a:defRPr b="0" sz="1050" spc="-1" strike="noStrike">
                    <a:solidFill>
                      <a:srgbClr val="000000"/>
                    </a:solidFill>
                    <a:latin typeface="Marianne"/>
                    <a:ea typeface="DejaVu Sans"/>
                  </a:defRPr>
                </a:pPr>
              </a:p>
            </c:txPr>
            <c:dLblPos val="bestFit"/>
            <c:showLegendKey val="0"/>
            <c:showVal val="0"/>
            <c:showCatName val="1"/>
            <c:showSerName val="0"/>
            <c:showPercent val="1"/>
            <c:separator>
</c:separator>
            <c:showLeaderLines val="0"/>
          </c:dLbls>
          <c:cat>
            <c:strRef>
              <c:f>'Figure complémentaire 5'!$A$4:$A$5,'Figure complémentaire 5'!$A$8:$A$10,'Figure complémentaire 5'!$A$13:$A$15</c:f>
              <c:strCache>
                <c:ptCount val="8"/>
                <c:pt idx="0">
                  <c:v>Recel</c:v>
                </c:pt>
                <c:pt idx="1">
                  <c:v>Trafic d'influence</c:v>
                </c:pt>
                <c:pt idx="2">
                  <c:v>Concussion</c:v>
                </c:pt>
                <c:pt idx="3">
                  <c:v>Blanchiment</c:v>
                </c:pt>
                <c:pt idx="4">
                  <c:v>Corruption</c:v>
                </c:pt>
                <c:pt idx="5">
                  <c:v>Détournement de fonds publics</c:v>
                </c:pt>
                <c:pt idx="6">
                  <c:v>Prise illégale d'intérêts</c:v>
                </c:pt>
                <c:pt idx="7">
                  <c:v>Favoritisme</c:v>
                </c:pt>
              </c:strCache>
            </c:strRef>
          </c:cat>
          <c:val>
            <c:numRef>
              <c:f>'Figure complémentaire 5'!$C$4:$C$5,'Figure complémentaire 5'!$C$8:$C$10,'Figure complémentaire 5'!$C$13:$C$15</c:f>
              <c:numCache>
                <c:formatCode>0\ %</c:formatCode>
                <c:ptCount val="8"/>
                <c:pt idx="0">
                  <c:v>0.0970543806646526</c:v>
                </c:pt>
                <c:pt idx="1">
                  <c:v>0.0400302114803625</c:v>
                </c:pt>
                <c:pt idx="2">
                  <c:v>0.0336102719033233</c:v>
                </c:pt>
                <c:pt idx="3">
                  <c:v>0.00704934541792548</c:v>
                </c:pt>
                <c:pt idx="4">
                  <c:v>0.316842900302115</c:v>
                </c:pt>
                <c:pt idx="5">
                  <c:v>0.210347432024169</c:v>
                </c:pt>
                <c:pt idx="6">
                  <c:v>0.190206445115811</c:v>
                </c:pt>
                <c:pt idx="7">
                  <c:v>0.104859013091641</c:v>
                </c:pt>
              </c:numCache>
            </c:numRef>
          </c:val>
        </c:ser>
        <c:firstSliceAng val="15"/>
      </c:pieChart>
      <c:spPr>
        <a:noFill/>
        <a:ln w="0">
          <a:noFill/>
        </a:ln>
      </c:spPr>
    </c:plotArea>
    <c:plotVisOnly val="1"/>
    <c:dispBlanksAs val="gap"/>
  </c:chart>
  <c:spPr>
    <a:solidFill>
      <a:srgbClr val="ffffff"/>
    </a:solidFill>
    <a:ln w="936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04320698798939"/>
          <c:y val="0.0865488640461594"/>
          <c:w val="0.379659959444704"/>
          <c:h val="0.635412910205554"/>
        </c:manualLayout>
      </c:layout>
      <c:pieChart>
        <c:varyColors val="1"/>
        <c:ser>
          <c:idx val="0"/>
          <c:order val="0"/>
          <c:spPr>
            <a:solidFill>
              <a:srgbClr val="9dc3e6"/>
            </a:solidFill>
            <a:ln w="0">
              <a:noFill/>
            </a:ln>
          </c:spPr>
          <c:explosion val="0"/>
          <c:dPt>
            <c:idx val="0"/>
            <c:spPr>
              <a:pattFill prst="wdUpDiag">
                <a:fgClr>
                  <a:srgbClr val="1f4e79"/>
                </a:fgClr>
                <a:bgClr>
                  <a:srgbClr val="9dc3e6"/>
                </a:bgClr>
              </a:pattFill>
              <a:ln w="19080">
                <a:solidFill>
                  <a:srgbClr val="ffffff"/>
                </a:solidFill>
                <a:round/>
              </a:ln>
            </c:spPr>
          </c:dPt>
          <c:dPt>
            <c:idx val="1"/>
            <c:spPr>
              <a:solidFill>
                <a:srgbClr val="9dc3e6"/>
              </a:solidFill>
              <a:ln w="19080">
                <a:solidFill>
                  <a:srgbClr val="ffffff"/>
                </a:solidFill>
                <a:round/>
              </a:ln>
            </c:spPr>
          </c:dPt>
          <c:dLbls>
            <c:dLbl>
              <c:idx val="0"/>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1"/>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txPr>
              <a:bodyPr wrap="square"/>
              <a:lstStyle/>
              <a:p>
                <a:pPr>
                  <a:defRPr b="0" sz="900" spc="-1" strike="noStrike">
                    <a:solidFill>
                      <a:srgbClr val="000000"/>
                    </a:solidFill>
                    <a:latin typeface="Calibri"/>
                    <a:ea typeface="DejaVu Sans"/>
                  </a:defRPr>
                </a:pPr>
              </a:p>
            </c:txPr>
            <c:dLblPos val="bestFit"/>
            <c:showLegendKey val="0"/>
            <c:showVal val="0"/>
            <c:showCatName val="1"/>
            <c:showSerName val="0"/>
            <c:showPercent val="1"/>
            <c:separator>
</c:separator>
            <c:showLeaderLines val="1"/>
          </c:dLbls>
          <c:cat>
            <c:strRef>
              <c:f>'Figure complémentaire 5'!$F$4:$F$5</c:f>
              <c:strCache>
                <c:ptCount val="2"/>
                <c:pt idx="0">
                  <c:v>Corruption active</c:v>
                </c:pt>
                <c:pt idx="1">
                  <c:v>Corruption passive</c:v>
                </c:pt>
              </c:strCache>
            </c:strRef>
          </c:cat>
          <c:val>
            <c:numRef>
              <c:f>'Figure complémentaire 5'!$G$4:$G$5</c:f>
              <c:numCache>
                <c:formatCode>0\ %</c:formatCode>
                <c:ptCount val="2"/>
                <c:pt idx="0">
                  <c:v>0.522050059594756</c:v>
                </c:pt>
                <c:pt idx="1">
                  <c:v>0.477949940405244</c:v>
                </c:pt>
              </c:numCache>
            </c:numRef>
          </c:val>
        </c:ser>
        <c:firstSliceAng val="280"/>
      </c:pieChart>
      <c:spPr>
        <a:noFill/>
        <a:ln w="0">
          <a:noFill/>
        </a:ln>
      </c:spPr>
    </c:plotArea>
    <c:plotVisOnly val="1"/>
    <c:dispBlanksAs val="gap"/>
  </c:chart>
  <c:spPr>
    <a:noFill/>
    <a:ln w="9360">
      <a:no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45602979089086"/>
          <c:y val="0.323534558180227"/>
          <c:w val="0.290317960469779"/>
          <c:h val="0.354680664916885"/>
        </c:manualLayout>
      </c:layout>
      <c:pieChart>
        <c:varyColors val="1"/>
        <c:ser>
          <c:idx val="0"/>
          <c:order val="0"/>
          <c:spPr>
            <a:solidFill>
              <a:srgbClr val="ec8bff">
                <a:alpha val="95000"/>
              </a:srgbClr>
            </a:solidFill>
            <a:ln w="0">
              <a:noFill/>
            </a:ln>
          </c:spPr>
          <c:explosion val="0"/>
          <c:dPt>
            <c:idx val="0"/>
            <c:spPr>
              <a:solidFill>
                <a:srgbClr val="ec8bff">
                  <a:alpha val="95000"/>
                </a:srgbClr>
              </a:solidFill>
              <a:ln w="19080">
                <a:solidFill>
                  <a:srgbClr val="ffffff"/>
                </a:solidFill>
                <a:round/>
              </a:ln>
            </c:spPr>
          </c:dPt>
          <c:dPt>
            <c:idx val="1"/>
            <c:spPr>
              <a:pattFill prst="wdUpDiag">
                <a:fgClr>
                  <a:srgbClr val="404040">
                    <a:alpha val="95000"/>
                  </a:srgbClr>
                </a:fgClr>
                <a:bgClr>
                  <a:srgbClr val="ec8bff">
                    <a:alpha val="95000"/>
                  </a:srgbClr>
                </a:bgClr>
              </a:pattFill>
              <a:ln w="19080">
                <a:solidFill>
                  <a:srgbClr val="ffffff"/>
                </a:solidFill>
                <a:round/>
              </a:ln>
            </c:spPr>
          </c:dPt>
          <c:dLbls>
            <c:dLbl>
              <c:idx val="0"/>
              <c:txPr>
                <a:bodyPr wrap="square"/>
                <a:lstStyle/>
                <a:p>
                  <a:pPr>
                    <a:defRPr b="0" sz="1000" spc="-1" strike="noStrike">
                      <a:solidFill>
                        <a:srgbClr val="000000"/>
                      </a:solidFill>
                      <a:latin typeface="Arial"/>
                      <a:ea typeface="DejaVu Sans"/>
                    </a:defRPr>
                  </a:pPr>
                </a:p>
              </c:txPr>
              <c:dLblPos val="outEnd"/>
              <c:showLegendKey val="0"/>
              <c:showVal val="0"/>
              <c:showCatName val="1"/>
              <c:showSerName val="0"/>
              <c:showPercent val="1"/>
              <c:separator>
</c:separator>
            </c:dLbl>
            <c:dLbl>
              <c:idx val="1"/>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txPr>
              <a:bodyPr wrap="square"/>
              <a:lstStyle/>
              <a:p>
                <a:pPr>
                  <a:defRPr b="0" sz="900" spc="-1" strike="noStrike">
                    <a:solidFill>
                      <a:srgbClr val="000000"/>
                    </a:solidFill>
                    <a:latin typeface="Marianne"/>
                    <a:ea typeface="DejaVu Sans"/>
                  </a:defRPr>
                </a:pPr>
              </a:p>
            </c:txPr>
            <c:dLblPos val="bestFit"/>
            <c:showLegendKey val="0"/>
            <c:showVal val="0"/>
            <c:showCatName val="1"/>
            <c:showSerName val="0"/>
            <c:showPercent val="1"/>
            <c:separator>
</c:separator>
            <c:showLeaderLines val="0"/>
          </c:dLbls>
          <c:cat>
            <c:strRef>
              <c:f>'Figure complémentaire 5'!$F$6:$F$7</c:f>
              <c:strCache>
                <c:ptCount val="2"/>
                <c:pt idx="0">
                  <c:v>Trafic d'influence passif</c:v>
                </c:pt>
                <c:pt idx="1">
                  <c:v>Trafic d'influence actif</c:v>
                </c:pt>
              </c:strCache>
            </c:strRef>
          </c:cat>
          <c:val>
            <c:numRef>
              <c:f>'Figure complémentaire 5'!$G$6:$G$7</c:f>
              <c:numCache>
                <c:formatCode>0\ %</c:formatCode>
                <c:ptCount val="2"/>
                <c:pt idx="0">
                  <c:v>0.632075471698113</c:v>
                </c:pt>
                <c:pt idx="1">
                  <c:v>0.367924528301887</c:v>
                </c:pt>
              </c:numCache>
            </c:numRef>
          </c:val>
        </c:ser>
        <c:firstSliceAng val="162"/>
      </c:pieChart>
      <c:spPr>
        <a:noFill/>
        <a:ln w="0">
          <a:noFill/>
        </a:ln>
      </c:spPr>
    </c:plotArea>
    <c:plotVisOnly val="1"/>
    <c:dispBlanksAs val="gap"/>
  </c:chart>
  <c:spPr>
    <a:noFill/>
    <a:ln w="9360">
      <a:no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200591181542"/>
          <c:y val="0.0726970033296338"/>
          <c:w val="0.411774365711471"/>
          <c:h val="0.926193118756937"/>
        </c:manualLayout>
      </c:layout>
      <c:pieChart>
        <c:varyColors val="1"/>
        <c:ser>
          <c:idx val="0"/>
          <c:order val="0"/>
          <c:spPr>
            <a:solidFill>
              <a:srgbClr val="5b9bd5"/>
            </a:solidFill>
            <a:ln w="0">
              <a:noFill/>
            </a:ln>
          </c:spPr>
          <c:explosion val="0"/>
          <c:dPt>
            <c:idx val="0"/>
            <c:spPr>
              <a:solidFill>
                <a:srgbClr val="f5993b"/>
              </a:solidFill>
              <a:ln w="19080">
                <a:solidFill>
                  <a:srgbClr val="ffffff"/>
                </a:solidFill>
                <a:round/>
              </a:ln>
            </c:spPr>
          </c:dPt>
          <c:dPt>
            <c:idx val="1"/>
            <c:spPr>
              <a:solidFill>
                <a:srgbClr val="5b9bd5"/>
              </a:solidFill>
              <a:ln w="19080">
                <a:solidFill>
                  <a:srgbClr val="ffffff"/>
                </a:solidFill>
                <a:round/>
              </a:ln>
            </c:spPr>
          </c:dPt>
          <c:dPt>
            <c:idx val="2"/>
            <c:spPr>
              <a:solidFill>
                <a:srgbClr val="a5a5a5"/>
              </a:solidFill>
              <a:ln w="19080">
                <a:solidFill>
                  <a:srgbClr val="ffffff"/>
                </a:solidFill>
                <a:round/>
              </a:ln>
            </c:spPr>
          </c:dPt>
          <c:dLbls>
            <c:dLbl>
              <c:idx val="0"/>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1"/>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dLbl>
              <c:idx val="2"/>
              <c:txPr>
                <a:bodyPr wrap="square"/>
                <a:lstStyle/>
                <a:p>
                  <a:pPr>
                    <a:defRPr b="0" sz="1000" spc="-1" strike="noStrike">
                      <a:solidFill>
                        <a:srgbClr val="000000"/>
                      </a:solidFill>
                      <a:latin typeface="Arial"/>
                      <a:ea typeface="DejaVu Sans"/>
                    </a:defRPr>
                  </a:pPr>
                </a:p>
              </c:txPr>
              <c:dLblPos val="bestFit"/>
              <c:showLegendKey val="0"/>
              <c:showVal val="0"/>
              <c:showCatName val="1"/>
              <c:showSerName val="0"/>
              <c:showPercent val="1"/>
              <c:separator>
</c:separator>
            </c:dLbl>
            <c:txPr>
              <a:bodyPr wrap="square"/>
              <a:lstStyle/>
              <a:p>
                <a:pPr>
                  <a:defRPr b="1" sz="900" spc="-1" strike="noStrike">
                    <a:solidFill>
                      <a:srgbClr val="000000"/>
                    </a:solidFill>
                    <a:latin typeface="Calibri"/>
                    <a:ea typeface="DejaVu Sans"/>
                  </a:defRPr>
                </a:pPr>
              </a:p>
            </c:txPr>
            <c:dLblPos val="bestFit"/>
            <c:showLegendKey val="0"/>
            <c:showVal val="0"/>
            <c:showCatName val="1"/>
            <c:showSerName val="0"/>
            <c:showPercent val="1"/>
            <c:separator>
</c:separator>
            <c:showLeaderLines val="1"/>
          </c:dLbls>
          <c:cat>
            <c:strRef>
              <c:f>'Figure complémentaire 7'!$A$4:$A$6</c:f>
              <c:strCache>
                <c:ptCount val="3"/>
                <c:pt idx="0">
                  <c:v>Personnes morales</c:v>
                </c:pt>
                <c:pt idx="1">
                  <c:v>Hommes</c:v>
                </c:pt>
                <c:pt idx="2">
                  <c:v>Femmes</c:v>
                </c:pt>
              </c:strCache>
            </c:strRef>
          </c:cat>
          <c:val>
            <c:numRef>
              <c:f>'Figure complémentaire 7'!$B$4:$B$6</c:f>
              <c:numCache>
                <c:formatCode>General</c:formatCode>
                <c:ptCount val="3"/>
                <c:pt idx="0">
                  <c:v>2661</c:v>
                </c:pt>
                <c:pt idx="1">
                  <c:v>1520</c:v>
                </c:pt>
                <c:pt idx="2">
                  <c:v>664</c:v>
                </c:pt>
              </c:numCache>
            </c:numRef>
          </c:val>
        </c:ser>
        <c:firstSliceAng val="0"/>
      </c:pieChart>
      <c:spPr>
        <a:noFill/>
        <a:ln w="0">
          <a:noFill/>
        </a:ln>
      </c:spPr>
    </c:plotArea>
    <c:plotVisOnly val="1"/>
    <c:dispBlanksAs val="gap"/>
  </c:chart>
  <c:spPr>
    <a:solidFill>
      <a:srgbClr val="ffffff"/>
    </a:solidFill>
    <a:ln w="9360">
      <a:no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bar"/>
        <c:grouping val="percentStacked"/>
        <c:varyColors val="0"/>
        <c:ser>
          <c:idx val="0"/>
          <c:order val="0"/>
          <c:tx>
            <c:strRef>
              <c:f>'Figure complémentaire 7'!$C$8</c:f>
              <c:strCache>
                <c:ptCount val="1"/>
                <c:pt idx="0">
                  <c:v>Personnes morales</c:v>
                </c:pt>
              </c:strCache>
            </c:strRef>
          </c:tx>
          <c:spPr>
            <a:solidFill>
              <a:srgbClr val="f5993b"/>
            </a:solidFill>
            <a:ln w="0">
              <a:noFill/>
            </a:ln>
          </c:spPr>
          <c:invertIfNegative val="0"/>
          <c:dPt>
            <c:idx val="2"/>
            <c:invertIfNegative val="0"/>
            <c:spPr>
              <a:solidFill>
                <a:srgbClr val="f5993b"/>
              </a:solidFill>
              <a:ln w="0">
                <a:noFill/>
              </a:ln>
            </c:spPr>
          </c:dPt>
          <c:dPt>
            <c:idx val="6"/>
            <c:invertIfNegative val="0"/>
            <c:spPr>
              <a:solidFill>
                <a:srgbClr val="f5993b"/>
              </a:solidFill>
              <a:ln w="0">
                <a:noFill/>
              </a:ln>
            </c:spPr>
          </c:dPt>
          <c:dLbls>
            <c:numFmt formatCode="0%" sourceLinked="1"/>
            <c:dLbl>
              <c:idx val="2"/>
              <c:layout>
                <c:manualLayout>
                  <c:x val="0.0072162502227378"/>
                  <c:y val="0"/>
                </c:manualLayout>
              </c:layout>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dLbl>
            <c:dLbl>
              <c:idx val="6"/>
              <c:layout>
                <c:manualLayout>
                  <c:x val="0.0172988442836545"/>
                  <c:y val="0"/>
                </c:manualLayout>
              </c:layout>
              <c:numFmt formatCode="0%" sourceLinked="1"/>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dLbl>
            <c:txPr>
              <a:bodyPr wrap="square"/>
              <a:lstStyle/>
              <a:p>
                <a:pPr>
                  <a:defRPr b="1" sz="900" spc="-1" strike="noStrike">
                    <a:solidFill>
                      <a:srgbClr val="ffffff"/>
                    </a:solidFill>
                    <a:latin typeface="Calibri"/>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7'!$A$10:$A$19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7'!$C$10:$C$19</c:f>
              <c:numCache>
                <c:formatCode>0\ %</c:formatCode>
                <c:ptCount val="10"/>
                <c:pt idx="0">
                  <c:v>0.3</c:v>
                </c:pt>
                <c:pt idx="1">
                  <c:v>0.29</c:v>
                </c:pt>
                <c:pt idx="2">
                  <c:v>0.25</c:v>
                </c:pt>
                <c:pt idx="3">
                  <c:v>0.43</c:v>
                </c:pt>
                <c:pt idx="4">
                  <c:v>0.75</c:v>
                </c:pt>
                <c:pt idx="5">
                  <c:v>0.37</c:v>
                </c:pt>
                <c:pt idx="6">
                  <c:v>0.55</c:v>
                </c:pt>
                <c:pt idx="7">
                  <c:v>0.77</c:v>
                </c:pt>
                <c:pt idx="8">
                  <c:v>0.84</c:v>
                </c:pt>
                <c:pt idx="9">
                  <c:v>0.85</c:v>
                </c:pt>
              </c:numCache>
            </c:numRef>
          </c:val>
        </c:ser>
        <c:ser>
          <c:idx val="1"/>
          <c:order val="1"/>
          <c:tx>
            <c:strRef>
              <c:f>'Figure complémentaire 7'!$D$8</c:f>
              <c:strCache>
                <c:ptCount val="1"/>
                <c:pt idx="0">
                  <c:v>Personnes physiques</c:v>
                </c:pt>
              </c:strCache>
            </c:strRef>
          </c:tx>
          <c:spPr>
            <a:solidFill>
              <a:srgbClr val="334f9e"/>
            </a:solidFill>
            <a:ln w="0">
              <a:noFill/>
            </a:ln>
          </c:spPr>
          <c:invertIfNegative val="0"/>
          <c:dLbls>
            <c:numFmt formatCode="0%" sourceLinked="1"/>
            <c:txPr>
              <a:bodyPr wrap="square"/>
              <a:lstStyle/>
              <a:p>
                <a:pPr>
                  <a:defRPr b="0" sz="900" spc="-1" strike="noStrike">
                    <a:solidFill>
                      <a:srgbClr val="ffffff"/>
                    </a:solidFill>
                    <a:latin typeface="Calibri"/>
                    <a:ea typeface="DejaVu Sans"/>
                  </a:defRPr>
                </a:pPr>
              </a:p>
            </c:txPr>
            <c:dLblPos val="ctr"/>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7'!$A$10:$A$19</c:f>
              <c:strCache>
                <c:ptCount val="10"/>
                <c:pt idx="0">
                  <c:v>Corruption active</c:v>
                </c:pt>
                <c:pt idx="1">
                  <c:v>Corruption passive</c:v>
                </c:pt>
                <c:pt idx="2">
                  <c:v>Trafic d'influence actif</c:v>
                </c:pt>
                <c:pt idx="3">
                  <c:v>Trafic d'influence passif</c:v>
                </c:pt>
                <c:pt idx="4">
                  <c:v>Favoritisme</c:v>
                </c:pt>
                <c:pt idx="5">
                  <c:v>Concussion</c:v>
                </c:pt>
                <c:pt idx="6">
                  <c:v>Prise illégale d'intérêts</c:v>
                </c:pt>
                <c:pt idx="7">
                  <c:v>Détournements de fonds publics</c:v>
                </c:pt>
                <c:pt idx="8">
                  <c:v>Recel</c:v>
                </c:pt>
                <c:pt idx="9">
                  <c:v>Blanchiment</c:v>
                </c:pt>
              </c:strCache>
            </c:strRef>
          </c:cat>
          <c:val>
            <c:numRef>
              <c:f>'Figure complémentaire 7'!$D$10:$D$19</c:f>
              <c:numCache>
                <c:formatCode>0\ %</c:formatCode>
                <c:ptCount val="10"/>
                <c:pt idx="0">
                  <c:v>0.7</c:v>
                </c:pt>
                <c:pt idx="1">
                  <c:v>0.71</c:v>
                </c:pt>
                <c:pt idx="2">
                  <c:v>0.75</c:v>
                </c:pt>
                <c:pt idx="3">
                  <c:v>0.57</c:v>
                </c:pt>
                <c:pt idx="4">
                  <c:v>0.25</c:v>
                </c:pt>
                <c:pt idx="5">
                  <c:v>0.63</c:v>
                </c:pt>
                <c:pt idx="6">
                  <c:v>0.45</c:v>
                </c:pt>
                <c:pt idx="7">
                  <c:v>0.23</c:v>
                </c:pt>
                <c:pt idx="8">
                  <c:v>0.16</c:v>
                </c:pt>
                <c:pt idx="9">
                  <c:v>0.15</c:v>
                </c:pt>
              </c:numCache>
            </c:numRef>
          </c:val>
        </c:ser>
        <c:gapWidth val="75"/>
        <c:overlap val="100"/>
        <c:axId val="90155498"/>
        <c:axId val="26343093"/>
      </c:barChart>
      <c:catAx>
        <c:axId val="90155498"/>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000000"/>
                </a:solidFill>
                <a:latin typeface="Calibri"/>
                <a:ea typeface="DejaVu Sans"/>
              </a:defRPr>
            </a:pPr>
          </a:p>
        </c:txPr>
        <c:crossAx val="26343093"/>
        <c:crosses val="autoZero"/>
        <c:auto val="1"/>
        <c:lblAlgn val="ctr"/>
        <c:lblOffset val="100"/>
        <c:noMultiLvlLbl val="0"/>
      </c:catAx>
      <c:valAx>
        <c:axId val="26343093"/>
        <c:scaling>
          <c:orientation val="minMax"/>
          <c:max val="1"/>
          <c:min val="0"/>
        </c:scaling>
        <c:delete val="1"/>
        <c:axPos val="l"/>
        <c:numFmt formatCode="[$-40C]0\ %"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90155498"/>
        <c:crossBetween val="between"/>
        <c:majorUnit val="1"/>
      </c:valAx>
      <c:spPr>
        <a:noFill/>
        <a:ln w="0">
          <a:noFill/>
        </a:ln>
      </c:spPr>
    </c:plotArea>
    <c:legend>
      <c:legendPos val="b"/>
      <c:layout>
        <c:manualLayout>
          <c:xMode val="edge"/>
          <c:yMode val="edge"/>
          <c:x val="0.381286051643374"/>
          <c:y val="0.948982601002654"/>
          <c:w val="0.300143238744145"/>
          <c:h val="0.0509190995773125"/>
        </c:manualLayout>
      </c:layout>
      <c:overlay val="0"/>
      <c:spPr>
        <a:noFill/>
        <a:ln w="0">
          <a:noFill/>
        </a:ln>
      </c:spPr>
      <c:txPr>
        <a:bodyPr/>
        <a:lstStyle/>
        <a:p>
          <a:pPr>
            <a:defRPr b="0" sz="900" spc="-1" strike="noStrike">
              <a:solidFill>
                <a:srgbClr val="000000"/>
              </a:solidFill>
              <a:latin typeface="Calibri"/>
              <a:ea typeface="DejaVu Sans"/>
            </a:defRPr>
          </a:pPr>
        </a:p>
      </c:txPr>
    </c:legend>
    <c:plotVisOnly val="1"/>
    <c:dispBlanksAs val="gap"/>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10.xml.rels><?xml version="1.0" encoding="UTF-8"?>
<Relationships xmlns="http://schemas.openxmlformats.org/package/2006/relationships"><Relationship Id="rId1" Type="http://schemas.openxmlformats.org/officeDocument/2006/relationships/chart" Target="../charts/chart12.xml"/>
</Relationships>
</file>

<file path=xl/drawings/_rels/drawing11.xml.rels><?xml version="1.0" encoding="UTF-8"?>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
</Relationships>
</file>

<file path=xl/drawings/_rels/drawing12.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
</Relationships>
</file>

<file path=xl/drawings/_rels/drawing13.xml.rels><?xml version="1.0" encoding="UTF-8"?>
<Relationships xmlns="http://schemas.openxmlformats.org/package/2006/relationships"><Relationship Id="rId1" Type="http://schemas.openxmlformats.org/officeDocument/2006/relationships/chart" Target="../charts/chart17.xml"/><Relationship Id="rId2" Type="http://schemas.openxmlformats.org/officeDocument/2006/relationships/chart" Target="../charts/chart18.xml"/>
</Relationships>
</file>

<file path=xl/drawings/_rels/drawing14.xml.rels><?xml version="1.0" encoding="UTF-8"?>
<Relationships xmlns="http://schemas.openxmlformats.org/package/2006/relationships"><Relationship Id="rId1" Type="http://schemas.openxmlformats.org/officeDocument/2006/relationships/chart" Target="../charts/chart19.xml"/><Relationship Id="rId2" Type="http://schemas.openxmlformats.org/officeDocument/2006/relationships/chart" Target="../charts/chart20.xml"/><Relationship Id="rId3" Type="http://schemas.openxmlformats.org/officeDocument/2006/relationships/chart" Target="../charts/chart21.xml"/><Relationship Id="rId4" Type="http://schemas.openxmlformats.org/officeDocument/2006/relationships/chart" Target="../charts/chart22.xml"/>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
</Relationships>
</file>

<file path=xl/drawings/_rels/drawing5.xml.rels><?xml version="1.0" encoding="UTF-8"?>
<Relationships xmlns="http://schemas.openxmlformats.org/package/2006/relationships"><Relationship Id="rId1" Type="http://schemas.openxmlformats.org/officeDocument/2006/relationships/chart" Target="../charts/chart4.xml"/>
</Relationships>
</file>

<file path=xl/drawings/_rels/drawing6.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
</Relationships>
</file>

<file path=xl/drawings/_rels/drawing8.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
</Relationships>
</file>

<file path=xl/drawings/_rels/drawing9.xml.rels><?xml version="1.0" encoding="UTF-8"?>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326160</xdr:colOff>
      <xdr:row>11</xdr:row>
      <xdr:rowOff>16920</xdr:rowOff>
    </xdr:from>
    <xdr:to>
      <xdr:col>10</xdr:col>
      <xdr:colOff>395640</xdr:colOff>
      <xdr:row>33</xdr:row>
      <xdr:rowOff>104400</xdr:rowOff>
    </xdr:to>
    <xdr:graphicFrame>
      <xdr:nvGraphicFramePr>
        <xdr:cNvPr id="0" name="Graphique 1"/>
        <xdr:cNvGraphicFramePr/>
      </xdr:nvGraphicFramePr>
      <xdr:xfrm>
        <a:off x="326160" y="2112480"/>
        <a:ext cx="9394560" cy="4525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14</xdr:row>
      <xdr:rowOff>129240</xdr:rowOff>
    </xdr:from>
    <xdr:to>
      <xdr:col>7</xdr:col>
      <xdr:colOff>145440</xdr:colOff>
      <xdr:row>34</xdr:row>
      <xdr:rowOff>99000</xdr:rowOff>
    </xdr:to>
    <xdr:graphicFrame>
      <xdr:nvGraphicFramePr>
        <xdr:cNvPr id="17" name="Graphique 1"/>
        <xdr:cNvGraphicFramePr/>
      </xdr:nvGraphicFramePr>
      <xdr:xfrm>
        <a:off x="142920" y="3116880"/>
        <a:ext cx="7392600" cy="37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720</xdr:colOff>
      <xdr:row>22</xdr:row>
      <xdr:rowOff>40680</xdr:rowOff>
    </xdr:from>
    <xdr:to>
      <xdr:col>6</xdr:col>
      <xdr:colOff>491400</xdr:colOff>
      <xdr:row>32</xdr:row>
      <xdr:rowOff>87480</xdr:rowOff>
    </xdr:to>
    <xdr:graphicFrame>
      <xdr:nvGraphicFramePr>
        <xdr:cNvPr id="18" name="Graphique 2"/>
        <xdr:cNvGraphicFramePr/>
      </xdr:nvGraphicFramePr>
      <xdr:xfrm>
        <a:off x="2849400" y="4626720"/>
        <a:ext cx="3712680" cy="19515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34</xdr:row>
      <xdr:rowOff>28800</xdr:rowOff>
    </xdr:from>
    <xdr:to>
      <xdr:col>11</xdr:col>
      <xdr:colOff>1080</xdr:colOff>
      <xdr:row>53</xdr:row>
      <xdr:rowOff>69480</xdr:rowOff>
    </xdr:to>
    <xdr:graphicFrame>
      <xdr:nvGraphicFramePr>
        <xdr:cNvPr id="19" name="Graphique 3"/>
        <xdr:cNvGraphicFramePr/>
      </xdr:nvGraphicFramePr>
      <xdr:xfrm>
        <a:off x="0" y="6900840"/>
        <a:ext cx="9297360" cy="3660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31</xdr:row>
      <xdr:rowOff>27000</xdr:rowOff>
    </xdr:from>
    <xdr:to>
      <xdr:col>6</xdr:col>
      <xdr:colOff>3960</xdr:colOff>
      <xdr:row>49</xdr:row>
      <xdr:rowOff>182160</xdr:rowOff>
    </xdr:to>
    <xdr:graphicFrame>
      <xdr:nvGraphicFramePr>
        <xdr:cNvPr id="20" name="Graphique 1"/>
        <xdr:cNvGraphicFramePr/>
      </xdr:nvGraphicFramePr>
      <xdr:xfrm>
        <a:off x="0" y="6253200"/>
        <a:ext cx="5817240" cy="3584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668880</xdr:colOff>
      <xdr:row>17</xdr:row>
      <xdr:rowOff>18360</xdr:rowOff>
    </xdr:from>
    <xdr:to>
      <xdr:col>5</xdr:col>
      <xdr:colOff>646920</xdr:colOff>
      <xdr:row>32</xdr:row>
      <xdr:rowOff>33120</xdr:rowOff>
    </xdr:to>
    <xdr:graphicFrame>
      <xdr:nvGraphicFramePr>
        <xdr:cNvPr id="21" name="Graphique 2"/>
        <xdr:cNvGraphicFramePr/>
      </xdr:nvGraphicFramePr>
      <xdr:xfrm>
        <a:off x="668880" y="3577680"/>
        <a:ext cx="4864320" cy="28720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15</xdr:row>
      <xdr:rowOff>29880</xdr:rowOff>
    </xdr:from>
    <xdr:to>
      <xdr:col>4</xdr:col>
      <xdr:colOff>34560</xdr:colOff>
      <xdr:row>36</xdr:row>
      <xdr:rowOff>23400</xdr:rowOff>
    </xdr:to>
    <xdr:graphicFrame>
      <xdr:nvGraphicFramePr>
        <xdr:cNvPr id="22" name="Graphique 5"/>
        <xdr:cNvGraphicFramePr/>
      </xdr:nvGraphicFramePr>
      <xdr:xfrm>
        <a:off x="0" y="2943360"/>
        <a:ext cx="5209920" cy="3993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23040</xdr:colOff>
      <xdr:row>15</xdr:row>
      <xdr:rowOff>40320</xdr:rowOff>
    </xdr:from>
    <xdr:to>
      <xdr:col>8</xdr:col>
      <xdr:colOff>90360</xdr:colOff>
      <xdr:row>36</xdr:row>
      <xdr:rowOff>21960</xdr:rowOff>
    </xdr:to>
    <xdr:graphicFrame>
      <xdr:nvGraphicFramePr>
        <xdr:cNvPr id="23" name="Graphique 6"/>
        <xdr:cNvGraphicFramePr/>
      </xdr:nvGraphicFramePr>
      <xdr:xfrm>
        <a:off x="5198400" y="2953800"/>
        <a:ext cx="5706720" cy="39819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91080</xdr:colOff>
      <xdr:row>31</xdr:row>
      <xdr:rowOff>81720</xdr:rowOff>
    </xdr:from>
    <xdr:to>
      <xdr:col>3</xdr:col>
      <xdr:colOff>127800</xdr:colOff>
      <xdr:row>45</xdr:row>
      <xdr:rowOff>43200</xdr:rowOff>
    </xdr:to>
    <xdr:graphicFrame>
      <xdr:nvGraphicFramePr>
        <xdr:cNvPr id="24" name="Graphique 3"/>
        <xdr:cNvGraphicFramePr/>
      </xdr:nvGraphicFramePr>
      <xdr:xfrm>
        <a:off x="91080" y="6996240"/>
        <a:ext cx="2810880" cy="2628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367920</xdr:colOff>
      <xdr:row>31</xdr:row>
      <xdr:rowOff>27720</xdr:rowOff>
    </xdr:from>
    <xdr:to>
      <xdr:col>6</xdr:col>
      <xdr:colOff>149400</xdr:colOff>
      <xdr:row>44</xdr:row>
      <xdr:rowOff>171360</xdr:rowOff>
    </xdr:to>
    <xdr:graphicFrame>
      <xdr:nvGraphicFramePr>
        <xdr:cNvPr id="25" name="Graphique 4"/>
        <xdr:cNvGraphicFramePr/>
      </xdr:nvGraphicFramePr>
      <xdr:xfrm>
        <a:off x="3142080" y="6942240"/>
        <a:ext cx="2562840" cy="26200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60840</xdr:colOff>
      <xdr:row>45</xdr:row>
      <xdr:rowOff>11160</xdr:rowOff>
    </xdr:from>
    <xdr:to>
      <xdr:col>6</xdr:col>
      <xdr:colOff>322560</xdr:colOff>
      <xdr:row>61</xdr:row>
      <xdr:rowOff>166680</xdr:rowOff>
    </xdr:to>
    <xdr:graphicFrame>
      <xdr:nvGraphicFramePr>
        <xdr:cNvPr id="26" name="Graphique 5"/>
        <xdr:cNvGraphicFramePr/>
      </xdr:nvGraphicFramePr>
      <xdr:xfrm>
        <a:off x="60840" y="9592560"/>
        <a:ext cx="5817240" cy="32036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69480</xdr:colOff>
      <xdr:row>62</xdr:row>
      <xdr:rowOff>9720</xdr:rowOff>
    </xdr:from>
    <xdr:to>
      <xdr:col>6</xdr:col>
      <xdr:colOff>311760</xdr:colOff>
      <xdr:row>78</xdr:row>
      <xdr:rowOff>141480</xdr:rowOff>
    </xdr:to>
    <xdr:graphicFrame>
      <xdr:nvGraphicFramePr>
        <xdr:cNvPr id="27" name="Graphique 6"/>
        <xdr:cNvGraphicFramePr/>
      </xdr:nvGraphicFramePr>
      <xdr:xfrm>
        <a:off x="69480" y="12829680"/>
        <a:ext cx="5797800" cy="31892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142920</xdr:colOff>
      <xdr:row>5</xdr:row>
      <xdr:rowOff>80640</xdr:rowOff>
    </xdr:from>
    <xdr:to>
      <xdr:col>20</xdr:col>
      <xdr:colOff>56160</xdr:colOff>
      <xdr:row>46</xdr:row>
      <xdr:rowOff>154080</xdr:rowOff>
    </xdr:to>
    <xdr:pic>
      <xdr:nvPicPr>
        <xdr:cNvPr id="1" name="Image 1" descr=""/>
        <xdr:cNvPicPr/>
      </xdr:nvPicPr>
      <xdr:blipFill>
        <a:blip r:embed="rId1"/>
        <a:stretch/>
      </xdr:blipFill>
      <xdr:spPr>
        <a:xfrm>
          <a:off x="8188200" y="1483920"/>
          <a:ext cx="8945640" cy="7884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148320</xdr:colOff>
      <xdr:row>28</xdr:row>
      <xdr:rowOff>33480</xdr:rowOff>
    </xdr:from>
    <xdr:to>
      <xdr:col>3</xdr:col>
      <xdr:colOff>785520</xdr:colOff>
      <xdr:row>69</xdr:row>
      <xdr:rowOff>67680</xdr:rowOff>
    </xdr:to>
    <xdr:graphicFrame>
      <xdr:nvGraphicFramePr>
        <xdr:cNvPr id="2" name="Graphique 7"/>
        <xdr:cNvGraphicFramePr/>
      </xdr:nvGraphicFramePr>
      <xdr:xfrm>
        <a:off x="148320" y="5175000"/>
        <a:ext cx="8591760" cy="721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173160</xdr:colOff>
      <xdr:row>51</xdr:row>
      <xdr:rowOff>360</xdr:rowOff>
    </xdr:from>
    <xdr:to>
      <xdr:col>3</xdr:col>
      <xdr:colOff>712440</xdr:colOff>
      <xdr:row>70</xdr:row>
      <xdr:rowOff>55800</xdr:rowOff>
    </xdr:to>
    <xdr:graphicFrame>
      <xdr:nvGraphicFramePr>
        <xdr:cNvPr id="8" name="Graphique 8"/>
        <xdr:cNvGraphicFramePr/>
      </xdr:nvGraphicFramePr>
      <xdr:xfrm>
        <a:off x="173160" y="9172800"/>
        <a:ext cx="8493840" cy="33854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0.0247203251351238</cdr:x>
      <cdr:y>0.486537694455525</cdr:y>
    </cdr:from>
    <cdr:to>
      <cdr:x>0.202580969539532</cdr:x>
      <cdr:y>0.571300358994815</cdr:y>
    </cdr:to>
    <cdr:sp>
      <cdr:nvSpPr>
        <cdr:cNvPr id="3" name="ZoneTexte 1"/>
        <cdr:cNvSpPr/>
      </cdr:nvSpPr>
      <cdr:spPr>
        <a:xfrm>
          <a:off x="212400" y="3512880"/>
          <a:ext cx="1528200" cy="612000"/>
        </a:xfrm>
        <a:prstGeom prst="rect">
          <a:avLst/>
        </a:prstGeom>
        <a:noFill/>
        <a:ln w="0">
          <a:noFill/>
        </a:ln>
      </cdr:spPr>
      <cdr:style>
        <a:lnRef idx="0"/>
        <a:fillRef idx="0"/>
        <a:effectRef idx="0"/>
        <a:fontRef idx="minor"/>
      </cdr:style>
      <cdr:txBody>
        <a:bodyPr vertOverflow="clip" lIns="90000" rIns="90000" tIns="45000" bIns="45000" anchor="t">
          <a:noAutofit/>
        </a:bodyPr>
        <a:p>
          <a:pPr algn="ctr">
            <a:lnSpc>
              <a:spcPct val="100000"/>
            </a:lnSpc>
          </a:pPr>
          <a:r>
            <a:rPr b="1" lang="fr-FR" sz="900" spc="-1" strike="noStrike">
              <a:solidFill>
                <a:srgbClr val="000000"/>
              </a:solidFill>
              <a:latin typeface="Times New Roman"/>
              <a:ea typeface="DejaVu Sans"/>
            </a:rPr>
            <a:t>Actes relevant de la fraude ou de la tromperie </a:t>
          </a:r>
          <a:endParaRPr b="0" sz="900" spc="-1" strike="noStrike">
            <a:latin typeface="Times New Roman"/>
          </a:endParaRPr>
        </a:p>
      </cdr:txBody>
    </cdr:sp>
  </cdr:relSizeAnchor>
  <cdr:relSizeAnchor>
    <cdr:from>
      <cdr:x>0.210835044203293</cdr:x>
      <cdr:y>0.486537694455525</cdr:y>
    </cdr:from>
    <cdr:to>
      <cdr:x>0.388695688607701</cdr:x>
      <cdr:y>0.571300358994815</cdr:y>
    </cdr:to>
    <cdr:sp>
      <cdr:nvSpPr>
        <cdr:cNvPr id="4" name="ZoneTexte 1"/>
        <cdr:cNvSpPr/>
      </cdr:nvSpPr>
      <cdr:spPr>
        <a:xfrm>
          <a:off x="1811520" y="3512880"/>
          <a:ext cx="1528200" cy="612000"/>
        </a:xfrm>
        <a:prstGeom prst="rect">
          <a:avLst/>
        </a:prstGeom>
        <a:noFill/>
        <a:ln w="0">
          <a:noFill/>
        </a:ln>
      </cdr:spPr>
      <cdr:style>
        <a:lnRef idx="0"/>
        <a:fillRef idx="0"/>
        <a:effectRef idx="0"/>
        <a:fontRef idx="minor"/>
      </cdr:style>
      <cdr:txBody>
        <a:bodyPr lIns="90000" rIns="90000" tIns="45000" bIns="45000" anchor="t">
          <a:noAutofit/>
        </a:bodyPr>
        <a:p>
          <a:pPr algn="ctr">
            <a:lnSpc>
              <a:spcPct val="100000"/>
            </a:lnSpc>
            <a:tabLst>
              <a:tab algn="l" pos="0"/>
            </a:tabLst>
          </a:pPr>
          <a:r>
            <a:rPr b="1" lang="fr-FR" sz="900" spc="-1" strike="noStrike">
              <a:solidFill>
                <a:srgbClr val="000000"/>
              </a:solidFill>
              <a:latin typeface="Calibri"/>
              <a:ea typeface="DejaVu Sans"/>
            </a:rPr>
            <a:t>Atteintes à l'ordre public et à l'autorité de l'Etat</a:t>
          </a:r>
          <a:endParaRPr b="0" sz="900" spc="-1" strike="noStrike">
            <a:latin typeface="Times New Roman"/>
          </a:endParaRPr>
        </a:p>
      </cdr:txBody>
    </cdr:sp>
  </cdr:relSizeAnchor>
  <cdr:relSizeAnchor>
    <cdr:from>
      <cdr:x>0.405036242510579</cdr:x>
      <cdr:y>0.486537694455525</cdr:y>
    </cdr:from>
    <cdr:to>
      <cdr:x>0.582896886914987</cdr:x>
      <cdr:y>0.571300358994815</cdr:y>
    </cdr:to>
    <cdr:sp>
      <cdr:nvSpPr>
        <cdr:cNvPr id="5" name="ZoneTexte 1"/>
        <cdr:cNvSpPr/>
      </cdr:nvSpPr>
      <cdr:spPr>
        <a:xfrm>
          <a:off x="3480120" y="3512880"/>
          <a:ext cx="1528200" cy="612000"/>
        </a:xfrm>
        <a:prstGeom prst="rect">
          <a:avLst/>
        </a:prstGeom>
        <a:noFill/>
        <a:ln w="0">
          <a:noFill/>
        </a:ln>
      </cdr:spPr>
      <cdr:style>
        <a:lnRef idx="0"/>
        <a:fillRef idx="0"/>
        <a:effectRef idx="0"/>
        <a:fontRef idx="minor"/>
      </cdr:style>
      <cdr:txBody>
        <a:bodyPr lIns="90000" rIns="90000" tIns="45000" bIns="45000" anchor="t">
          <a:noAutofit/>
        </a:bodyPr>
        <a:p>
          <a:pPr algn="ctr">
            <a:lnSpc>
              <a:spcPct val="100000"/>
            </a:lnSpc>
            <a:tabLst>
              <a:tab algn="l" pos="0"/>
            </a:tabLst>
          </a:pPr>
          <a:r>
            <a:rPr b="1" lang="fr-FR" sz="900" spc="-1" strike="noStrike">
              <a:solidFill>
                <a:srgbClr val="000000"/>
              </a:solidFill>
              <a:latin typeface="Calibri"/>
              <a:ea typeface="DejaVu Sans"/>
            </a:rPr>
            <a:t>Atteintes aux biens sans violence ni menace</a:t>
          </a:r>
          <a:endParaRPr b="0" sz="900" spc="-1" strike="noStrike">
            <a:latin typeface="Times New Roman"/>
          </a:endParaRPr>
        </a:p>
      </cdr:txBody>
    </cdr:sp>
  </cdr:relSizeAnchor>
  <cdr:relSizeAnchor>
    <cdr:from>
      <cdr:x>0.600284912221896</cdr:x>
      <cdr:y>0.486537694455525</cdr:y>
    </cdr:from>
    <cdr:to>
      <cdr:x>0.778145556626304</cdr:x>
      <cdr:y>0.571300358994815</cdr:y>
    </cdr:to>
    <cdr:sp>
      <cdr:nvSpPr>
        <cdr:cNvPr id="6" name="ZoneTexte 1"/>
        <cdr:cNvSpPr/>
      </cdr:nvSpPr>
      <cdr:spPr>
        <a:xfrm>
          <a:off x="5157720" y="3512880"/>
          <a:ext cx="1528200" cy="612000"/>
        </a:xfrm>
        <a:prstGeom prst="rect">
          <a:avLst/>
        </a:prstGeom>
        <a:noFill/>
        <a:ln w="0">
          <a:noFill/>
        </a:ln>
      </cdr:spPr>
      <cdr:style>
        <a:lnRef idx="0"/>
        <a:fillRef idx="0"/>
        <a:effectRef idx="0"/>
        <a:fontRef idx="minor"/>
      </cdr:style>
      <cdr:txBody>
        <a:bodyPr lIns="90000" rIns="90000" tIns="45000" bIns="45000" anchor="t">
          <a:noAutofit/>
        </a:bodyPr>
        <a:p>
          <a:pPr algn="ctr">
            <a:lnSpc>
              <a:spcPct val="100000"/>
            </a:lnSpc>
            <a:tabLst>
              <a:tab algn="l" pos="0"/>
            </a:tabLst>
          </a:pPr>
          <a:r>
            <a:rPr b="1" lang="fr-FR" sz="900" spc="-1" strike="noStrike">
              <a:solidFill>
                <a:srgbClr val="000000"/>
              </a:solidFill>
              <a:latin typeface="Calibri"/>
              <a:ea typeface="DejaVu Sans"/>
            </a:rPr>
            <a:t>Actes portant atteintes ou visant à porter atteinte à la personne</a:t>
          </a:r>
          <a:endParaRPr b="0" sz="900" spc="-1" strike="noStrike">
            <a:latin typeface="Times New Roman"/>
          </a:endParaRPr>
        </a:p>
      </cdr:txBody>
    </cdr:sp>
  </cdr:relSizeAnchor>
  <cdr:relSizeAnchor>
    <cdr:from>
      <cdr:x>0.782293543386266</cdr:x>
      <cdr:y>0.486537694455525</cdr:y>
    </cdr:from>
    <cdr:to>
      <cdr:x>0.960154187790673</cdr:x>
      <cdr:y>0.571300358994815</cdr:y>
    </cdr:to>
    <cdr:sp>
      <cdr:nvSpPr>
        <cdr:cNvPr id="7" name="ZoneTexte 1"/>
        <cdr:cNvSpPr/>
      </cdr:nvSpPr>
      <cdr:spPr>
        <a:xfrm>
          <a:off x="6721560" y="3512880"/>
          <a:ext cx="1528200" cy="612000"/>
        </a:xfrm>
        <a:prstGeom prst="rect">
          <a:avLst/>
        </a:prstGeom>
        <a:noFill/>
        <a:ln w="0">
          <a:noFill/>
        </a:ln>
      </cdr:spPr>
      <cdr:style>
        <a:lnRef idx="0"/>
        <a:fillRef idx="0"/>
        <a:effectRef idx="0"/>
        <a:fontRef idx="minor"/>
      </cdr:style>
      <cdr:txBody>
        <a:bodyPr lIns="90000" rIns="90000" tIns="45000" bIns="45000" anchor="t">
          <a:noAutofit/>
        </a:bodyPr>
        <a:p>
          <a:pPr algn="ctr">
            <a:lnSpc>
              <a:spcPct val="100000"/>
            </a:lnSpc>
            <a:tabLst>
              <a:tab algn="l" pos="0"/>
            </a:tabLst>
          </a:pPr>
          <a:r>
            <a:rPr b="1" lang="fr-FR" sz="900" spc="-1" strike="noStrike">
              <a:solidFill>
                <a:srgbClr val="000000"/>
              </a:solidFill>
              <a:latin typeface="Calibri"/>
              <a:ea typeface="DejaVu Sans"/>
            </a:rPr>
            <a:t>Autres contextes</a:t>
          </a:r>
          <a:endParaRPr b="0" sz="900" spc="-1" strike="noStrike">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43200</xdr:colOff>
      <xdr:row>13</xdr:row>
      <xdr:rowOff>153000</xdr:rowOff>
    </xdr:from>
    <xdr:to>
      <xdr:col>10</xdr:col>
      <xdr:colOff>130320</xdr:colOff>
      <xdr:row>37</xdr:row>
      <xdr:rowOff>147240</xdr:rowOff>
    </xdr:to>
    <xdr:graphicFrame>
      <xdr:nvGraphicFramePr>
        <xdr:cNvPr id="9" name="Graphique 1"/>
        <xdr:cNvGraphicFramePr/>
      </xdr:nvGraphicFramePr>
      <xdr:xfrm>
        <a:off x="43200" y="4019040"/>
        <a:ext cx="9711360" cy="4566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141120</xdr:colOff>
      <xdr:row>16</xdr:row>
      <xdr:rowOff>15840</xdr:rowOff>
    </xdr:from>
    <xdr:to>
      <xdr:col>5</xdr:col>
      <xdr:colOff>230040</xdr:colOff>
      <xdr:row>40</xdr:row>
      <xdr:rowOff>34920</xdr:rowOff>
    </xdr:to>
    <xdr:graphicFrame>
      <xdr:nvGraphicFramePr>
        <xdr:cNvPr id="10" name="Graphique 2"/>
        <xdr:cNvGraphicFramePr/>
      </xdr:nvGraphicFramePr>
      <xdr:xfrm>
        <a:off x="141120" y="3339360"/>
        <a:ext cx="6784920" cy="4591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855360</xdr:colOff>
      <xdr:row>30</xdr:row>
      <xdr:rowOff>17280</xdr:rowOff>
    </xdr:from>
    <xdr:to>
      <xdr:col>4</xdr:col>
      <xdr:colOff>1491120</xdr:colOff>
      <xdr:row>40</xdr:row>
      <xdr:rowOff>108720</xdr:rowOff>
    </xdr:to>
    <xdr:graphicFrame>
      <xdr:nvGraphicFramePr>
        <xdr:cNvPr id="11" name="Graphique 3"/>
        <xdr:cNvGraphicFramePr/>
      </xdr:nvGraphicFramePr>
      <xdr:xfrm>
        <a:off x="4147920" y="6008040"/>
        <a:ext cx="2307600" cy="1996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113400</xdr:colOff>
      <xdr:row>15</xdr:row>
      <xdr:rowOff>70560</xdr:rowOff>
    </xdr:from>
    <xdr:to>
      <xdr:col>5</xdr:col>
      <xdr:colOff>89280</xdr:colOff>
      <xdr:row>26</xdr:row>
      <xdr:rowOff>32040</xdr:rowOff>
    </xdr:to>
    <xdr:graphicFrame>
      <xdr:nvGraphicFramePr>
        <xdr:cNvPr id="12" name="Graphique 4"/>
        <xdr:cNvGraphicFramePr/>
      </xdr:nvGraphicFramePr>
      <xdr:xfrm>
        <a:off x="4272120" y="3203640"/>
        <a:ext cx="2513160" cy="2057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725040</xdr:colOff>
      <xdr:row>22</xdr:row>
      <xdr:rowOff>147600</xdr:rowOff>
    </xdr:from>
    <xdr:to>
      <xdr:col>6</xdr:col>
      <xdr:colOff>473760</xdr:colOff>
      <xdr:row>32</xdr:row>
      <xdr:rowOff>188640</xdr:rowOff>
    </xdr:to>
    <xdr:graphicFrame>
      <xdr:nvGraphicFramePr>
        <xdr:cNvPr id="13" name="Graphique 1"/>
        <xdr:cNvGraphicFramePr/>
      </xdr:nvGraphicFramePr>
      <xdr:xfrm>
        <a:off x="2607840" y="4610520"/>
        <a:ext cx="4384080" cy="1945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306360</xdr:colOff>
      <xdr:row>34</xdr:row>
      <xdr:rowOff>164880</xdr:rowOff>
    </xdr:from>
    <xdr:to>
      <xdr:col>10</xdr:col>
      <xdr:colOff>504720</xdr:colOff>
      <xdr:row>54</xdr:row>
      <xdr:rowOff>15480</xdr:rowOff>
    </xdr:to>
    <xdr:graphicFrame>
      <xdr:nvGraphicFramePr>
        <xdr:cNvPr id="14" name="Graphique 2"/>
        <xdr:cNvGraphicFramePr/>
      </xdr:nvGraphicFramePr>
      <xdr:xfrm>
        <a:off x="306360" y="6913800"/>
        <a:ext cx="9297360" cy="36604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91440</xdr:colOff>
      <xdr:row>30</xdr:row>
      <xdr:rowOff>184680</xdr:rowOff>
    </xdr:from>
    <xdr:to>
      <xdr:col>6</xdr:col>
      <xdr:colOff>162720</xdr:colOff>
      <xdr:row>49</xdr:row>
      <xdr:rowOff>106560</xdr:rowOff>
    </xdr:to>
    <xdr:graphicFrame>
      <xdr:nvGraphicFramePr>
        <xdr:cNvPr id="15" name="Graphique 1"/>
        <xdr:cNvGraphicFramePr/>
      </xdr:nvGraphicFramePr>
      <xdr:xfrm>
        <a:off x="91440" y="6594840"/>
        <a:ext cx="5884560" cy="3541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78480</xdr:colOff>
      <xdr:row>15</xdr:row>
      <xdr:rowOff>28440</xdr:rowOff>
    </xdr:from>
    <xdr:to>
      <xdr:col>4</xdr:col>
      <xdr:colOff>531720</xdr:colOff>
      <xdr:row>29</xdr:row>
      <xdr:rowOff>142560</xdr:rowOff>
    </xdr:to>
    <xdr:graphicFrame>
      <xdr:nvGraphicFramePr>
        <xdr:cNvPr id="16" name="Graphique 2"/>
        <xdr:cNvGraphicFramePr/>
      </xdr:nvGraphicFramePr>
      <xdr:xfrm>
        <a:off x="1256400" y="3581280"/>
        <a:ext cx="3234600" cy="27810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15.xml.rels><?xml version="1.0" encoding="UTF-8"?>
<Relationships xmlns="http://schemas.openxmlformats.org/package/2006/relationships"><Relationship Id="rId1" Type="http://schemas.openxmlformats.org/officeDocument/2006/relationships/drawing" Target="../drawings/drawing14.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0.66015625" defaultRowHeight="13.8" zeroHeight="false" outlineLevelRow="0" outlineLevelCol="0"/>
  <cols>
    <col collapsed="false" customWidth="false" hidden="false" outlineLevel="0" max="16384" min="1" style="1" width="10.66"/>
  </cols>
  <sheetData>
    <row r="1" customFormat="false" ht="13.8" hidden="false" customHeight="false" outlineLevel="0" collapsed="false">
      <c r="A1" s="2" t="s">
        <v>0</v>
      </c>
      <c r="B1" s="2"/>
      <c r="C1" s="2"/>
      <c r="D1" s="2"/>
      <c r="E1" s="3"/>
      <c r="F1" s="3"/>
      <c r="G1" s="3"/>
    </row>
    <row r="2" customFormat="false" ht="13.8" hidden="false" customHeight="false" outlineLevel="0" collapsed="false">
      <c r="A2" s="2" t="s">
        <v>1</v>
      </c>
      <c r="B2" s="2"/>
      <c r="C2" s="2"/>
      <c r="D2" s="2"/>
      <c r="E2" s="2"/>
      <c r="F2" s="2"/>
      <c r="G2" s="2"/>
    </row>
    <row r="3" customFormat="false" ht="13.8" hidden="false" customHeight="false" outlineLevel="0" collapsed="false">
      <c r="A3" s="4" t="n">
        <v>45748</v>
      </c>
    </row>
    <row r="4" customFormat="false" ht="13.8" hidden="false" customHeight="false" outlineLevel="0" collapsed="false">
      <c r="A4" s="4"/>
    </row>
    <row r="5" customFormat="false" ht="13.8" hidden="false" customHeight="false" outlineLevel="0" collapsed="false">
      <c r="A5" s="5" t="s">
        <v>2</v>
      </c>
    </row>
    <row r="6" customFormat="false" ht="13.8" hidden="false" customHeight="false" outlineLevel="0" collapsed="false">
      <c r="A6" s="5"/>
    </row>
    <row r="7" customFormat="false" ht="13.8" hidden="false" customHeight="false" outlineLevel="0" collapsed="false">
      <c r="A7" s="6" t="s">
        <v>3</v>
      </c>
    </row>
    <row r="8" customFormat="false" ht="13.8" hidden="false" customHeight="false" outlineLevel="0" collapsed="false">
      <c r="A8" s="5" t="s">
        <v>4</v>
      </c>
    </row>
    <row r="9" customFormat="false" ht="13.8" hidden="false" customHeight="false" outlineLevel="0" collapsed="false">
      <c r="A9" s="5" t="s">
        <v>5</v>
      </c>
    </row>
    <row r="10" customFormat="false" ht="13.8" hidden="false" customHeight="false" outlineLevel="0" collapsed="false">
      <c r="A10" s="5"/>
    </row>
    <row r="11" customFormat="false" ht="13.8" hidden="false" customHeight="false" outlineLevel="0" collapsed="false">
      <c r="A11" s="6" t="s">
        <v>6</v>
      </c>
    </row>
    <row r="12" customFormat="false" ht="13.8" hidden="false" customHeight="false" outlineLevel="0" collapsed="false">
      <c r="A12" s="5" t="s">
        <v>7</v>
      </c>
    </row>
    <row r="13" customFormat="false" ht="13.8" hidden="false" customHeight="false" outlineLevel="0" collapsed="false">
      <c r="A13" s="6" t="s">
        <v>8</v>
      </c>
      <c r="B13" s="6"/>
    </row>
    <row r="14" customFormat="false" ht="16.9" hidden="false" customHeight="false" outlineLevel="0" collapsed="false">
      <c r="A14" s="7" t="s">
        <v>9</v>
      </c>
    </row>
    <row r="15" customFormat="false" ht="16.9" hidden="false" customHeight="false" outlineLevel="0" collapsed="false">
      <c r="A15" s="7" t="s">
        <v>10</v>
      </c>
    </row>
    <row r="16" customFormat="false" ht="16.9" hidden="false" customHeight="false" outlineLevel="0" collapsed="false">
      <c r="A16" s="7" t="s">
        <v>11</v>
      </c>
    </row>
    <row r="17" customFormat="false" ht="16.9" hidden="false" customHeight="false" outlineLevel="0" collapsed="false">
      <c r="A17" s="7" t="s">
        <v>12</v>
      </c>
    </row>
    <row r="18" customFormat="false" ht="16.9" hidden="false" customHeight="false" outlineLevel="0" collapsed="false">
      <c r="A18" s="7" t="s">
        <v>13</v>
      </c>
      <c r="B18" s="7"/>
    </row>
    <row r="19" customFormat="false" ht="16.9" hidden="false" customHeight="false" outlineLevel="0" collapsed="false">
      <c r="A19" s="7" t="s">
        <v>14</v>
      </c>
    </row>
    <row r="20" customFormat="false" ht="16.9" hidden="false" customHeight="false" outlineLevel="0" collapsed="false">
      <c r="A20" s="7" t="s">
        <v>15</v>
      </c>
    </row>
    <row r="21" customFormat="false" ht="16.9" hidden="false" customHeight="false" outlineLevel="0" collapsed="false">
      <c r="A21" s="7" t="s">
        <v>16</v>
      </c>
    </row>
    <row r="22" customFormat="false" ht="16.9" hidden="false" customHeight="false" outlineLevel="0" collapsed="false">
      <c r="A22" s="7" t="s">
        <v>17</v>
      </c>
    </row>
    <row r="23" customFormat="false" ht="13.8" hidden="false" customHeight="false" outlineLevel="0" collapsed="false">
      <c r="A23" s="8" t="s">
        <v>18</v>
      </c>
    </row>
    <row r="24" customFormat="false" ht="16.9" hidden="false" customHeight="false" outlineLevel="0" collapsed="false">
      <c r="A24" s="7" t="s">
        <v>19</v>
      </c>
    </row>
    <row r="25" customFormat="false" ht="13.8" hidden="false" customHeight="false" outlineLevel="0" collapsed="false">
      <c r="A25" s="7" t="s">
        <v>20</v>
      </c>
    </row>
    <row r="26" customFormat="false" ht="16.9" hidden="false" customHeight="false" outlineLevel="0" collapsed="false">
      <c r="A26" s="7" t="s">
        <v>21</v>
      </c>
    </row>
    <row r="27" customFormat="false" ht="16.9" hidden="false" customHeight="false" outlineLevel="0" collapsed="false">
      <c r="A27" s="7" t="s">
        <v>22</v>
      </c>
    </row>
    <row r="29" customFormat="false" ht="13.8" hidden="false" customHeight="false" outlineLevel="0" collapsed="false">
      <c r="A29" s="6" t="s">
        <v>23</v>
      </c>
    </row>
    <row r="30" customFormat="false" ht="13.8" hidden="false" customHeight="false" outlineLevel="0" collapsed="false">
      <c r="A30" s="5" t="s">
        <v>24</v>
      </c>
    </row>
    <row r="31" customFormat="false" ht="13.8" hidden="false" customHeight="false" outlineLevel="0" collapsed="false">
      <c r="A31" s="5" t="s">
        <v>25</v>
      </c>
    </row>
  </sheetData>
  <mergeCells count="2">
    <mergeCell ref="A1:D1"/>
    <mergeCell ref="A2:G2"/>
  </mergeCells>
  <hyperlinks>
    <hyperlink ref="A14" location="'Figure 1'!A1" display="Figure 1 : Évolution du nombre d’infractions d’atteinte à la probité entre 2016 et 2025"/>
    <hyperlink ref="A15" location="'Figure 2'!A1" display="Figure 2 : Nombre moyen d’infractions d’atteinte à la probité par an pour 100 000 habitants entre 2016 et 2025"/>
    <hyperlink ref="A16" location="'Figure 3'!A1" display="Figure 3 : Part des infractions connexes dans les procédures d’atteinte à la probité"/>
    <hyperlink ref="A17" location="'Figure complémentaire 4'!A1" display="Figure complémentaire 4 Nombre moyen d’infractions d’atteintes à la probité par an pour 100 000 habitants entre 2016 et 2025, par taille d’unité urbaine"/>
    <hyperlink ref="A18" location="'Figure complémentaire 5'!A1" display="Figure complémentaire 5 : Répartition par groupes d’infractions d’atteinte à la probité entre 2016 et 2025"/>
    <hyperlink ref="A19" location="'Figure complémentaire 6'!A1" display="Figure complémentaire 6 : Analyse par groupe d’infraction d’atteinte à la probité entre 2016 et 2025"/>
    <hyperlink ref="A20" location="'Tableau complément'!A1" display="Tableau complémentaire : Classement des natures d'infraction par groupe et sous groupe d’infraction d’atteinte à la probité"/>
    <hyperlink ref="A21" location="'Figure complémentaire 7'!A1" display="Figure complémentaire 7 : Profil des victimes d'infractions d’atteinte à la probité entre 2016 et 2025"/>
    <hyperlink ref="A22" location="'Figure complémentaire 8'!A1" display="Figure complémentaire 8 : Sexe et âge des victimes d’atteinte à la probité entre 2016 et 2025"/>
    <hyperlink ref="A24" location="'Figure complémentaire 10'!A1" display="Figure complémentaire 10 : Profil des mis en cause pour des infractions d’atteinte à la probité"/>
    <hyperlink ref="A26" location="'Figure complémentaire 12'!A1" display="Figure complémentaire 12 : Répartition des infractions par groupe et infractions connexes des atteintes à la probité entre 2016 et 2025 dans les COM"/>
    <hyperlink ref="A27" location="'Figure complémentaire 13'!A1" display="Figure complémentaire 13 : Sexe et âge des victimes et des mis en cause d'atteinte à la probité dans les COM, entre 2016 et 2025"/>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048576"/>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71" width="16.71"/>
    <col collapsed="false" customWidth="true" hidden="false" outlineLevel="0" max="7" min="2" style="71" width="13.15"/>
    <col collapsed="false" customWidth="true" hidden="false" outlineLevel="0" max="8" min="8" style="116" width="11.53"/>
    <col collapsed="false" customWidth="true" hidden="false" outlineLevel="0" max="9" min="9" style="116" width="7"/>
    <col collapsed="false" customWidth="true" hidden="false" outlineLevel="0" max="10" min="10" style="116" width="8.5"/>
    <col collapsed="false" customWidth="true" hidden="false" outlineLevel="0" max="11" min="11" style="116" width="10.49"/>
    <col collapsed="false" customWidth="true" hidden="false" outlineLevel="0" max="12" min="12" style="116" width="11.53"/>
    <col collapsed="false" customWidth="true" hidden="false" outlineLevel="0" max="13" min="13" style="116" width="8.98"/>
    <col collapsed="false" customWidth="true" hidden="false" outlineLevel="0" max="14" min="14" style="116" width="12.42"/>
    <col collapsed="false" customWidth="true" hidden="false" outlineLevel="0" max="15" min="15" style="116" width="13.57"/>
    <col collapsed="false" customWidth="true" hidden="false" outlineLevel="0" max="16" min="16" style="116" width="13.7"/>
    <col collapsed="false" customWidth="false" hidden="false" outlineLevel="0" max="21" min="17" style="116" width="9.15"/>
  </cols>
  <sheetData>
    <row r="1" customFormat="false" ht="15" hidden="false" customHeight="false" outlineLevel="0" collapsed="false">
      <c r="A1" s="126" t="s">
        <v>620</v>
      </c>
      <c r="V1" s="111"/>
    </row>
    <row r="2" customFormat="false" ht="15" hidden="false" customHeight="false" outlineLevel="0" collapsed="false">
      <c r="V2" s="111"/>
    </row>
    <row r="3" customFormat="false" ht="15" hidden="false" customHeight="false" outlineLevel="0" collapsed="false">
      <c r="A3" s="127"/>
      <c r="B3" s="128" t="s">
        <v>621</v>
      </c>
      <c r="C3" s="128"/>
      <c r="D3" s="129" t="s">
        <v>608</v>
      </c>
      <c r="E3" s="129"/>
      <c r="F3" s="128" t="s">
        <v>609</v>
      </c>
      <c r="G3" s="128"/>
      <c r="V3" s="111"/>
    </row>
    <row r="4" customFormat="false" ht="69.75" hidden="false" customHeight="true" outlineLevel="0" collapsed="false">
      <c r="A4" s="130"/>
      <c r="B4" s="131" t="s">
        <v>622</v>
      </c>
      <c r="C4" s="131" t="s">
        <v>623</v>
      </c>
      <c r="D4" s="132" t="s">
        <v>622</v>
      </c>
      <c r="E4" s="133" t="s">
        <v>623</v>
      </c>
      <c r="F4" s="131" t="s">
        <v>622</v>
      </c>
      <c r="G4" s="131" t="s">
        <v>624</v>
      </c>
      <c r="J4" s="134"/>
      <c r="K4" s="135" t="str">
        <f aca="false">B4</f>
        <v>Ensemble de la population 2023</v>
      </c>
      <c r="L4" s="135"/>
      <c r="M4" s="135" t="str">
        <f aca="false">C4</f>
        <v>Victimes pour atteintes à la probité 2016-2025</v>
      </c>
      <c r="V4" s="111"/>
    </row>
    <row r="5" customFormat="false" ht="15" hidden="false" customHeight="false" outlineLevel="0" collapsed="false">
      <c r="A5" s="136" t="s">
        <v>625</v>
      </c>
      <c r="B5" s="137" t="n">
        <v>0.176708707055748</v>
      </c>
      <c r="C5" s="138" t="n">
        <v>0.01</v>
      </c>
      <c r="D5" s="139" t="n">
        <v>0.0902944909262945</v>
      </c>
      <c r="E5" s="140" t="n">
        <v>0.01</v>
      </c>
      <c r="F5" s="141" t="n">
        <v>0.0864142161294534</v>
      </c>
      <c r="G5" s="141" t="n">
        <v>0</v>
      </c>
      <c r="J5" s="134" t="s">
        <v>608</v>
      </c>
      <c r="K5" s="142" t="n">
        <f aca="false">D13</f>
        <v>0.483585625352562</v>
      </c>
      <c r="L5" s="143"/>
      <c r="M5" s="143" t="n">
        <f aca="false">E13</f>
        <v>0.69</v>
      </c>
      <c r="V5" s="111"/>
    </row>
    <row r="6" customFormat="false" ht="15" hidden="false" customHeight="false" outlineLevel="0" collapsed="false">
      <c r="A6" s="144" t="s">
        <v>626</v>
      </c>
      <c r="B6" s="145" t="n">
        <v>0.119524305272752</v>
      </c>
      <c r="C6" s="146" t="n">
        <v>0.08</v>
      </c>
      <c r="D6" s="147" t="n">
        <v>0.0611725338727204</v>
      </c>
      <c r="E6" s="148" t="n">
        <v>0.05</v>
      </c>
      <c r="F6" s="149" t="n">
        <v>0.0583517714000314</v>
      </c>
      <c r="G6" s="149" t="n">
        <v>0.03</v>
      </c>
      <c r="J6" s="134" t="s">
        <v>609</v>
      </c>
      <c r="K6" s="142" t="n">
        <f aca="false">F13</f>
        <v>0.516414374647438</v>
      </c>
      <c r="L6" s="143"/>
      <c r="M6" s="143" t="n">
        <f aca="false">G13</f>
        <v>0.31</v>
      </c>
      <c r="V6" s="111"/>
    </row>
    <row r="7" customFormat="false" ht="15" hidden="false" customHeight="false" outlineLevel="0" collapsed="false">
      <c r="A7" s="136" t="s">
        <v>627</v>
      </c>
      <c r="B7" s="137" t="n">
        <v>0.115039710233856</v>
      </c>
      <c r="C7" s="138" t="n">
        <v>0.19</v>
      </c>
      <c r="D7" s="139" t="n">
        <v>0.0565357645260292</v>
      </c>
      <c r="E7" s="140" t="n">
        <v>0.13</v>
      </c>
      <c r="F7" s="141" t="n">
        <v>0.0585039457078269</v>
      </c>
      <c r="G7" s="141" t="n">
        <v>0.06</v>
      </c>
      <c r="V7" s="111"/>
    </row>
    <row r="8" customFormat="false" ht="15" hidden="false" customHeight="false" outlineLevel="0" collapsed="false">
      <c r="A8" s="144" t="s">
        <v>628</v>
      </c>
      <c r="B8" s="145" t="n">
        <v>0.123879853068024</v>
      </c>
      <c r="C8" s="146" t="n">
        <v>0.24</v>
      </c>
      <c r="D8" s="147" t="n">
        <v>0.0604638756736349</v>
      </c>
      <c r="E8" s="148" t="n">
        <v>0.16</v>
      </c>
      <c r="F8" s="149" t="n">
        <v>0.063415977394389</v>
      </c>
      <c r="G8" s="149" t="n">
        <v>0.08</v>
      </c>
      <c r="V8" s="111"/>
    </row>
    <row r="9" customFormat="false" ht="15" hidden="false" customHeight="false" outlineLevel="0" collapsed="false">
      <c r="A9" s="136" t="s">
        <v>629</v>
      </c>
      <c r="B9" s="137" t="n">
        <v>0.131513514338395</v>
      </c>
      <c r="C9" s="138" t="n">
        <v>0.23</v>
      </c>
      <c r="D9" s="139" t="n">
        <v>0.0648856993650822</v>
      </c>
      <c r="E9" s="140" t="n">
        <v>0.16</v>
      </c>
      <c r="F9" s="141" t="n">
        <v>0.0666278149733131</v>
      </c>
      <c r="G9" s="141" t="n">
        <v>0.07</v>
      </c>
      <c r="V9" s="111"/>
    </row>
    <row r="10" customFormat="false" ht="15" hidden="false" customHeight="false" outlineLevel="0" collapsed="false">
      <c r="A10" s="144" t="s">
        <v>630</v>
      </c>
      <c r="B10" s="145" t="n">
        <v>0.126393516519792</v>
      </c>
      <c r="C10" s="146" t="n">
        <v>0.16</v>
      </c>
      <c r="D10" s="147" t="n">
        <v>0.0609234151706088</v>
      </c>
      <c r="E10" s="148" t="n">
        <v>0.12</v>
      </c>
      <c r="F10" s="149" t="n">
        <v>0.0654701013491832</v>
      </c>
      <c r="G10" s="149" t="n">
        <v>0.04</v>
      </c>
      <c r="V10" s="111"/>
    </row>
    <row r="11" customFormat="false" ht="15" hidden="false" customHeight="false" outlineLevel="0" collapsed="false">
      <c r="A11" s="136" t="s">
        <v>631</v>
      </c>
      <c r="B11" s="137" t="n">
        <v>0.112012534277296</v>
      </c>
      <c r="C11" s="138" t="n">
        <v>0.07</v>
      </c>
      <c r="D11" s="139" t="n">
        <v>0.0521662872586024</v>
      </c>
      <c r="E11" s="140" t="n">
        <v>0.05</v>
      </c>
      <c r="F11" s="141" t="n">
        <v>0.0598462470186937</v>
      </c>
      <c r="G11" s="141" t="n">
        <v>0.02</v>
      </c>
      <c r="V11" s="111"/>
    </row>
    <row r="12" customFormat="false" ht="15" hidden="false" customHeight="false" outlineLevel="0" collapsed="false">
      <c r="A12" s="144" t="s">
        <v>632</v>
      </c>
      <c r="B12" s="145" t="n">
        <v>0.0949278592341369</v>
      </c>
      <c r="C12" s="146" t="n">
        <v>0.02</v>
      </c>
      <c r="D12" s="147" t="n">
        <v>0.0371435585595897</v>
      </c>
      <c r="E12" s="148" t="n">
        <v>0.01</v>
      </c>
      <c r="F12" s="149" t="n">
        <v>0.0577843006745473</v>
      </c>
      <c r="G12" s="149" t="n">
        <v>0.01</v>
      </c>
      <c r="V12" s="111"/>
    </row>
    <row r="13" customFormat="false" ht="15" hidden="false" customHeight="false" outlineLevel="0" collapsed="false">
      <c r="A13" s="150" t="s">
        <v>621</v>
      </c>
      <c r="B13" s="151"/>
      <c r="C13" s="151"/>
      <c r="D13" s="152" t="n">
        <f aca="false">SUM(D5:D12)</f>
        <v>0.483585625352562</v>
      </c>
      <c r="E13" s="153" t="n">
        <f aca="false">SUM(E5:E12)</f>
        <v>0.69</v>
      </c>
      <c r="F13" s="151" t="n">
        <f aca="false">SUM(F5:F12)</f>
        <v>0.516414374647438</v>
      </c>
      <c r="G13" s="151" t="n">
        <f aca="false">SUM(G5:G12)</f>
        <v>0.31</v>
      </c>
      <c r="V13" s="111"/>
    </row>
    <row r="14" customFormat="false" ht="15" hidden="false" customHeight="false" outlineLevel="0" collapsed="false">
      <c r="V14" s="111"/>
    </row>
    <row r="15" customFormat="false" ht="15" hidden="false" customHeight="false" outlineLevel="0" collapsed="false">
      <c r="A15" s="123" t="s">
        <v>633</v>
      </c>
      <c r="B15" s="123"/>
      <c r="C15" s="123"/>
      <c r="D15" s="123"/>
      <c r="E15" s="123"/>
      <c r="F15" s="123"/>
      <c r="V15" s="111"/>
    </row>
    <row r="16" customFormat="false" ht="15" hidden="false" customHeight="false" outlineLevel="0" collapsed="false">
      <c r="V16" s="111"/>
    </row>
    <row r="17" customFormat="false" ht="15" hidden="false" customHeight="false" outlineLevel="0" collapsed="false">
      <c r="V17" s="111"/>
    </row>
    <row r="18" customFormat="false" ht="15" hidden="false" customHeight="false" outlineLevel="0" collapsed="false">
      <c r="V18" s="111"/>
    </row>
    <row r="19" customFormat="false" ht="15" hidden="false" customHeight="false" outlineLevel="0" collapsed="false">
      <c r="V19" s="111"/>
    </row>
    <row r="20" customFormat="false" ht="15" hidden="false" customHeight="false" outlineLevel="0" collapsed="false">
      <c r="V20" s="111"/>
    </row>
    <row r="21" customFormat="false" ht="15" hidden="false" customHeight="false" outlineLevel="0" collapsed="false">
      <c r="V21" s="111"/>
    </row>
    <row r="22" customFormat="false" ht="15" hidden="false" customHeight="false" outlineLevel="0" collapsed="false">
      <c r="V22" s="111"/>
    </row>
    <row r="31" customFormat="false" ht="15" hidden="false" customHeight="false" outlineLevel="0" collapsed="false">
      <c r="A31" s="123" t="s">
        <v>634</v>
      </c>
      <c r="B31" s="123"/>
      <c r="C31" s="123"/>
      <c r="D31" s="123"/>
      <c r="E31" s="123"/>
      <c r="F31" s="123"/>
    </row>
    <row r="51" customFormat="false" ht="36.7" hidden="false" customHeight="true" outlineLevel="0" collapsed="false">
      <c r="A51" s="21" t="s">
        <v>635</v>
      </c>
      <c r="B51" s="21"/>
      <c r="C51" s="21"/>
      <c r="D51" s="21"/>
      <c r="E51" s="21"/>
      <c r="F51" s="21"/>
    </row>
    <row r="52" customFormat="false" ht="15" hidden="false" customHeight="true" outlineLevel="0" collapsed="false">
      <c r="A52" s="21" t="s">
        <v>45</v>
      </c>
      <c r="B52" s="21"/>
      <c r="C52" s="21"/>
      <c r="D52" s="21"/>
      <c r="E52" s="21"/>
      <c r="F52" s="21"/>
    </row>
    <row r="53" customFormat="false" ht="19.5" hidden="false" customHeight="true" outlineLevel="0" collapsed="false">
      <c r="A53" s="21" t="s">
        <v>636</v>
      </c>
      <c r="B53" s="21"/>
      <c r="C53" s="21"/>
      <c r="D53" s="21"/>
      <c r="E53" s="21"/>
      <c r="F53" s="21"/>
    </row>
    <row r="1048575" customFormat="false" ht="12.8" hidden="false" customHeight="false" outlineLevel="0" collapsed="false"/>
    <row r="1048576" customFormat="false" ht="12.8" hidden="false" customHeight="false" outlineLevel="0" collapsed="false"/>
  </sheetData>
  <mergeCells count="8">
    <mergeCell ref="B3:C3"/>
    <mergeCell ref="D3:E3"/>
    <mergeCell ref="F3:G3"/>
    <mergeCell ref="A15:F15"/>
    <mergeCell ref="A31:F31"/>
    <mergeCell ref="A51:F51"/>
    <mergeCell ref="A52:F52"/>
    <mergeCell ref="A53:F5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39" activeCellId="0" sqref="A39"/>
    </sheetView>
  </sheetViews>
  <sheetFormatPr defaultColWidth="9.15625" defaultRowHeight="15" zeroHeight="false" outlineLevelRow="0" outlineLevelCol="0"/>
  <cols>
    <col collapsed="false" customWidth="true" hidden="false" outlineLevel="0" max="1" min="1" style="71" width="28.71"/>
    <col collapsed="false" customWidth="true" hidden="false" outlineLevel="0" max="2" min="2" style="71" width="15.29"/>
    <col collapsed="false" customWidth="true" hidden="false" outlineLevel="0" max="4" min="3" style="71" width="11.85"/>
    <col collapsed="false" customWidth="true" hidden="false" outlineLevel="0" max="5" min="5" style="71" width="13.43"/>
    <col collapsed="false" customWidth="true" hidden="false" outlineLevel="0" max="6" min="6" style="71" width="14.57"/>
  </cols>
  <sheetData>
    <row r="1" customFormat="false" ht="15" hidden="false" customHeight="false" outlineLevel="0" collapsed="false">
      <c r="A1" s="72" t="s">
        <v>637</v>
      </c>
    </row>
    <row r="2" customFormat="false" ht="15" hidden="false" customHeight="false" outlineLevel="0" collapsed="false">
      <c r="G2" s="71"/>
    </row>
    <row r="3" customFormat="false" ht="40.25" hidden="false" customHeight="false" outlineLevel="0" collapsed="false">
      <c r="A3" s="112" t="s">
        <v>638</v>
      </c>
      <c r="B3" s="112" t="s">
        <v>639</v>
      </c>
      <c r="C3" s="154"/>
      <c r="D3" s="155"/>
      <c r="E3" s="155"/>
      <c r="F3" s="155"/>
      <c r="G3" s="155"/>
    </row>
    <row r="4" customFormat="false" ht="15" hidden="false" customHeight="false" outlineLevel="0" collapsed="false">
      <c r="A4" s="115" t="s">
        <v>325</v>
      </c>
      <c r="B4" s="120" t="n">
        <v>0.524</v>
      </c>
      <c r="C4" s="143" t="n">
        <f aca="false">1-B4</f>
        <v>0.476</v>
      </c>
    </row>
    <row r="5" customFormat="false" ht="15" hidden="false" customHeight="false" outlineLevel="0" collapsed="false">
      <c r="A5" s="118" t="s">
        <v>326</v>
      </c>
      <c r="B5" s="119" t="n">
        <v>0.459</v>
      </c>
      <c r="C5" s="143" t="n">
        <f aca="false">1-B5</f>
        <v>0.541</v>
      </c>
    </row>
    <row r="6" customFormat="false" ht="15" hidden="false" customHeight="false" outlineLevel="0" collapsed="false">
      <c r="A6" s="115" t="s">
        <v>330</v>
      </c>
      <c r="B6" s="120" t="n">
        <v>0.352</v>
      </c>
      <c r="C6" s="143" t="n">
        <f aca="false">1-B6</f>
        <v>0.648</v>
      </c>
    </row>
    <row r="7" customFormat="false" ht="15" hidden="false" customHeight="false" outlineLevel="0" collapsed="false">
      <c r="A7" s="118" t="s">
        <v>328</v>
      </c>
      <c r="B7" s="119" t="n">
        <v>0.473</v>
      </c>
      <c r="C7" s="143" t="n">
        <f aca="false">1-B7</f>
        <v>0.527</v>
      </c>
    </row>
    <row r="8" customFormat="false" ht="15" hidden="false" customHeight="false" outlineLevel="0" collapsed="false">
      <c r="A8" s="115" t="s">
        <v>40</v>
      </c>
      <c r="B8" s="120" t="n">
        <v>0.469</v>
      </c>
      <c r="C8" s="143" t="n">
        <f aca="false">1-B8</f>
        <v>0.531</v>
      </c>
    </row>
    <row r="9" customFormat="false" ht="15" hidden="false" customHeight="false" outlineLevel="0" collapsed="false">
      <c r="A9" s="118" t="s">
        <v>37</v>
      </c>
      <c r="B9" s="119" t="n">
        <v>0.759</v>
      </c>
      <c r="C9" s="143" t="n">
        <f aca="false">1-B9</f>
        <v>0.241</v>
      </c>
    </row>
    <row r="10" customFormat="false" ht="15" hidden="false" customHeight="false" outlineLevel="0" collapsed="false">
      <c r="A10" s="115" t="s">
        <v>41</v>
      </c>
      <c r="B10" s="120" t="n">
        <v>0.468</v>
      </c>
      <c r="C10" s="143" t="n">
        <f aca="false">1-B10</f>
        <v>0.532</v>
      </c>
    </row>
    <row r="11" customFormat="false" ht="15" hidden="false" customHeight="false" outlineLevel="0" collapsed="false">
      <c r="A11" s="118" t="s">
        <v>560</v>
      </c>
      <c r="B11" s="119" t="n">
        <v>0.741</v>
      </c>
      <c r="C11" s="143" t="n">
        <f aca="false">1-B11</f>
        <v>0.259</v>
      </c>
    </row>
    <row r="12" customFormat="false" ht="15" hidden="false" customHeight="false" outlineLevel="0" collapsed="false">
      <c r="A12" s="115" t="s">
        <v>324</v>
      </c>
      <c r="B12" s="120" t="n">
        <v>0.428</v>
      </c>
      <c r="C12" s="143" t="n">
        <f aca="false">1-B12</f>
        <v>0.572</v>
      </c>
    </row>
    <row r="13" customFormat="false" ht="15" hidden="false" customHeight="false" outlineLevel="0" collapsed="false">
      <c r="A13" s="118" t="s">
        <v>331</v>
      </c>
      <c r="B13" s="119" t="n">
        <v>0.387</v>
      </c>
      <c r="C13" s="143" t="n">
        <f aca="false">1-B13</f>
        <v>0.613</v>
      </c>
    </row>
    <row r="37" customFormat="false" ht="24" hidden="false" customHeight="true" outlineLevel="0" collapsed="false">
      <c r="A37" s="156" t="s">
        <v>640</v>
      </c>
      <c r="B37" s="156"/>
      <c r="C37" s="156"/>
      <c r="D37" s="156"/>
      <c r="E37" s="156"/>
      <c r="F37" s="156"/>
      <c r="G37" s="156"/>
    </row>
    <row r="38" customFormat="false" ht="25.5" hidden="false" customHeight="true" outlineLevel="0" collapsed="false">
      <c r="A38" s="156" t="s">
        <v>641</v>
      </c>
      <c r="B38" s="156"/>
      <c r="C38" s="156"/>
      <c r="D38" s="156"/>
      <c r="E38" s="156"/>
      <c r="F38" s="156"/>
      <c r="G38" s="156"/>
    </row>
    <row r="39" customFormat="false" ht="15" hidden="false" customHeight="true" outlineLevel="0" collapsed="false">
      <c r="A39" s="156" t="s">
        <v>45</v>
      </c>
      <c r="B39" s="156"/>
      <c r="C39" s="156"/>
      <c r="D39" s="156"/>
      <c r="E39" s="156"/>
      <c r="F39" s="156"/>
      <c r="G39" s="156"/>
    </row>
    <row r="40" customFormat="false" ht="15.75" hidden="false" customHeight="true" outlineLevel="0" collapsed="false">
      <c r="A40" s="33" t="s">
        <v>642</v>
      </c>
      <c r="B40" s="33"/>
      <c r="C40" s="33"/>
      <c r="D40" s="33"/>
      <c r="E40" s="33"/>
      <c r="F40" s="33"/>
      <c r="G40" s="33"/>
    </row>
  </sheetData>
  <mergeCells count="4">
    <mergeCell ref="A37:G37"/>
    <mergeCell ref="A38:G38"/>
    <mergeCell ref="A39:G39"/>
    <mergeCell ref="A40:G4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8"/>
  <sheetViews>
    <sheetView showFormulas="false" showGridLines="false" showRowColHeaders="true" showZeros="true" rightToLeft="false" tabSelected="false" showOutlineSymbols="true" defaultGridColor="true" view="normal" topLeftCell="A19" colorId="64" zoomScale="75" zoomScaleNormal="75"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71" width="26.71"/>
    <col collapsed="false" customWidth="true" hidden="false" outlineLevel="0" max="4" min="2" style="71" width="13.7"/>
  </cols>
  <sheetData>
    <row r="1" customFormat="false" ht="15" hidden="false" customHeight="false" outlineLevel="0" collapsed="false">
      <c r="A1" s="72" t="s">
        <v>643</v>
      </c>
    </row>
    <row r="2" customFormat="false" ht="15" hidden="false" customHeight="false" outlineLevel="0" collapsed="false">
      <c r="E2" s="71"/>
      <c r="F2" s="71"/>
      <c r="G2" s="71"/>
      <c r="H2" s="71"/>
      <c r="I2" s="71"/>
      <c r="J2" s="71"/>
      <c r="K2" s="71"/>
    </row>
    <row r="3" customFormat="false" ht="30.55" hidden="false" customHeight="false" outlineLevel="0" collapsed="false">
      <c r="A3" s="112" t="s">
        <v>644</v>
      </c>
      <c r="B3" s="112" t="s">
        <v>645</v>
      </c>
      <c r="C3" s="112" t="s">
        <v>606</v>
      </c>
      <c r="D3" s="157"/>
      <c r="E3" s="157"/>
      <c r="F3" s="157"/>
      <c r="G3" s="157"/>
      <c r="H3" s="157"/>
      <c r="I3" s="157"/>
      <c r="J3" s="157"/>
      <c r="K3" s="157"/>
    </row>
    <row r="4" customFormat="false" ht="15" hidden="false" customHeight="false" outlineLevel="0" collapsed="false">
      <c r="A4" s="115" t="s">
        <v>607</v>
      </c>
      <c r="B4" s="115" t="n">
        <v>578</v>
      </c>
      <c r="C4" s="115"/>
    </row>
    <row r="5" customFormat="false" ht="15" hidden="false" customHeight="false" outlineLevel="0" collapsed="false">
      <c r="A5" s="118" t="s">
        <v>608</v>
      </c>
      <c r="B5" s="118" t="n">
        <v>7606</v>
      </c>
      <c r="C5" s="119" t="n">
        <f aca="false">B5/($B$5+$B$6)</f>
        <v>0.772417995328527</v>
      </c>
    </row>
    <row r="6" customFormat="false" ht="15" hidden="false" customHeight="false" outlineLevel="0" collapsed="false">
      <c r="A6" s="115" t="s">
        <v>609</v>
      </c>
      <c r="B6" s="115" t="n">
        <v>2241</v>
      </c>
      <c r="C6" s="120" t="n">
        <f aca="false">B6/($B$5+$B$6)</f>
        <v>0.227582004671474</v>
      </c>
    </row>
    <row r="7" customFormat="false" ht="15" hidden="false" customHeight="false" outlineLevel="0" collapsed="false">
      <c r="A7" s="158" t="s">
        <v>610</v>
      </c>
    </row>
    <row r="8" customFormat="false" ht="15" hidden="false" customHeight="false" outlineLevel="0" collapsed="false">
      <c r="C8" s="116" t="s">
        <v>607</v>
      </c>
      <c r="D8" s="116" t="s">
        <v>610</v>
      </c>
    </row>
    <row r="9" customFormat="false" ht="30.55" hidden="false" customHeight="false" outlineLevel="0" collapsed="false">
      <c r="A9" s="112" t="s">
        <v>611</v>
      </c>
      <c r="B9" s="112" t="s">
        <v>646</v>
      </c>
      <c r="C9" s="112" t="s">
        <v>612</v>
      </c>
      <c r="D9" s="112" t="s">
        <v>613</v>
      </c>
    </row>
    <row r="10" customFormat="false" ht="15" hidden="false" customHeight="false" outlineLevel="0" collapsed="false">
      <c r="A10" s="115" t="s">
        <v>325</v>
      </c>
      <c r="B10" s="115" t="n">
        <v>1935</v>
      </c>
      <c r="C10" s="120" t="n">
        <v>0.05</v>
      </c>
      <c r="D10" s="120" t="n">
        <f aca="false">1-C10</f>
        <v>0.95</v>
      </c>
    </row>
    <row r="11" customFormat="false" ht="15" hidden="false" customHeight="false" outlineLevel="0" collapsed="false">
      <c r="A11" s="118" t="s">
        <v>326</v>
      </c>
      <c r="B11" s="118" t="n">
        <v>1269</v>
      </c>
      <c r="C11" s="119" t="n">
        <v>0.05</v>
      </c>
      <c r="D11" s="120" t="n">
        <f aca="false">1-C11</f>
        <v>0.95</v>
      </c>
    </row>
    <row r="12" customFormat="false" ht="15" hidden="false" customHeight="false" outlineLevel="0" collapsed="false">
      <c r="A12" s="115" t="s">
        <v>330</v>
      </c>
      <c r="B12" s="115" t="n">
        <v>117</v>
      </c>
      <c r="C12" s="120" t="n">
        <v>0.03</v>
      </c>
      <c r="D12" s="120" t="n">
        <f aca="false">1-C12</f>
        <v>0.97</v>
      </c>
    </row>
    <row r="13" customFormat="false" ht="15" hidden="false" customHeight="false" outlineLevel="0" collapsed="false">
      <c r="A13" s="118" t="s">
        <v>328</v>
      </c>
      <c r="B13" s="118" t="n">
        <v>160</v>
      </c>
      <c r="C13" s="119" t="n">
        <v>0.02</v>
      </c>
      <c r="D13" s="120" t="n">
        <f aca="false">1-C13</f>
        <v>0.98</v>
      </c>
    </row>
    <row r="14" customFormat="false" ht="15" hidden="false" customHeight="false" outlineLevel="0" collapsed="false">
      <c r="A14" s="115" t="s">
        <v>40</v>
      </c>
      <c r="B14" s="115" t="n">
        <v>1292</v>
      </c>
      <c r="C14" s="120" t="n">
        <v>0.08</v>
      </c>
      <c r="D14" s="120" t="n">
        <f aca="false">1-C14</f>
        <v>0.92</v>
      </c>
    </row>
    <row r="15" customFormat="false" ht="15" hidden="false" customHeight="false" outlineLevel="0" collapsed="false">
      <c r="A15" s="118" t="s">
        <v>37</v>
      </c>
      <c r="B15" s="118" t="n">
        <v>256</v>
      </c>
      <c r="C15" s="119" t="n">
        <v>0.03</v>
      </c>
      <c r="D15" s="120" t="n">
        <f aca="false">1-C15</f>
        <v>0.97</v>
      </c>
    </row>
    <row r="16" customFormat="false" ht="15" hidden="false" customHeight="false" outlineLevel="0" collapsed="false">
      <c r="A16" s="115" t="s">
        <v>41</v>
      </c>
      <c r="B16" s="115" t="n">
        <v>1842</v>
      </c>
      <c r="C16" s="120" t="n">
        <v>0.02</v>
      </c>
      <c r="D16" s="120" t="n">
        <f aca="false">1-C16</f>
        <v>0.98</v>
      </c>
    </row>
    <row r="17" customFormat="false" ht="15" hidden="false" customHeight="false" outlineLevel="0" collapsed="false">
      <c r="A17" s="118" t="s">
        <v>614</v>
      </c>
      <c r="B17" s="118" t="n">
        <v>1932</v>
      </c>
      <c r="C17" s="119" t="n">
        <v>0.04</v>
      </c>
      <c r="D17" s="120" t="n">
        <f aca="false">1-C17</f>
        <v>0.96</v>
      </c>
    </row>
    <row r="18" customFormat="false" ht="15" hidden="false" customHeight="false" outlineLevel="0" collapsed="false">
      <c r="A18" s="115" t="s">
        <v>324</v>
      </c>
      <c r="B18" s="115" t="n">
        <v>1545</v>
      </c>
      <c r="C18" s="120" t="n">
        <v>0.13</v>
      </c>
      <c r="D18" s="120" t="n">
        <f aca="false">1-C18</f>
        <v>0.87</v>
      </c>
    </row>
    <row r="19" customFormat="false" ht="15" hidden="false" customHeight="false" outlineLevel="0" collapsed="false">
      <c r="A19" s="118" t="s">
        <v>331</v>
      </c>
      <c r="B19" s="118" t="n">
        <v>77</v>
      </c>
      <c r="C19" s="119" t="n">
        <v>0.03</v>
      </c>
      <c r="D19" s="120" t="n">
        <f aca="false">1-C19</f>
        <v>0.97</v>
      </c>
    </row>
    <row r="22" customFormat="false" ht="15" hidden="false" customHeight="false" outlineLevel="0" collapsed="false">
      <c r="A22" s="123" t="s">
        <v>647</v>
      </c>
      <c r="B22" s="123"/>
      <c r="C22" s="123"/>
      <c r="D22" s="123"/>
      <c r="E22" s="123"/>
      <c r="F22" s="123"/>
      <c r="G22" s="123"/>
      <c r="H22" s="123"/>
      <c r="I22" s="123"/>
      <c r="J22" s="123"/>
      <c r="K22" s="123"/>
    </row>
    <row r="34" customFormat="false" ht="15" hidden="false" customHeight="false" outlineLevel="0" collapsed="false">
      <c r="A34" s="123" t="s">
        <v>616</v>
      </c>
      <c r="B34" s="123"/>
      <c r="C34" s="123"/>
      <c r="D34" s="123"/>
      <c r="E34" s="123"/>
      <c r="F34" s="123"/>
      <c r="G34" s="123"/>
      <c r="H34" s="123"/>
      <c r="I34" s="123"/>
      <c r="J34" s="123"/>
      <c r="K34" s="123"/>
    </row>
    <row r="55" customFormat="false" ht="38.25" hidden="false" customHeight="true" outlineLevel="0" collapsed="false">
      <c r="A55" s="21" t="s">
        <v>648</v>
      </c>
      <c r="B55" s="21"/>
      <c r="C55" s="21"/>
      <c r="D55" s="21"/>
      <c r="E55" s="21"/>
      <c r="F55" s="21"/>
      <c r="G55" s="21"/>
      <c r="H55" s="21"/>
      <c r="I55" s="21"/>
      <c r="J55" s="21"/>
      <c r="K55" s="21"/>
    </row>
    <row r="56" customFormat="false" ht="28.5" hidden="false" customHeight="true" outlineLevel="0" collapsed="false">
      <c r="A56" s="21" t="s">
        <v>649</v>
      </c>
      <c r="B56" s="21"/>
      <c r="C56" s="21"/>
      <c r="D56" s="21"/>
      <c r="E56" s="21"/>
      <c r="F56" s="21"/>
      <c r="G56" s="21"/>
      <c r="H56" s="21"/>
      <c r="I56" s="21"/>
      <c r="J56" s="21"/>
      <c r="K56" s="21"/>
    </row>
    <row r="57" customFormat="false" ht="10.4" hidden="false" customHeight="false" outlineLevel="0" collapsed="false">
      <c r="A57" s="124" t="s">
        <v>45</v>
      </c>
      <c r="B57" s="124"/>
      <c r="C57" s="124"/>
      <c r="D57" s="124"/>
      <c r="E57" s="124"/>
      <c r="F57" s="124"/>
      <c r="G57" s="124"/>
      <c r="H57" s="124"/>
      <c r="I57" s="124"/>
      <c r="J57" s="124"/>
      <c r="K57" s="124"/>
    </row>
    <row r="58" customFormat="false" ht="10.4" hidden="false" customHeight="false" outlineLevel="0" collapsed="false">
      <c r="A58" s="125" t="s">
        <v>650</v>
      </c>
      <c r="B58" s="125"/>
      <c r="C58" s="125"/>
      <c r="D58" s="125"/>
      <c r="E58" s="125"/>
      <c r="F58" s="125"/>
      <c r="G58" s="125"/>
      <c r="H58" s="125"/>
      <c r="I58" s="125"/>
      <c r="J58" s="125"/>
      <c r="K58" s="125"/>
    </row>
  </sheetData>
  <mergeCells count="6">
    <mergeCell ref="A22:K22"/>
    <mergeCell ref="A34:K34"/>
    <mergeCell ref="A55:K55"/>
    <mergeCell ref="A56:K56"/>
    <mergeCell ref="A57:K57"/>
    <mergeCell ref="A58:K5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048576"/>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71" width="16.71"/>
    <col collapsed="false" customWidth="true" hidden="false" outlineLevel="0" max="7" min="2" style="71" width="13.15"/>
    <col collapsed="false" customWidth="true" hidden="false" outlineLevel="0" max="8" min="8" style="116" width="14.01"/>
    <col collapsed="false" customWidth="true" hidden="false" outlineLevel="0" max="9" min="9" style="116" width="7"/>
    <col collapsed="false" customWidth="true" hidden="false" outlineLevel="0" max="10" min="10" style="116" width="9"/>
    <col collapsed="false" customWidth="true" hidden="false" outlineLevel="0" max="11" min="11" style="116" width="11.71"/>
    <col collapsed="false" customWidth="true" hidden="false" outlineLevel="0" max="12" min="12" style="116" width="11.99"/>
    <col collapsed="false" customWidth="true" hidden="false" outlineLevel="0" max="13" min="13" style="116" width="9.71"/>
    <col collapsed="false" customWidth="true" hidden="false" outlineLevel="0" max="14" min="14" style="116" width="12.42"/>
    <col collapsed="false" customWidth="true" hidden="false" outlineLevel="0" max="15" min="15" style="116" width="13.57"/>
    <col collapsed="false" customWidth="true" hidden="false" outlineLevel="0" max="16" min="16" style="71" width="13.7"/>
  </cols>
  <sheetData>
    <row r="1" customFormat="false" ht="15" hidden="false" customHeight="false" outlineLevel="0" collapsed="false">
      <c r="A1" s="72" t="s">
        <v>651</v>
      </c>
      <c r="P1" s="111"/>
      <c r="Q1" s="111"/>
    </row>
    <row r="2" customFormat="false" ht="15" hidden="false" customHeight="false" outlineLevel="0" collapsed="false">
      <c r="P2" s="116"/>
      <c r="Q2" s="116"/>
    </row>
    <row r="3" customFormat="false" ht="15" hidden="false" customHeight="false" outlineLevel="0" collapsed="false">
      <c r="A3" s="127"/>
      <c r="B3" s="128" t="s">
        <v>621</v>
      </c>
      <c r="C3" s="128"/>
      <c r="D3" s="129" t="s">
        <v>608</v>
      </c>
      <c r="E3" s="129"/>
      <c r="F3" s="128" t="s">
        <v>609</v>
      </c>
      <c r="G3" s="128"/>
      <c r="P3" s="116"/>
      <c r="Q3" s="116"/>
    </row>
    <row r="4" customFormat="false" ht="40.25" hidden="false" customHeight="false" outlineLevel="0" collapsed="false">
      <c r="A4" s="130"/>
      <c r="B4" s="131" t="s">
        <v>652</v>
      </c>
      <c r="C4" s="131" t="s">
        <v>653</v>
      </c>
      <c r="D4" s="132" t="s">
        <v>652</v>
      </c>
      <c r="E4" s="133" t="s">
        <v>653</v>
      </c>
      <c r="F4" s="131" t="s">
        <v>652</v>
      </c>
      <c r="G4" s="131" t="s">
        <v>653</v>
      </c>
      <c r="J4" s="134"/>
      <c r="K4" s="135" t="str">
        <f aca="false">B4</f>
        <v>Ensemble de la population 2021</v>
      </c>
      <c r="L4" s="135"/>
      <c r="M4" s="135" t="str">
        <f aca="false">C4</f>
        <v>Mis en cause pour atteintes à la probité 2016-2025</v>
      </c>
      <c r="P4" s="116"/>
      <c r="Q4" s="116"/>
    </row>
    <row r="5" customFormat="false" ht="15" hidden="false" customHeight="false" outlineLevel="0" collapsed="false">
      <c r="A5" s="136" t="s">
        <v>625</v>
      </c>
      <c r="B5" s="159" t="n">
        <v>0.176708707055748</v>
      </c>
      <c r="C5" s="120" t="n">
        <v>0</v>
      </c>
      <c r="D5" s="160" t="n">
        <v>0.0902944909262945</v>
      </c>
      <c r="E5" s="161" t="n">
        <v>0</v>
      </c>
      <c r="F5" s="162" t="n">
        <v>0.0864142161294534</v>
      </c>
      <c r="G5" s="162" t="n">
        <v>0</v>
      </c>
      <c r="J5" s="134" t="s">
        <v>608</v>
      </c>
      <c r="K5" s="142" t="n">
        <f aca="false">D13</f>
        <v>0.483585625352562</v>
      </c>
      <c r="L5" s="143"/>
      <c r="M5" s="143" t="n">
        <f aca="false">E13</f>
        <v>0.78</v>
      </c>
      <c r="P5" s="116"/>
      <c r="Q5" s="116"/>
    </row>
    <row r="6" customFormat="false" ht="15" hidden="false" customHeight="false" outlineLevel="0" collapsed="false">
      <c r="A6" s="144" t="s">
        <v>626</v>
      </c>
      <c r="B6" s="163" t="n">
        <v>0.119524305272752</v>
      </c>
      <c r="C6" s="119" t="n">
        <v>0.07</v>
      </c>
      <c r="D6" s="164" t="n">
        <v>0.0611725338727204</v>
      </c>
      <c r="E6" s="165" t="n">
        <v>0.05</v>
      </c>
      <c r="F6" s="166" t="n">
        <v>0.0583517714000314</v>
      </c>
      <c r="G6" s="166" t="n">
        <v>0.02</v>
      </c>
      <c r="J6" s="134" t="s">
        <v>609</v>
      </c>
      <c r="K6" s="142" t="n">
        <f aca="false">F13</f>
        <v>0.516414374647438</v>
      </c>
      <c r="L6" s="143"/>
      <c r="M6" s="143" t="n">
        <f aca="false">G13</f>
        <v>0.23</v>
      </c>
      <c r="P6" s="116"/>
      <c r="Q6" s="116"/>
    </row>
    <row r="7" customFormat="false" ht="15" hidden="false" customHeight="false" outlineLevel="0" collapsed="false">
      <c r="A7" s="136" t="s">
        <v>627</v>
      </c>
      <c r="B7" s="159" t="n">
        <v>0.115039710233856</v>
      </c>
      <c r="C7" s="120" t="n">
        <v>0.16</v>
      </c>
      <c r="D7" s="160" t="n">
        <v>0.0565357645260292</v>
      </c>
      <c r="E7" s="161" t="n">
        <v>0.12</v>
      </c>
      <c r="F7" s="162" t="n">
        <v>0.0585039457078269</v>
      </c>
      <c r="G7" s="162" t="n">
        <v>0.05</v>
      </c>
      <c r="P7" s="116"/>
      <c r="Q7" s="116"/>
    </row>
    <row r="8" customFormat="false" ht="15" hidden="false" customHeight="false" outlineLevel="0" collapsed="false">
      <c r="A8" s="144" t="s">
        <v>628</v>
      </c>
      <c r="B8" s="163" t="n">
        <v>0.123879853068024</v>
      </c>
      <c r="C8" s="119" t="n">
        <v>0.24</v>
      </c>
      <c r="D8" s="164" t="n">
        <v>0.0604638756736349</v>
      </c>
      <c r="E8" s="165" t="n">
        <v>0.18</v>
      </c>
      <c r="F8" s="166" t="n">
        <v>0.063415977394389</v>
      </c>
      <c r="G8" s="166" t="n">
        <v>0.06</v>
      </c>
      <c r="P8" s="116"/>
      <c r="Q8" s="116"/>
    </row>
    <row r="9" customFormat="false" ht="15" hidden="false" customHeight="false" outlineLevel="0" collapsed="false">
      <c r="A9" s="136" t="s">
        <v>629</v>
      </c>
      <c r="B9" s="159" t="n">
        <v>0.131513514338395</v>
      </c>
      <c r="C9" s="120" t="n">
        <v>0.26</v>
      </c>
      <c r="D9" s="160" t="n">
        <v>0.0648856993650822</v>
      </c>
      <c r="E9" s="161" t="n">
        <v>0.2</v>
      </c>
      <c r="F9" s="162" t="n">
        <v>0.0666278149733131</v>
      </c>
      <c r="G9" s="162" t="n">
        <v>0.06</v>
      </c>
      <c r="P9" s="116"/>
      <c r="Q9" s="116"/>
    </row>
    <row r="10" customFormat="false" ht="15" hidden="false" customHeight="false" outlineLevel="0" collapsed="false">
      <c r="A10" s="144" t="s">
        <v>630</v>
      </c>
      <c r="B10" s="163" t="n">
        <v>0.126393516519792</v>
      </c>
      <c r="C10" s="119" t="n">
        <v>0.19</v>
      </c>
      <c r="D10" s="164" t="n">
        <v>0.0609234151706088</v>
      </c>
      <c r="E10" s="165" t="n">
        <v>0.16</v>
      </c>
      <c r="F10" s="166" t="n">
        <v>0.0654701013491832</v>
      </c>
      <c r="G10" s="166" t="n">
        <v>0.03</v>
      </c>
      <c r="P10" s="116"/>
      <c r="Q10" s="116"/>
    </row>
    <row r="11" customFormat="false" ht="15" hidden="false" customHeight="false" outlineLevel="0" collapsed="false">
      <c r="A11" s="136" t="s">
        <v>631</v>
      </c>
      <c r="B11" s="159" t="n">
        <v>0.112012534277296</v>
      </c>
      <c r="C11" s="120" t="n">
        <v>0.07</v>
      </c>
      <c r="D11" s="160" t="n">
        <v>0.0521662872586024</v>
      </c>
      <c r="E11" s="161" t="n">
        <v>0.06</v>
      </c>
      <c r="F11" s="162" t="n">
        <v>0.0598462470186937</v>
      </c>
      <c r="G11" s="162" t="n">
        <v>0.01</v>
      </c>
      <c r="P11" s="116"/>
      <c r="Q11" s="116"/>
    </row>
    <row r="12" customFormat="false" ht="15" hidden="false" customHeight="false" outlineLevel="0" collapsed="false">
      <c r="A12" s="144" t="s">
        <v>632</v>
      </c>
      <c r="B12" s="163" t="n">
        <v>0.0949278592341369</v>
      </c>
      <c r="C12" s="119" t="n">
        <v>0.01</v>
      </c>
      <c r="D12" s="164" t="n">
        <v>0.0371435585595897</v>
      </c>
      <c r="E12" s="165" t="n">
        <v>0.01</v>
      </c>
      <c r="F12" s="166" t="n">
        <v>0.0577843006745473</v>
      </c>
      <c r="G12" s="166" t="n">
        <v>0</v>
      </c>
      <c r="P12" s="111"/>
      <c r="Q12" s="111"/>
    </row>
    <row r="13" customFormat="false" ht="15" hidden="false" customHeight="false" outlineLevel="0" collapsed="false">
      <c r="A13" s="150" t="s">
        <v>621</v>
      </c>
      <c r="B13" s="167"/>
      <c r="C13" s="167"/>
      <c r="D13" s="168" t="n">
        <v>0.483585625352562</v>
      </c>
      <c r="E13" s="169" t="n">
        <f aca="false">SUM(E5:E12)</f>
        <v>0.78</v>
      </c>
      <c r="F13" s="170" t="n">
        <v>0.516414374647438</v>
      </c>
      <c r="G13" s="170" t="n">
        <f aca="false">SUM(G5:G12)</f>
        <v>0.23</v>
      </c>
    </row>
    <row r="16" customFormat="false" ht="15" hidden="false" customHeight="false" outlineLevel="0" collapsed="false">
      <c r="A16" s="123" t="s">
        <v>633</v>
      </c>
      <c r="B16" s="123"/>
      <c r="C16" s="123"/>
      <c r="D16" s="123"/>
      <c r="E16" s="123"/>
      <c r="F16" s="123"/>
    </row>
    <row r="32" customFormat="false" ht="15" hidden="false" customHeight="false" outlineLevel="0" collapsed="false">
      <c r="A32" s="123" t="s">
        <v>634</v>
      </c>
      <c r="B32" s="123"/>
      <c r="C32" s="123"/>
      <c r="D32" s="123"/>
      <c r="E32" s="123"/>
      <c r="F32" s="123"/>
    </row>
    <row r="52" customFormat="false" ht="66" hidden="false" customHeight="true" outlineLevel="0" collapsed="false">
      <c r="A52" s="21" t="s">
        <v>654</v>
      </c>
      <c r="B52" s="21"/>
      <c r="C52" s="21"/>
      <c r="D52" s="21"/>
      <c r="E52" s="21"/>
      <c r="F52" s="21"/>
    </row>
    <row r="53" customFormat="false" ht="13.8" hidden="false" customHeight="true" outlineLevel="0" collapsed="false">
      <c r="A53" s="21" t="s">
        <v>45</v>
      </c>
      <c r="B53" s="21"/>
      <c r="C53" s="21"/>
      <c r="D53" s="21"/>
      <c r="E53" s="21"/>
      <c r="F53" s="21"/>
    </row>
    <row r="54" customFormat="false" ht="27" hidden="false" customHeight="true" outlineLevel="0" collapsed="false">
      <c r="A54" s="23" t="s">
        <v>655</v>
      </c>
      <c r="B54" s="23"/>
      <c r="C54" s="23"/>
      <c r="D54" s="23"/>
      <c r="E54" s="23"/>
      <c r="F54" s="23"/>
    </row>
    <row r="1048576" customFormat="false" ht="12.8" hidden="false" customHeight="false" outlineLevel="0" collapsed="false"/>
  </sheetData>
  <mergeCells count="8">
    <mergeCell ref="B3:C3"/>
    <mergeCell ref="D3:E3"/>
    <mergeCell ref="F3:G3"/>
    <mergeCell ref="A16:F16"/>
    <mergeCell ref="A32:F32"/>
    <mergeCell ref="A52:F52"/>
    <mergeCell ref="A53:F53"/>
    <mergeCell ref="A54:F5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0"/>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38" activeCellId="0" sqref="A38"/>
    </sheetView>
  </sheetViews>
  <sheetFormatPr defaultColWidth="11.43359375" defaultRowHeight="15" zeroHeight="false" outlineLevelRow="0" outlineLevelCol="0"/>
  <cols>
    <col collapsed="false" customWidth="true" hidden="false" outlineLevel="0" max="1" min="1" style="71" width="29.57"/>
    <col collapsed="false" customWidth="true" hidden="false" outlineLevel="0" max="4" min="4" style="71" width="20.99"/>
    <col collapsed="false" customWidth="true" hidden="false" outlineLevel="0" max="5" min="5" style="71" width="45.71"/>
    <col collapsed="false" customWidth="true" hidden="false" outlineLevel="0" max="10" min="10" style="71" width="32.15"/>
  </cols>
  <sheetData>
    <row r="1" customFormat="false" ht="15" hidden="false" customHeight="false" outlineLevel="0" collapsed="false">
      <c r="A1" s="171" t="s">
        <v>656</v>
      </c>
    </row>
    <row r="3" customFormat="false" ht="19.4" hidden="false" customHeight="false" outlineLevel="0" collapsed="false">
      <c r="A3" s="172" t="s">
        <v>638</v>
      </c>
      <c r="B3" s="172" t="s">
        <v>268</v>
      </c>
      <c r="C3" s="172" t="s">
        <v>657</v>
      </c>
      <c r="E3" s="172" t="s">
        <v>658</v>
      </c>
      <c r="F3" s="172" t="s">
        <v>268</v>
      </c>
      <c r="G3" s="172" t="s">
        <v>267</v>
      </c>
    </row>
    <row r="4" customFormat="false" ht="15" hidden="false" customHeight="false" outlineLevel="0" collapsed="false">
      <c r="A4" s="173" t="s">
        <v>324</v>
      </c>
      <c r="B4" s="174" t="n">
        <v>27</v>
      </c>
      <c r="C4" s="175" t="n">
        <f aca="false">B4/$B$12</f>
        <v>0.122171945701357</v>
      </c>
      <c r="E4" s="173" t="s">
        <v>271</v>
      </c>
      <c r="F4" s="174" t="n">
        <v>87</v>
      </c>
      <c r="G4" s="175" t="n">
        <f aca="false">F4/SUM($F$4:$F$8)</f>
        <v>0.669230769230769</v>
      </c>
    </row>
    <row r="5" customFormat="false" ht="15" hidden="false" customHeight="false" outlineLevel="0" collapsed="false">
      <c r="A5" s="176" t="s">
        <v>42</v>
      </c>
      <c r="B5" s="177" t="n">
        <v>7</v>
      </c>
      <c r="C5" s="178" t="n">
        <f aca="false">B5/$B$12</f>
        <v>0.0316742081447964</v>
      </c>
      <c r="E5" s="176" t="s">
        <v>273</v>
      </c>
      <c r="F5" s="177" t="n">
        <v>13</v>
      </c>
      <c r="G5" s="178" t="n">
        <f aca="false">F5/SUM($F$4:$F$8)</f>
        <v>0.1</v>
      </c>
    </row>
    <row r="6" customFormat="false" ht="15" hidden="false" customHeight="false" outlineLevel="0" collapsed="false">
      <c r="A6" s="173" t="s">
        <v>37</v>
      </c>
      <c r="B6" s="174" t="n">
        <v>12</v>
      </c>
      <c r="C6" s="175" t="n">
        <f aca="false">B6/$B$12</f>
        <v>0.0542986425339367</v>
      </c>
      <c r="E6" s="173" t="s">
        <v>275</v>
      </c>
      <c r="F6" s="174" t="n">
        <v>17</v>
      </c>
      <c r="G6" s="175" t="n">
        <f aca="false">F6/SUM($F$4:$F$8)</f>
        <v>0.130769230769231</v>
      </c>
    </row>
    <row r="7" customFormat="false" ht="15" hidden="false" customHeight="false" outlineLevel="0" collapsed="false">
      <c r="A7" s="176" t="s">
        <v>331</v>
      </c>
      <c r="B7" s="177" t="n">
        <v>0</v>
      </c>
      <c r="C7" s="178" t="n">
        <f aca="false">B7/$B$12</f>
        <v>0</v>
      </c>
      <c r="E7" s="176" t="s">
        <v>277</v>
      </c>
      <c r="F7" s="177" t="n">
        <v>5</v>
      </c>
      <c r="G7" s="178" t="n">
        <f aca="false">F7/SUM($F$4:$F$8)</f>
        <v>0.0384615384615385</v>
      </c>
    </row>
    <row r="8" customFormat="false" ht="15" hidden="false" customHeight="false" outlineLevel="0" collapsed="false">
      <c r="A8" s="173" t="s">
        <v>38</v>
      </c>
      <c r="B8" s="174" t="n">
        <v>39</v>
      </c>
      <c r="C8" s="175" t="n">
        <f aca="false">B8/$B$12</f>
        <v>0.176470588235294</v>
      </c>
      <c r="E8" s="176" t="s">
        <v>279</v>
      </c>
      <c r="F8" s="177" t="n">
        <v>8</v>
      </c>
      <c r="G8" s="178" t="n">
        <f aca="false">F8/SUM($F$4:$F$8)</f>
        <v>0.0615384615384615</v>
      </c>
    </row>
    <row r="9" customFormat="false" ht="15" hidden="false" customHeight="false" outlineLevel="0" collapsed="false">
      <c r="A9" s="176" t="s">
        <v>39</v>
      </c>
      <c r="B9" s="177" t="n">
        <v>80</v>
      </c>
      <c r="C9" s="178" t="n">
        <f aca="false">B9/$B$12</f>
        <v>0.361990950226244</v>
      </c>
    </row>
    <row r="10" customFormat="false" ht="15" hidden="false" customHeight="false" outlineLevel="0" collapsed="false">
      <c r="A10" s="173" t="s">
        <v>41</v>
      </c>
      <c r="B10" s="174" t="n">
        <v>29</v>
      </c>
      <c r="C10" s="175" t="n">
        <f aca="false">B10/$B$12</f>
        <v>0.131221719457014</v>
      </c>
    </row>
    <row r="11" customFormat="false" ht="15" hidden="false" customHeight="false" outlineLevel="0" collapsed="false">
      <c r="A11" s="176" t="s">
        <v>40</v>
      </c>
      <c r="B11" s="177" t="n">
        <v>27</v>
      </c>
      <c r="C11" s="178" t="n">
        <f aca="false">B11/$B$12</f>
        <v>0.122171945701357</v>
      </c>
    </row>
    <row r="12" customFormat="false" ht="15" hidden="false" customHeight="false" outlineLevel="0" collapsed="false">
      <c r="A12" s="179" t="s">
        <v>621</v>
      </c>
      <c r="B12" s="180" t="n">
        <f aca="false">SUM(B4:B11)</f>
        <v>221</v>
      </c>
      <c r="C12" s="181"/>
    </row>
    <row r="13" customFormat="false" ht="15" hidden="false" customHeight="false" outlineLevel="0" collapsed="false">
      <c r="A13" s="182"/>
      <c r="B13" s="182"/>
      <c r="C13" s="183"/>
    </row>
    <row r="14" customFormat="false" ht="15" hidden="false" customHeight="false" outlineLevel="0" collapsed="false">
      <c r="A14" s="182"/>
      <c r="B14" s="182"/>
      <c r="C14" s="183"/>
    </row>
    <row r="15" customFormat="false" ht="15" hidden="false" customHeight="false" outlineLevel="0" collapsed="false">
      <c r="A15" s="184" t="s">
        <v>659</v>
      </c>
      <c r="B15" s="184"/>
      <c r="C15" s="184"/>
      <c r="D15" s="184"/>
      <c r="E15" s="184" t="s">
        <v>660</v>
      </c>
      <c r="F15" s="184"/>
      <c r="G15" s="184"/>
    </row>
    <row r="16" customFormat="false" ht="15" hidden="false" customHeight="false" outlineLevel="0" collapsed="false">
      <c r="A16" s="72"/>
      <c r="B16" s="72"/>
    </row>
    <row r="17" customFormat="false" ht="15" hidden="false" customHeight="false" outlineLevel="0" collapsed="false">
      <c r="A17" s="72"/>
      <c r="B17" s="72"/>
    </row>
    <row r="18" customFormat="false" ht="15" hidden="false" customHeight="false" outlineLevel="0" collapsed="false">
      <c r="A18" s="72"/>
      <c r="B18" s="72"/>
    </row>
    <row r="38" customFormat="false" ht="27" hidden="false" customHeight="true" outlineLevel="0" collapsed="false">
      <c r="A38" s="21" t="s">
        <v>661</v>
      </c>
      <c r="B38" s="21"/>
      <c r="C38" s="21"/>
      <c r="D38" s="21"/>
      <c r="E38" s="21"/>
    </row>
    <row r="39" customFormat="false" ht="15" hidden="false" customHeight="true" outlineLevel="0" collapsed="false">
      <c r="A39" s="21" t="s">
        <v>662</v>
      </c>
      <c r="B39" s="21"/>
      <c r="C39" s="21"/>
      <c r="D39" s="21"/>
      <c r="E39" s="21"/>
    </row>
    <row r="40" customFormat="false" ht="15" hidden="false" customHeight="true" outlineLevel="0" collapsed="false">
      <c r="A40" s="23" t="s">
        <v>663</v>
      </c>
      <c r="B40" s="23"/>
      <c r="C40" s="23"/>
      <c r="D40" s="23"/>
      <c r="E40" s="23"/>
    </row>
  </sheetData>
  <mergeCells count="5">
    <mergeCell ref="A15:D15"/>
    <mergeCell ref="E15:G15"/>
    <mergeCell ref="A38:E38"/>
    <mergeCell ref="A39:E39"/>
    <mergeCell ref="A40:E4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48576"/>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B18" activeCellId="0" sqref="B18"/>
    </sheetView>
  </sheetViews>
  <sheetFormatPr defaultColWidth="11.43359375" defaultRowHeight="15" zeroHeight="false" outlineLevelRow="0" outlineLevelCol="0"/>
  <cols>
    <col collapsed="false" customWidth="true" hidden="false" outlineLevel="0" max="1" min="1" style="71" width="13.05"/>
    <col collapsed="false" customWidth="true" hidden="false" outlineLevel="0" max="7" min="2" style="71" width="13.15"/>
    <col collapsed="false" customWidth="false" hidden="false" outlineLevel="0" max="11" min="8" style="116" width="11.43"/>
    <col collapsed="false" customWidth="true" hidden="false" outlineLevel="0" max="12" min="12" style="116" width="11.77"/>
    <col collapsed="false" customWidth="false" hidden="false" outlineLevel="0" max="13" min="13" style="116" width="11.43"/>
    <col collapsed="false" customWidth="true" hidden="false" outlineLevel="0" max="14" min="14" style="116" width="15.62"/>
    <col collapsed="false" customWidth="false" hidden="false" outlineLevel="0" max="18" min="15" style="116" width="11.43"/>
    <col collapsed="false" customWidth="true" hidden="false" outlineLevel="0" max="19" min="19" style="116" width="15.62"/>
    <col collapsed="false" customWidth="false" hidden="false" outlineLevel="0" max="20" min="20" style="116" width="11.43"/>
    <col collapsed="false" customWidth="false" hidden="false" outlineLevel="0" max="22" min="21" style="185" width="11.43"/>
  </cols>
  <sheetData>
    <row r="1" customFormat="false" ht="15" hidden="false" customHeight="false" outlineLevel="0" collapsed="false">
      <c r="A1" s="171" t="s">
        <v>664</v>
      </c>
      <c r="W1" s="111"/>
      <c r="X1" s="111"/>
      <c r="Y1" s="111"/>
      <c r="Z1" s="111"/>
      <c r="AA1" s="111"/>
      <c r="AB1" s="111"/>
      <c r="AC1" s="111"/>
    </row>
    <row r="2" customFormat="false" ht="15" hidden="false" customHeight="false" outlineLevel="0" collapsed="false">
      <c r="W2" s="111"/>
      <c r="X2" s="111"/>
      <c r="Y2" s="111"/>
      <c r="Z2" s="111"/>
      <c r="AA2" s="111"/>
      <c r="AB2" s="111"/>
      <c r="AC2" s="111"/>
    </row>
    <row r="3" customFormat="false" ht="15" hidden="false" customHeight="false" outlineLevel="0" collapsed="false">
      <c r="A3" s="186" t="s">
        <v>665</v>
      </c>
      <c r="B3" s="186"/>
      <c r="C3" s="186"/>
      <c r="D3" s="186"/>
      <c r="E3" s="186"/>
      <c r="F3" s="186"/>
      <c r="G3" s="186"/>
      <c r="W3" s="111"/>
      <c r="X3" s="111"/>
      <c r="Y3" s="111"/>
      <c r="Z3" s="111"/>
      <c r="AA3" s="111"/>
      <c r="AB3" s="111"/>
      <c r="AC3" s="111"/>
    </row>
    <row r="4" customFormat="false" ht="15" hidden="false" customHeight="false" outlineLevel="0" collapsed="false">
      <c r="A4" s="127"/>
      <c r="B4" s="128" t="s">
        <v>621</v>
      </c>
      <c r="C4" s="128"/>
      <c r="D4" s="129" t="s">
        <v>608</v>
      </c>
      <c r="E4" s="129"/>
      <c r="F4" s="128" t="s">
        <v>609</v>
      </c>
      <c r="G4" s="128"/>
      <c r="W4" s="111"/>
      <c r="X4" s="111"/>
      <c r="Y4" s="111"/>
      <c r="Z4" s="111"/>
      <c r="AA4" s="111"/>
      <c r="AB4" s="111"/>
      <c r="AC4" s="111"/>
    </row>
    <row r="5" customFormat="false" ht="59.7" hidden="false" customHeight="true" outlineLevel="0" collapsed="false">
      <c r="A5" s="130"/>
      <c r="B5" s="131" t="s">
        <v>652</v>
      </c>
      <c r="C5" s="131" t="s">
        <v>666</v>
      </c>
      <c r="D5" s="132" t="s">
        <v>652</v>
      </c>
      <c r="E5" s="131" t="s">
        <v>666</v>
      </c>
      <c r="F5" s="131" t="s">
        <v>652</v>
      </c>
      <c r="G5" s="131" t="s">
        <v>666</v>
      </c>
      <c r="L5" s="116" t="str">
        <f aca="false">B18</f>
        <v>Ensemble de la population 2021</v>
      </c>
      <c r="N5" s="116" t="str">
        <f aca="false">C18</f>
        <v>Mis en cause pour atteintes à la probité 2016-2025</v>
      </c>
      <c r="Q5" s="116" t="str">
        <f aca="false">B5</f>
        <v>Ensemble de la population 2021</v>
      </c>
      <c r="S5" s="187" t="str">
        <f aca="false">C5</f>
        <v>victimes pour
atteintes à la probité 2016-2025</v>
      </c>
      <c r="W5" s="111"/>
      <c r="X5" s="111"/>
      <c r="Y5" s="111"/>
      <c r="Z5" s="111"/>
      <c r="AA5" s="111"/>
      <c r="AB5" s="111"/>
      <c r="AC5" s="111"/>
    </row>
    <row r="6" customFormat="false" ht="15" hidden="false" customHeight="false" outlineLevel="0" collapsed="false">
      <c r="A6" s="136" t="s">
        <v>625</v>
      </c>
      <c r="B6" s="188" t="n">
        <v>0.218390986726459</v>
      </c>
      <c r="C6" s="189" t="n">
        <v>0</v>
      </c>
      <c r="D6" s="190" t="n">
        <v>0.11258874781961</v>
      </c>
      <c r="E6" s="191" t="n">
        <v>0</v>
      </c>
      <c r="F6" s="191" t="n">
        <v>0.105802238906849</v>
      </c>
      <c r="G6" s="191" t="n">
        <v>0</v>
      </c>
      <c r="K6" s="116" t="s">
        <v>608</v>
      </c>
      <c r="L6" s="117" t="n">
        <f aca="false">D14</f>
        <v>0.501486521931253</v>
      </c>
      <c r="M6" s="117"/>
      <c r="N6" s="117" t="n">
        <f aca="false">E27</f>
        <v>0.716</v>
      </c>
      <c r="P6" s="116" t="s">
        <v>608</v>
      </c>
      <c r="Q6" s="117" t="n">
        <f aca="false">D14</f>
        <v>0.501486521931253</v>
      </c>
      <c r="R6" s="117"/>
      <c r="S6" s="117" t="n">
        <f aca="false">E14/(E14+G14)</f>
        <v>0.66</v>
      </c>
      <c r="W6" s="111"/>
      <c r="X6" s="111"/>
      <c r="Y6" s="111"/>
      <c r="Z6" s="111"/>
      <c r="AA6" s="111"/>
      <c r="AB6" s="111"/>
      <c r="AC6" s="111"/>
    </row>
    <row r="7" customFormat="false" ht="15" hidden="false" customHeight="false" outlineLevel="0" collapsed="false">
      <c r="A7" s="144" t="s">
        <v>626</v>
      </c>
      <c r="B7" s="192" t="n">
        <v>0.142649097841194</v>
      </c>
      <c r="C7" s="193" t="n">
        <v>0.038</v>
      </c>
      <c r="D7" s="194" t="n">
        <v>0.0729494813742959</v>
      </c>
      <c r="E7" s="195" t="n">
        <v>0</v>
      </c>
      <c r="F7" s="195" t="n">
        <v>0.0696996164668984</v>
      </c>
      <c r="G7" s="195" t="n">
        <v>0.038</v>
      </c>
      <c r="K7" s="116" t="s">
        <v>609</v>
      </c>
      <c r="L7" s="117" t="n">
        <f aca="false">F14</f>
        <v>0.498511841525359</v>
      </c>
      <c r="M7" s="117"/>
      <c r="N7" s="117" t="n">
        <f aca="false">G27</f>
        <v>0.284</v>
      </c>
      <c r="P7" s="116" t="s">
        <v>609</v>
      </c>
      <c r="Q7" s="117" t="n">
        <f aca="false">F14</f>
        <v>0.498511841525359</v>
      </c>
      <c r="R7" s="117"/>
      <c r="S7" s="117" t="n">
        <f aca="false">G14/(E14+G14)</f>
        <v>0.34</v>
      </c>
      <c r="W7" s="111"/>
      <c r="X7" s="111"/>
      <c r="Y7" s="111"/>
      <c r="Z7" s="111"/>
      <c r="AA7" s="111"/>
      <c r="AB7" s="111"/>
      <c r="AC7" s="111"/>
    </row>
    <row r="8" customFormat="false" ht="15" hidden="false" customHeight="false" outlineLevel="0" collapsed="false">
      <c r="A8" s="136" t="s">
        <v>627</v>
      </c>
      <c r="B8" s="188" t="n">
        <v>0.147202843133274</v>
      </c>
      <c r="C8" s="189" t="n">
        <v>0.17</v>
      </c>
      <c r="D8" s="190" t="n">
        <v>0.0729722757828061</v>
      </c>
      <c r="E8" s="191" t="n">
        <v>0.094</v>
      </c>
      <c r="F8" s="191" t="n">
        <v>0.0742305673504676</v>
      </c>
      <c r="G8" s="191" t="n">
        <v>0.075</v>
      </c>
      <c r="W8" s="111"/>
      <c r="X8" s="111"/>
      <c r="Y8" s="111"/>
      <c r="Z8" s="111"/>
      <c r="AA8" s="111"/>
      <c r="AB8" s="111"/>
      <c r="AC8" s="111"/>
    </row>
    <row r="9" customFormat="false" ht="15" hidden="false" customHeight="false" outlineLevel="0" collapsed="false">
      <c r="A9" s="144" t="s">
        <v>628</v>
      </c>
      <c r="B9" s="192" t="n">
        <v>0.147532828206886</v>
      </c>
      <c r="C9" s="193" t="n">
        <v>0.208</v>
      </c>
      <c r="D9" s="194" t="n">
        <v>0.0727753626175249</v>
      </c>
      <c r="E9" s="195" t="n">
        <v>0.132</v>
      </c>
      <c r="F9" s="195" t="n">
        <v>0.074757465589361</v>
      </c>
      <c r="G9" s="195" t="n">
        <v>0.075</v>
      </c>
      <c r="W9" s="111"/>
      <c r="X9" s="111"/>
      <c r="Y9" s="111"/>
      <c r="Z9" s="111"/>
      <c r="AA9" s="111"/>
      <c r="AB9" s="111"/>
      <c r="AC9" s="111"/>
    </row>
    <row r="10" customFormat="false" ht="15" hidden="false" customHeight="false" outlineLevel="0" collapsed="false">
      <c r="A10" s="136" t="s">
        <v>629</v>
      </c>
      <c r="B10" s="188" t="n">
        <v>0.14127934858436</v>
      </c>
      <c r="C10" s="189" t="n">
        <v>0.321</v>
      </c>
      <c r="D10" s="190" t="n">
        <v>0.0705398193030459</v>
      </c>
      <c r="E10" s="191" t="n">
        <v>0.226</v>
      </c>
      <c r="F10" s="191" t="n">
        <v>0.0707395292813137</v>
      </c>
      <c r="G10" s="191" t="n">
        <v>0.094</v>
      </c>
      <c r="W10" s="111"/>
      <c r="X10" s="111"/>
      <c r="Y10" s="111"/>
      <c r="Z10" s="111"/>
      <c r="AA10" s="111"/>
      <c r="AB10" s="111"/>
      <c r="AC10" s="111"/>
    </row>
    <row r="11" customFormat="false" ht="15" hidden="false" customHeight="false" outlineLevel="0" collapsed="false">
      <c r="A11" s="144" t="s">
        <v>630</v>
      </c>
      <c r="B11" s="192" t="n">
        <v>0.104880846136431</v>
      </c>
      <c r="C11" s="193" t="n">
        <v>0.245</v>
      </c>
      <c r="D11" s="194" t="n">
        <v>0.0531168684286224</v>
      </c>
      <c r="E11" s="195" t="n">
        <v>0.208</v>
      </c>
      <c r="F11" s="195" t="n">
        <v>0.051763977707809</v>
      </c>
      <c r="G11" s="195" t="n">
        <v>0.038</v>
      </c>
      <c r="W11" s="111"/>
      <c r="X11" s="111"/>
      <c r="Y11" s="111"/>
      <c r="Z11" s="111"/>
      <c r="AA11" s="111"/>
      <c r="AB11" s="111"/>
      <c r="AC11" s="111"/>
    </row>
    <row r="12" customFormat="false" ht="15" hidden="false" customHeight="false" outlineLevel="0" collapsed="false">
      <c r="A12" s="136" t="s">
        <v>631</v>
      </c>
      <c r="B12" s="188" t="n">
        <v>0.0617865995101495</v>
      </c>
      <c r="C12" s="189" t="n">
        <v>0.019</v>
      </c>
      <c r="D12" s="190" t="n">
        <v>0.0308658193291189</v>
      </c>
      <c r="E12" s="191" t="n">
        <v>0.019</v>
      </c>
      <c r="F12" s="191" t="n">
        <v>0.0309207801810306</v>
      </c>
      <c r="G12" s="191" t="n">
        <v>0</v>
      </c>
      <c r="W12" s="111"/>
      <c r="X12" s="111"/>
      <c r="Y12" s="111"/>
      <c r="Z12" s="111"/>
      <c r="AA12" s="111"/>
      <c r="AB12" s="111"/>
      <c r="AC12" s="111"/>
    </row>
    <row r="13" customFormat="false" ht="15" hidden="false" customHeight="false" outlineLevel="0" collapsed="false">
      <c r="A13" s="144" t="s">
        <v>632</v>
      </c>
      <c r="B13" s="192" t="n">
        <v>0.0362774498612467</v>
      </c>
      <c r="C13" s="193" t="n">
        <v>0</v>
      </c>
      <c r="D13" s="194" t="n">
        <v>0.0156781472762286</v>
      </c>
      <c r="E13" s="195" t="n">
        <v>0</v>
      </c>
      <c r="F13" s="195" t="n">
        <v>0.0205976660416301</v>
      </c>
      <c r="G13" s="195" t="n">
        <v>0</v>
      </c>
      <c r="W13" s="111"/>
      <c r="X13" s="111"/>
      <c r="Y13" s="111"/>
      <c r="Z13" s="111"/>
      <c r="AA13" s="111"/>
      <c r="AB13" s="111"/>
      <c r="AC13" s="111"/>
    </row>
    <row r="14" customFormat="false" ht="15" hidden="false" customHeight="false" outlineLevel="0" collapsed="false">
      <c r="A14" s="150" t="s">
        <v>621</v>
      </c>
      <c r="B14" s="196"/>
      <c r="C14" s="196"/>
      <c r="D14" s="197" t="n">
        <v>0.501486521931253</v>
      </c>
      <c r="E14" s="198" t="n">
        <v>0.66</v>
      </c>
      <c r="F14" s="199" t="n">
        <v>0.498511841525359</v>
      </c>
      <c r="G14" s="199" t="n">
        <v>0.34</v>
      </c>
      <c r="W14" s="111"/>
      <c r="X14" s="111"/>
      <c r="Y14" s="111"/>
      <c r="Z14" s="111"/>
      <c r="AA14" s="111"/>
      <c r="AB14" s="111"/>
      <c r="AC14" s="111"/>
    </row>
    <row r="15" customFormat="false" ht="15" hidden="false" customHeight="false" outlineLevel="0" collapsed="false">
      <c r="W15" s="111"/>
      <c r="X15" s="111"/>
      <c r="Y15" s="111"/>
      <c r="Z15" s="111"/>
      <c r="AA15" s="111"/>
      <c r="AB15" s="111"/>
      <c r="AC15" s="111"/>
    </row>
    <row r="16" customFormat="false" ht="15" hidden="false" customHeight="false" outlineLevel="0" collapsed="false">
      <c r="A16" s="186" t="s">
        <v>667</v>
      </c>
      <c r="B16" s="186"/>
      <c r="C16" s="186"/>
      <c r="D16" s="186"/>
      <c r="E16" s="186"/>
      <c r="F16" s="186"/>
      <c r="G16" s="186"/>
      <c r="W16" s="111"/>
      <c r="X16" s="111"/>
      <c r="Y16" s="111"/>
      <c r="Z16" s="111"/>
      <c r="AA16" s="111"/>
      <c r="AB16" s="111"/>
      <c r="AC16" s="111"/>
    </row>
    <row r="17" customFormat="false" ht="15" hidden="false" customHeight="false" outlineLevel="0" collapsed="false">
      <c r="A17" s="127"/>
      <c r="B17" s="128" t="s">
        <v>621</v>
      </c>
      <c r="C17" s="128"/>
      <c r="D17" s="129" t="s">
        <v>608</v>
      </c>
      <c r="E17" s="129"/>
      <c r="F17" s="128" t="s">
        <v>609</v>
      </c>
      <c r="G17" s="128"/>
      <c r="W17" s="111"/>
      <c r="X17" s="111"/>
      <c r="Y17" s="111"/>
      <c r="Z17" s="111"/>
      <c r="AA17" s="111"/>
      <c r="AB17" s="111"/>
      <c r="AC17" s="111"/>
    </row>
    <row r="18" customFormat="false" ht="49.75" hidden="false" customHeight="true" outlineLevel="0" collapsed="false">
      <c r="A18" s="130"/>
      <c r="B18" s="131" t="s">
        <v>652</v>
      </c>
      <c r="C18" s="131" t="s">
        <v>653</v>
      </c>
      <c r="D18" s="132" t="s">
        <v>652</v>
      </c>
      <c r="E18" s="131" t="s">
        <v>653</v>
      </c>
      <c r="F18" s="131" t="s">
        <v>652</v>
      </c>
      <c r="G18" s="131" t="s">
        <v>653</v>
      </c>
      <c r="W18" s="111"/>
      <c r="X18" s="111"/>
      <c r="Y18" s="111"/>
      <c r="Z18" s="111"/>
      <c r="AA18" s="111"/>
      <c r="AB18" s="111"/>
      <c r="AC18" s="111"/>
    </row>
    <row r="19" customFormat="false" ht="15" hidden="false" customHeight="false" outlineLevel="0" collapsed="false">
      <c r="A19" s="136" t="s">
        <v>625</v>
      </c>
      <c r="B19" s="188" t="n">
        <v>0.218390986726459</v>
      </c>
      <c r="C19" s="189" t="n">
        <v>0</v>
      </c>
      <c r="D19" s="190" t="n">
        <v>0.11258874781961</v>
      </c>
      <c r="E19" s="200" t="n">
        <v>0</v>
      </c>
      <c r="F19" s="191" t="n">
        <v>0.105802238906849</v>
      </c>
      <c r="G19" s="191" t="n">
        <v>0</v>
      </c>
      <c r="W19" s="111"/>
      <c r="X19" s="111"/>
      <c r="Y19" s="111"/>
      <c r="Z19" s="111"/>
      <c r="AA19" s="111"/>
      <c r="AB19" s="111"/>
      <c r="AC19" s="111"/>
    </row>
    <row r="20" customFormat="false" ht="15" hidden="false" customHeight="false" outlineLevel="0" collapsed="false">
      <c r="A20" s="144" t="s">
        <v>626</v>
      </c>
      <c r="B20" s="192" t="n">
        <v>0.142649097841194</v>
      </c>
      <c r="C20" s="193" t="n">
        <v>0.024</v>
      </c>
      <c r="D20" s="194" t="n">
        <v>0.0729494813742959</v>
      </c>
      <c r="E20" s="201" t="n">
        <v>0.014</v>
      </c>
      <c r="F20" s="195" t="n">
        <v>0.0696996164668984</v>
      </c>
      <c r="G20" s="195" t="n">
        <v>0.01</v>
      </c>
      <c r="W20" s="111"/>
      <c r="X20" s="111"/>
      <c r="Y20" s="111"/>
      <c r="Z20" s="111"/>
      <c r="AA20" s="111"/>
      <c r="AB20" s="111"/>
      <c r="AC20" s="111"/>
    </row>
    <row r="21" customFormat="false" ht="15" hidden="false" customHeight="false" outlineLevel="0" collapsed="false">
      <c r="A21" s="136" t="s">
        <v>627</v>
      </c>
      <c r="B21" s="188" t="n">
        <v>0.147202843133274</v>
      </c>
      <c r="C21" s="189" t="n">
        <v>0.189</v>
      </c>
      <c r="D21" s="190" t="n">
        <v>0.0729722757828061</v>
      </c>
      <c r="E21" s="200" t="n">
        <v>0.122</v>
      </c>
      <c r="F21" s="191" t="n">
        <v>0.0742305673504676</v>
      </c>
      <c r="G21" s="191" t="n">
        <v>0.068</v>
      </c>
      <c r="W21" s="111"/>
      <c r="X21" s="111"/>
      <c r="Y21" s="111"/>
      <c r="Z21" s="111"/>
      <c r="AA21" s="111"/>
      <c r="AB21" s="111"/>
      <c r="AC21" s="111"/>
    </row>
    <row r="22" customFormat="false" ht="15" hidden="false" customHeight="false" outlineLevel="0" collapsed="false">
      <c r="A22" s="144" t="s">
        <v>628</v>
      </c>
      <c r="B22" s="192" t="n">
        <v>0.147532828206886</v>
      </c>
      <c r="C22" s="193" t="n">
        <v>0.25</v>
      </c>
      <c r="D22" s="194" t="n">
        <v>0.0727753626175249</v>
      </c>
      <c r="E22" s="201" t="n">
        <v>0.155</v>
      </c>
      <c r="F22" s="195" t="n">
        <v>0.074757465589361</v>
      </c>
      <c r="G22" s="195" t="n">
        <v>0.095</v>
      </c>
      <c r="W22" s="111"/>
      <c r="X22" s="111"/>
      <c r="Y22" s="111"/>
      <c r="Z22" s="111"/>
      <c r="AA22" s="111"/>
      <c r="AB22" s="111"/>
      <c r="AC22" s="111"/>
    </row>
    <row r="23" customFormat="false" ht="15" hidden="false" customHeight="false" outlineLevel="0" collapsed="false">
      <c r="A23" s="136" t="s">
        <v>629</v>
      </c>
      <c r="B23" s="188" t="n">
        <v>0.14127934858436</v>
      </c>
      <c r="C23" s="189" t="n">
        <v>0.314</v>
      </c>
      <c r="D23" s="190" t="n">
        <v>0.0705398193030459</v>
      </c>
      <c r="E23" s="200" t="n">
        <v>0.25</v>
      </c>
      <c r="F23" s="191" t="n">
        <v>0.0707395292813137</v>
      </c>
      <c r="G23" s="191" t="n">
        <v>0.064</v>
      </c>
      <c r="J23" s="202"/>
      <c r="W23" s="111"/>
      <c r="X23" s="111"/>
      <c r="Y23" s="111"/>
      <c r="Z23" s="111"/>
      <c r="AA23" s="111"/>
      <c r="AB23" s="111"/>
      <c r="AC23" s="111"/>
    </row>
    <row r="24" customFormat="false" ht="15" hidden="false" customHeight="false" outlineLevel="0" collapsed="false">
      <c r="A24" s="144" t="s">
        <v>630</v>
      </c>
      <c r="B24" s="192" t="n">
        <v>0.104880846136431</v>
      </c>
      <c r="C24" s="193" t="n">
        <v>0.149</v>
      </c>
      <c r="D24" s="194" t="n">
        <v>0.0531168684286224</v>
      </c>
      <c r="E24" s="201" t="n">
        <v>0.108</v>
      </c>
      <c r="F24" s="195" t="n">
        <v>0.051763977707809</v>
      </c>
      <c r="G24" s="195" t="n">
        <v>0.041</v>
      </c>
      <c r="J24" s="202"/>
      <c r="W24" s="111"/>
      <c r="X24" s="111"/>
      <c r="Y24" s="111"/>
      <c r="Z24" s="111"/>
      <c r="AA24" s="111"/>
      <c r="AB24" s="111"/>
      <c r="AC24" s="111"/>
    </row>
    <row r="25" customFormat="false" ht="15" hidden="false" customHeight="false" outlineLevel="0" collapsed="false">
      <c r="A25" s="136" t="s">
        <v>631</v>
      </c>
      <c r="B25" s="188" t="n">
        <v>0.0617865995101495</v>
      </c>
      <c r="C25" s="189" t="n">
        <v>0.061</v>
      </c>
      <c r="D25" s="190" t="n">
        <v>0.0308658193291189</v>
      </c>
      <c r="E25" s="200" t="n">
        <v>0.057</v>
      </c>
      <c r="F25" s="191" t="n">
        <v>0.0309207801810306</v>
      </c>
      <c r="G25" s="191" t="n">
        <v>0.003</v>
      </c>
    </row>
    <row r="26" customFormat="false" ht="15" hidden="false" customHeight="false" outlineLevel="0" collapsed="false">
      <c r="A26" s="144" t="s">
        <v>632</v>
      </c>
      <c r="B26" s="192" t="n">
        <v>0.0362774498612467</v>
      </c>
      <c r="C26" s="193" t="n">
        <v>0.014</v>
      </c>
      <c r="D26" s="194" t="n">
        <v>0.0156781472762286</v>
      </c>
      <c r="E26" s="201" t="n">
        <v>0.01</v>
      </c>
      <c r="F26" s="195" t="n">
        <v>0.0205976660416301</v>
      </c>
      <c r="G26" s="195" t="n">
        <v>0.003</v>
      </c>
    </row>
    <row r="27" customFormat="false" ht="15" hidden="false" customHeight="false" outlineLevel="0" collapsed="false">
      <c r="A27" s="150" t="s">
        <v>621</v>
      </c>
      <c r="B27" s="196"/>
      <c r="C27" s="196"/>
      <c r="D27" s="197" t="n">
        <v>0.501486521931253</v>
      </c>
      <c r="E27" s="198" t="n">
        <f aca="false">SUM(E19:E26)</f>
        <v>0.716</v>
      </c>
      <c r="F27" s="199" t="n">
        <v>0.498511841525359</v>
      </c>
      <c r="G27" s="199" t="n">
        <f aca="false">SUM(G19:G26)</f>
        <v>0.284</v>
      </c>
    </row>
    <row r="30" customFormat="false" ht="15" hidden="false" customHeight="false" outlineLevel="0" collapsed="false">
      <c r="A30" s="203" t="s">
        <v>633</v>
      </c>
      <c r="B30" s="203"/>
      <c r="C30" s="203"/>
      <c r="D30" s="203"/>
      <c r="E30" s="203"/>
      <c r="F30" s="203"/>
      <c r="G30" s="204"/>
    </row>
    <row r="31" customFormat="false" ht="15" hidden="false" customHeight="false" outlineLevel="0" collapsed="false">
      <c r="A31" s="205" t="s">
        <v>665</v>
      </c>
      <c r="B31" s="205"/>
      <c r="C31" s="205"/>
      <c r="D31" s="205" t="s">
        <v>668</v>
      </c>
      <c r="E31" s="205"/>
      <c r="F31" s="205"/>
    </row>
    <row r="47" customFormat="false" ht="15" hidden="false" customHeight="false" outlineLevel="0" collapsed="false">
      <c r="A47" s="123" t="s">
        <v>669</v>
      </c>
      <c r="B47" s="123"/>
      <c r="C47" s="123"/>
      <c r="D47" s="123"/>
      <c r="E47" s="123"/>
      <c r="F47" s="123"/>
    </row>
    <row r="67" customFormat="false" ht="15" hidden="false" customHeight="false" outlineLevel="0" collapsed="false">
      <c r="A67" s="123" t="s">
        <v>670</v>
      </c>
      <c r="B67" s="123"/>
      <c r="C67" s="123"/>
      <c r="D67" s="123"/>
      <c r="E67" s="123"/>
      <c r="F67" s="123"/>
    </row>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2" customFormat="false" ht="27.55" hidden="false" customHeight="true" outlineLevel="0" collapsed="false">
      <c r="A82" s="21" t="s">
        <v>671</v>
      </c>
      <c r="B82" s="21"/>
      <c r="C82" s="21"/>
      <c r="D82" s="21"/>
      <c r="E82" s="21"/>
      <c r="F82" s="21"/>
    </row>
    <row r="83" customFormat="false" ht="15" hidden="false" customHeight="true" outlineLevel="0" collapsed="false">
      <c r="A83" s="21" t="s">
        <v>672</v>
      </c>
      <c r="B83" s="21"/>
      <c r="C83" s="21"/>
      <c r="D83" s="21"/>
      <c r="E83" s="21"/>
    </row>
    <row r="84" customFormat="false" ht="25.25" hidden="false" customHeight="true" outlineLevel="0" collapsed="false">
      <c r="A84" s="206" t="s">
        <v>673</v>
      </c>
      <c r="B84" s="206"/>
      <c r="C84" s="206"/>
      <c r="D84" s="206"/>
      <c r="E84" s="206"/>
      <c r="F84" s="206"/>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6">
    <mergeCell ref="A3:G3"/>
    <mergeCell ref="B4:C4"/>
    <mergeCell ref="D4:E4"/>
    <mergeCell ref="F4:G4"/>
    <mergeCell ref="A16:G16"/>
    <mergeCell ref="B17:C17"/>
    <mergeCell ref="D17:E17"/>
    <mergeCell ref="F17:G17"/>
    <mergeCell ref="A30:F30"/>
    <mergeCell ref="A31:C31"/>
    <mergeCell ref="D31:F31"/>
    <mergeCell ref="A47:F47"/>
    <mergeCell ref="A67:F67"/>
    <mergeCell ref="A82:F82"/>
    <mergeCell ref="A83:E83"/>
    <mergeCell ref="A84:F8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E21" activeCellId="0" sqref="E21"/>
    </sheetView>
  </sheetViews>
  <sheetFormatPr defaultColWidth="11.53515625" defaultRowHeight="12.8" zeroHeight="false" outlineLevelRow="0" outlineLevelCol="0"/>
  <cols>
    <col collapsed="false" customWidth="true" hidden="false" outlineLevel="0" max="1" min="1" style="71" width="26.65"/>
    <col collapsed="false" customWidth="true" hidden="false" outlineLevel="0" max="5" min="5" style="71" width="18.6"/>
  </cols>
  <sheetData>
    <row r="1" customFormat="false" ht="13.8" hidden="false" customHeight="false" outlineLevel="0" collapsed="false"/>
    <row r="2" customFormat="false" ht="13.8" hidden="false" customHeight="false" outlineLevel="0" collapsed="false">
      <c r="A2" s="72" t="s">
        <v>674</v>
      </c>
    </row>
    <row r="3" customFormat="false" ht="13.8" hidden="false" customHeight="false" outlineLevel="0" collapsed="false"/>
    <row r="4" customFormat="false" ht="13.8" hidden="false" customHeight="false" outlineLevel="0" collapsed="false"/>
    <row r="5" customFormat="false" ht="46.3" hidden="false" customHeight="true" outlineLevel="0" collapsed="false">
      <c r="A5" s="207"/>
      <c r="B5" s="208" t="s">
        <v>675</v>
      </c>
      <c r="C5" s="208" t="s">
        <v>676</v>
      </c>
      <c r="D5" s="208" t="s">
        <v>677</v>
      </c>
      <c r="E5" s="208" t="s">
        <v>678</v>
      </c>
    </row>
    <row r="6" customFormat="false" ht="49.45" hidden="false" customHeight="true" outlineLevel="0" collapsed="false">
      <c r="A6" s="209" t="s">
        <v>679</v>
      </c>
      <c r="B6" s="157" t="n">
        <v>635</v>
      </c>
      <c r="C6" s="157" t="n">
        <v>895</v>
      </c>
      <c r="D6" s="157" t="n">
        <v>1530</v>
      </c>
      <c r="E6" s="210" t="n">
        <v>0.41</v>
      </c>
    </row>
    <row r="7" customFormat="false" ht="44.75" hidden="false" customHeight="true" outlineLevel="0" collapsed="false">
      <c r="A7" s="209" t="s">
        <v>680</v>
      </c>
      <c r="B7" s="211" t="n">
        <v>238</v>
      </c>
      <c r="C7" s="211" t="n">
        <v>335</v>
      </c>
      <c r="D7" s="211" t="n">
        <v>573</v>
      </c>
      <c r="E7" s="212" t="n">
        <v>0.41</v>
      </c>
    </row>
    <row r="8" customFormat="false" ht="41.6" hidden="false" customHeight="true" outlineLevel="0" collapsed="false">
      <c r="A8" s="213" t="s">
        <v>681</v>
      </c>
      <c r="B8" s="157" t="n">
        <v>52</v>
      </c>
      <c r="C8" s="157" t="n">
        <v>98</v>
      </c>
      <c r="D8" s="157" t="n">
        <v>150</v>
      </c>
      <c r="E8" s="210" t="n">
        <v>0.88</v>
      </c>
    </row>
    <row r="9" customFormat="false" ht="51.05" hidden="false" customHeight="true" outlineLevel="0" collapsed="false">
      <c r="A9" s="214" t="s">
        <v>682</v>
      </c>
      <c r="B9" s="211" t="n">
        <v>925</v>
      </c>
      <c r="C9" s="211" t="n">
        <v>1328</v>
      </c>
      <c r="D9" s="211" t="n">
        <v>2253</v>
      </c>
      <c r="E9" s="212" t="n">
        <v>0.44</v>
      </c>
    </row>
    <row r="10" customFormat="false" ht="13.8" hidden="false" customHeight="false" outlineLevel="0" collapsed="false"/>
    <row r="11" customFormat="false" ht="13.8" hidden="false" customHeight="false" outlineLevel="0" collapsed="false"/>
    <row r="12" customFormat="false" ht="19.6" hidden="false" customHeight="true" outlineLevel="0" collapsed="false">
      <c r="A12" s="21" t="s">
        <v>683</v>
      </c>
      <c r="B12" s="21"/>
      <c r="C12" s="21"/>
      <c r="D12" s="21"/>
      <c r="E12" s="21"/>
    </row>
    <row r="13" customFormat="false" ht="17.25" hidden="false" customHeight="true" outlineLevel="0" collapsed="false">
      <c r="A13" s="156" t="s">
        <v>45</v>
      </c>
      <c r="B13" s="156"/>
      <c r="C13" s="156"/>
      <c r="D13" s="156"/>
      <c r="E13" s="156"/>
      <c r="F13" s="156"/>
      <c r="G13" s="156"/>
    </row>
    <row r="14" customFormat="false" ht="17.25" hidden="false" customHeight="true" outlineLevel="0" collapsed="false">
      <c r="A14" s="33" t="s">
        <v>663</v>
      </c>
      <c r="B14" s="33"/>
      <c r="C14" s="33"/>
      <c r="D14" s="33"/>
      <c r="E14" s="33"/>
    </row>
  </sheetData>
  <mergeCells count="3">
    <mergeCell ref="A12:E12"/>
    <mergeCell ref="A13:G13"/>
    <mergeCell ref="A14:E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91"/>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B34" activeCellId="0" sqref="B34"/>
    </sheetView>
  </sheetViews>
  <sheetFormatPr defaultColWidth="11.53515625" defaultRowHeight="13.8" zeroHeight="false" outlineLevelRow="0" outlineLevelCol="0"/>
  <cols>
    <col collapsed="false" customWidth="true" hidden="false" outlineLevel="0" max="2" min="2" style="71" width="151.56"/>
  </cols>
  <sheetData>
    <row r="1" customFormat="false" ht="20.85" hidden="false" customHeight="false" outlineLevel="0" collapsed="false">
      <c r="A1" s="215" t="s">
        <v>684</v>
      </c>
      <c r="B1" s="215" t="s">
        <v>685</v>
      </c>
      <c r="C1" s="215" t="s">
        <v>686</v>
      </c>
    </row>
    <row r="2" customFormat="false" ht="13.8" hidden="false" customHeight="false" outlineLevel="0" collapsed="false">
      <c r="A2" s="216" t="n">
        <v>23606</v>
      </c>
      <c r="B2" s="216" t="s">
        <v>687</v>
      </c>
      <c r="C2" s="216" t="s">
        <v>688</v>
      </c>
    </row>
    <row r="3" customFormat="false" ht="13.8" hidden="false" customHeight="false" outlineLevel="0" collapsed="false">
      <c r="A3" s="216" t="n">
        <v>25771</v>
      </c>
      <c r="B3" s="216" t="s">
        <v>475</v>
      </c>
      <c r="C3" s="216" t="s">
        <v>688</v>
      </c>
    </row>
    <row r="4" customFormat="false" ht="13.8" hidden="false" customHeight="false" outlineLevel="0" collapsed="false">
      <c r="A4" s="216" t="n">
        <v>25772</v>
      </c>
      <c r="B4" s="216" t="s">
        <v>425</v>
      </c>
      <c r="C4" s="216" t="s">
        <v>688</v>
      </c>
    </row>
    <row r="5" customFormat="false" ht="13.8" hidden="false" customHeight="false" outlineLevel="0" collapsed="false">
      <c r="A5" s="216" t="n">
        <v>27425</v>
      </c>
      <c r="B5" s="216" t="s">
        <v>453</v>
      </c>
      <c r="C5" s="216" t="s">
        <v>688</v>
      </c>
    </row>
    <row r="6" customFormat="false" ht="13.8" hidden="false" customHeight="false" outlineLevel="0" collapsed="false">
      <c r="A6" s="216" t="n">
        <v>27426</v>
      </c>
      <c r="B6" s="216" t="s">
        <v>407</v>
      </c>
      <c r="C6" s="216" t="s">
        <v>688</v>
      </c>
    </row>
    <row r="7" customFormat="false" ht="13.8" hidden="false" customHeight="false" outlineLevel="0" collapsed="false">
      <c r="A7" s="216" t="n">
        <v>33537</v>
      </c>
      <c r="B7" s="216" t="s">
        <v>689</v>
      </c>
      <c r="C7" s="216" t="s">
        <v>688</v>
      </c>
    </row>
    <row r="8" customFormat="false" ht="13.8" hidden="false" customHeight="false" outlineLevel="0" collapsed="false">
      <c r="A8" s="216" t="n">
        <v>33538</v>
      </c>
      <c r="B8" s="216" t="s">
        <v>690</v>
      </c>
      <c r="C8" s="216" t="s">
        <v>688</v>
      </c>
    </row>
    <row r="9" customFormat="false" ht="13.8" hidden="false" customHeight="false" outlineLevel="0" collapsed="false">
      <c r="A9" s="216" t="n">
        <v>33912</v>
      </c>
      <c r="B9" s="216" t="s">
        <v>691</v>
      </c>
      <c r="C9" s="216" t="s">
        <v>688</v>
      </c>
    </row>
    <row r="10" customFormat="false" ht="13.8" hidden="false" customHeight="false" outlineLevel="0" collapsed="false">
      <c r="A10" s="216" t="n">
        <v>33913</v>
      </c>
      <c r="B10" s="216" t="s">
        <v>692</v>
      </c>
      <c r="C10" s="216" t="s">
        <v>688</v>
      </c>
    </row>
    <row r="11" customFormat="false" ht="13.8" hidden="false" customHeight="false" outlineLevel="0" collapsed="false">
      <c r="A11" s="216" t="n">
        <v>11709</v>
      </c>
      <c r="B11" s="216" t="s">
        <v>469</v>
      </c>
      <c r="C11" s="216" t="s">
        <v>693</v>
      </c>
    </row>
    <row r="12" customFormat="false" ht="13.8" hidden="false" customHeight="false" outlineLevel="0" collapsed="false">
      <c r="A12" s="216" t="n">
        <v>11715</v>
      </c>
      <c r="B12" s="216" t="s">
        <v>421</v>
      </c>
      <c r="C12" s="216" t="s">
        <v>693</v>
      </c>
    </row>
    <row r="13" customFormat="false" ht="13.8" hidden="false" customHeight="false" outlineLevel="0" collapsed="false">
      <c r="A13" s="216" t="n">
        <v>33902</v>
      </c>
      <c r="B13" s="216" t="s">
        <v>391</v>
      </c>
      <c r="C13" s="216" t="s">
        <v>693</v>
      </c>
    </row>
    <row r="14" customFormat="false" ht="13.8" hidden="false" customHeight="false" outlineLevel="0" collapsed="false">
      <c r="A14" s="216" t="n">
        <v>33908</v>
      </c>
      <c r="B14" s="216" t="s">
        <v>694</v>
      </c>
      <c r="C14" s="216" t="s">
        <v>693</v>
      </c>
    </row>
    <row r="15" customFormat="false" ht="13.8" hidden="false" customHeight="false" outlineLevel="0" collapsed="false">
      <c r="A15" s="216" t="n">
        <v>33541</v>
      </c>
      <c r="B15" s="216" t="s">
        <v>695</v>
      </c>
      <c r="C15" s="216" t="s">
        <v>693</v>
      </c>
    </row>
    <row r="16" customFormat="false" ht="13.8" hidden="false" customHeight="false" outlineLevel="0" collapsed="false">
      <c r="A16" s="216" t="n">
        <v>33547</v>
      </c>
      <c r="B16" s="216" t="s">
        <v>696</v>
      </c>
      <c r="C16" s="216" t="s">
        <v>693</v>
      </c>
    </row>
    <row r="17" customFormat="false" ht="13.8" hidden="false" customHeight="false" outlineLevel="0" collapsed="false">
      <c r="A17" s="216" t="n">
        <v>4225</v>
      </c>
      <c r="B17" s="216" t="s">
        <v>697</v>
      </c>
      <c r="C17" s="216" t="s">
        <v>698</v>
      </c>
    </row>
    <row r="18" customFormat="false" ht="13.8" hidden="false" customHeight="false" outlineLevel="0" collapsed="false">
      <c r="A18" s="216" t="n">
        <v>23066</v>
      </c>
      <c r="B18" s="216" t="s">
        <v>699</v>
      </c>
      <c r="C18" s="216" t="s">
        <v>698</v>
      </c>
    </row>
    <row r="19" customFormat="false" ht="13.8" hidden="false" customHeight="false" outlineLevel="0" collapsed="false">
      <c r="A19" s="216" t="n">
        <v>189</v>
      </c>
      <c r="B19" s="216" t="s">
        <v>441</v>
      </c>
      <c r="C19" s="216" t="s">
        <v>698</v>
      </c>
    </row>
    <row r="20" customFormat="false" ht="13.8" hidden="false" customHeight="false" outlineLevel="0" collapsed="false">
      <c r="A20" s="216" t="n">
        <v>1359</v>
      </c>
      <c r="B20" s="216" t="s">
        <v>437</v>
      </c>
      <c r="C20" s="216" t="s">
        <v>698</v>
      </c>
    </row>
    <row r="21" customFormat="false" ht="13.8" hidden="false" customHeight="false" outlineLevel="0" collapsed="false">
      <c r="A21" s="216" t="n">
        <v>1361</v>
      </c>
      <c r="B21" s="216" t="s">
        <v>399</v>
      </c>
      <c r="C21" s="216" t="s">
        <v>698</v>
      </c>
    </row>
    <row r="22" customFormat="false" ht="13.8" hidden="false" customHeight="false" outlineLevel="0" collapsed="false">
      <c r="A22" s="216" t="n">
        <v>1368</v>
      </c>
      <c r="B22" s="216" t="s">
        <v>401</v>
      </c>
      <c r="C22" s="216" t="s">
        <v>698</v>
      </c>
    </row>
    <row r="23" customFormat="false" ht="13.8" hidden="false" customHeight="false" outlineLevel="0" collapsed="false">
      <c r="A23" s="216" t="n">
        <v>1847</v>
      </c>
      <c r="B23" s="216" t="s">
        <v>439</v>
      </c>
      <c r="C23" s="216" t="s">
        <v>698</v>
      </c>
    </row>
    <row r="24" customFormat="false" ht="13.8" hidden="false" customHeight="false" outlineLevel="0" collapsed="false">
      <c r="A24" s="216" t="n">
        <v>3345</v>
      </c>
      <c r="B24" s="216" t="s">
        <v>700</v>
      </c>
      <c r="C24" s="216" t="s">
        <v>698</v>
      </c>
    </row>
    <row r="25" customFormat="false" ht="13.8" hidden="false" customHeight="false" outlineLevel="0" collapsed="false">
      <c r="A25" s="216" t="n">
        <v>6510</v>
      </c>
      <c r="B25" s="216" t="s">
        <v>701</v>
      </c>
      <c r="C25" s="216" t="s">
        <v>698</v>
      </c>
    </row>
    <row r="26" customFormat="false" ht="13.8" hidden="false" customHeight="false" outlineLevel="0" collapsed="false">
      <c r="A26" s="216" t="n">
        <v>13285</v>
      </c>
      <c r="B26" s="216" t="s">
        <v>702</v>
      </c>
      <c r="C26" s="216" t="s">
        <v>698</v>
      </c>
    </row>
    <row r="27" customFormat="false" ht="13.8" hidden="false" customHeight="false" outlineLevel="0" collapsed="false">
      <c r="A27" s="216" t="n">
        <v>20483</v>
      </c>
      <c r="B27" s="216" t="s">
        <v>443</v>
      </c>
      <c r="C27" s="216" t="s">
        <v>698</v>
      </c>
    </row>
    <row r="28" customFormat="false" ht="13.8" hidden="false" customHeight="false" outlineLevel="0" collapsed="false">
      <c r="A28" s="216" t="n">
        <v>20484</v>
      </c>
      <c r="B28" s="216" t="s">
        <v>703</v>
      </c>
      <c r="C28" s="216" t="s">
        <v>698</v>
      </c>
    </row>
    <row r="29" customFormat="false" ht="13.8" hidden="false" customHeight="false" outlineLevel="0" collapsed="false">
      <c r="A29" s="216" t="n">
        <v>20485</v>
      </c>
      <c r="B29" s="216" t="s">
        <v>377</v>
      </c>
      <c r="C29" s="216" t="s">
        <v>698</v>
      </c>
    </row>
    <row r="30" customFormat="false" ht="13.8" hidden="false" customHeight="false" outlineLevel="0" collapsed="false">
      <c r="A30" s="216" t="n">
        <v>23169</v>
      </c>
      <c r="B30" s="216" t="s">
        <v>704</v>
      </c>
      <c r="C30" s="216" t="s">
        <v>698</v>
      </c>
    </row>
    <row r="31" customFormat="false" ht="13.8" hidden="false" customHeight="false" outlineLevel="0" collapsed="false">
      <c r="A31" s="216" t="n">
        <v>28404</v>
      </c>
      <c r="B31" s="216" t="s">
        <v>409</v>
      </c>
      <c r="C31" s="216" t="s">
        <v>698</v>
      </c>
    </row>
    <row r="32" customFormat="false" ht="13.8" hidden="false" customHeight="false" outlineLevel="0" collapsed="false">
      <c r="A32" s="216" t="n">
        <v>29205</v>
      </c>
      <c r="B32" s="216" t="s">
        <v>411</v>
      </c>
      <c r="C32" s="216" t="s">
        <v>698</v>
      </c>
    </row>
    <row r="33" customFormat="false" ht="13.8" hidden="false" customHeight="false" outlineLevel="0" collapsed="false">
      <c r="A33" s="216" t="n">
        <v>33662</v>
      </c>
      <c r="B33" s="216" t="s">
        <v>705</v>
      </c>
      <c r="C33" s="216" t="s">
        <v>698</v>
      </c>
    </row>
    <row r="34" customFormat="false" ht="13.8" hidden="false" customHeight="false" outlineLevel="0" collapsed="false">
      <c r="A34" s="216" t="n">
        <v>35881</v>
      </c>
      <c r="B34" s="216" t="s">
        <v>593</v>
      </c>
      <c r="C34" s="216" t="s">
        <v>698</v>
      </c>
    </row>
    <row r="35" customFormat="false" ht="13.8" hidden="false" customHeight="false" outlineLevel="0" collapsed="false">
      <c r="A35" s="216" t="n">
        <v>35882</v>
      </c>
      <c r="B35" s="216" t="s">
        <v>594</v>
      </c>
      <c r="C35" s="216" t="s">
        <v>698</v>
      </c>
    </row>
    <row r="36" customFormat="false" ht="13.8" hidden="false" customHeight="false" outlineLevel="0" collapsed="false">
      <c r="A36" s="216" t="n">
        <v>33661</v>
      </c>
      <c r="B36" s="216" t="s">
        <v>706</v>
      </c>
      <c r="C36" s="216" t="s">
        <v>698</v>
      </c>
    </row>
    <row r="37" customFormat="false" ht="13.8" hidden="false" customHeight="false" outlineLevel="0" collapsed="false">
      <c r="A37" s="216" t="n">
        <v>29206</v>
      </c>
      <c r="B37" s="216" t="s">
        <v>455</v>
      </c>
      <c r="C37" s="216" t="s">
        <v>698</v>
      </c>
    </row>
    <row r="38" customFormat="false" ht="13.8" hidden="false" customHeight="false" outlineLevel="0" collapsed="false">
      <c r="A38" s="216" t="n">
        <v>349</v>
      </c>
      <c r="B38" s="216" t="s">
        <v>707</v>
      </c>
      <c r="C38" s="216" t="s">
        <v>688</v>
      </c>
    </row>
    <row r="39" customFormat="false" ht="13.8" hidden="false" customHeight="false" outlineLevel="0" collapsed="false">
      <c r="A39" s="216" t="n">
        <v>444</v>
      </c>
      <c r="B39" s="216" t="s">
        <v>708</v>
      </c>
      <c r="C39" s="216" t="s">
        <v>688</v>
      </c>
    </row>
    <row r="40" customFormat="false" ht="13.8" hidden="false" customHeight="false" outlineLevel="0" collapsed="false">
      <c r="A40" s="216" t="n">
        <v>446</v>
      </c>
      <c r="B40" s="216" t="s">
        <v>709</v>
      </c>
      <c r="C40" s="216" t="s">
        <v>688</v>
      </c>
    </row>
    <row r="41" customFormat="false" ht="13.8" hidden="false" customHeight="false" outlineLevel="0" collapsed="false">
      <c r="A41" s="216" t="n">
        <v>1358</v>
      </c>
      <c r="B41" s="216" t="s">
        <v>710</v>
      </c>
      <c r="C41" s="216" t="s">
        <v>688</v>
      </c>
    </row>
    <row r="42" customFormat="false" ht="13.8" hidden="false" customHeight="false" outlineLevel="0" collapsed="false">
      <c r="A42" s="216" t="n">
        <v>1360</v>
      </c>
      <c r="B42" s="216" t="s">
        <v>711</v>
      </c>
      <c r="C42" s="216" t="s">
        <v>688</v>
      </c>
    </row>
    <row r="43" customFormat="false" ht="13.8" hidden="false" customHeight="false" outlineLevel="0" collapsed="false">
      <c r="A43" s="216" t="n">
        <v>1363</v>
      </c>
      <c r="B43" s="216" t="s">
        <v>712</v>
      </c>
      <c r="C43" s="216" t="s">
        <v>688</v>
      </c>
    </row>
    <row r="44" customFormat="false" ht="13.8" hidden="false" customHeight="false" outlineLevel="0" collapsed="false">
      <c r="A44" s="216" t="n">
        <v>1364</v>
      </c>
      <c r="B44" s="216" t="s">
        <v>713</v>
      </c>
      <c r="C44" s="216" t="s">
        <v>688</v>
      </c>
    </row>
    <row r="45" customFormat="false" ht="13.8" hidden="false" customHeight="false" outlineLevel="0" collapsed="false">
      <c r="A45" s="216" t="n">
        <v>1365</v>
      </c>
      <c r="B45" s="216" t="s">
        <v>714</v>
      </c>
      <c r="C45" s="216" t="s">
        <v>688</v>
      </c>
    </row>
    <row r="46" customFormat="false" ht="13.8" hidden="false" customHeight="false" outlineLevel="0" collapsed="false">
      <c r="A46" s="216" t="n">
        <v>1369</v>
      </c>
      <c r="B46" s="216" t="s">
        <v>715</v>
      </c>
      <c r="C46" s="216" t="s">
        <v>688</v>
      </c>
    </row>
    <row r="47" customFormat="false" ht="13.8" hidden="false" customHeight="false" outlineLevel="0" collapsed="false">
      <c r="A47" s="216" t="n">
        <v>4500</v>
      </c>
      <c r="B47" s="216" t="s">
        <v>716</v>
      </c>
      <c r="C47" s="216" t="s">
        <v>688</v>
      </c>
    </row>
    <row r="48" customFormat="false" ht="13.8" hidden="false" customHeight="false" outlineLevel="0" collapsed="false">
      <c r="A48" s="216" t="n">
        <v>4596</v>
      </c>
      <c r="B48" s="216" t="s">
        <v>415</v>
      </c>
      <c r="C48" s="216" t="s">
        <v>688</v>
      </c>
    </row>
    <row r="49" customFormat="false" ht="13.8" hidden="false" customHeight="false" outlineLevel="0" collapsed="false">
      <c r="A49" s="216" t="n">
        <v>4597</v>
      </c>
      <c r="B49" s="216" t="s">
        <v>717</v>
      </c>
      <c r="C49" s="216" t="s">
        <v>688</v>
      </c>
    </row>
    <row r="50" customFormat="false" ht="13.8" hidden="false" customHeight="false" outlineLevel="0" collapsed="false">
      <c r="A50" s="216" t="n">
        <v>4663</v>
      </c>
      <c r="B50" s="216" t="s">
        <v>718</v>
      </c>
      <c r="C50" s="216" t="s">
        <v>688</v>
      </c>
    </row>
    <row r="51" customFormat="false" ht="13.8" hidden="false" customHeight="false" outlineLevel="0" collapsed="false">
      <c r="A51" s="216" t="n">
        <v>4666</v>
      </c>
      <c r="B51" s="216" t="s">
        <v>719</v>
      </c>
      <c r="C51" s="216" t="s">
        <v>688</v>
      </c>
    </row>
    <row r="52" customFormat="false" ht="13.8" hidden="false" customHeight="false" outlineLevel="0" collapsed="false">
      <c r="A52" s="216" t="n">
        <v>4766</v>
      </c>
      <c r="B52" s="216" t="s">
        <v>720</v>
      </c>
      <c r="C52" s="216" t="s">
        <v>688</v>
      </c>
    </row>
    <row r="53" customFormat="false" ht="13.8" hidden="false" customHeight="false" outlineLevel="0" collapsed="false">
      <c r="A53" s="216" t="n">
        <v>4767</v>
      </c>
      <c r="B53" s="216" t="s">
        <v>721</v>
      </c>
      <c r="C53" s="216" t="s">
        <v>688</v>
      </c>
    </row>
    <row r="54" customFormat="false" ht="13.8" hidden="false" customHeight="false" outlineLevel="0" collapsed="false">
      <c r="A54" s="216" t="n">
        <v>5136</v>
      </c>
      <c r="B54" s="216" t="s">
        <v>722</v>
      </c>
      <c r="C54" s="216" t="s">
        <v>688</v>
      </c>
    </row>
    <row r="55" customFormat="false" ht="13.8" hidden="false" customHeight="false" outlineLevel="0" collapsed="false">
      <c r="A55" s="216" t="n">
        <v>8993</v>
      </c>
      <c r="B55" s="216" t="s">
        <v>723</v>
      </c>
      <c r="C55" s="216" t="s">
        <v>688</v>
      </c>
    </row>
    <row r="56" customFormat="false" ht="13.8" hidden="false" customHeight="false" outlineLevel="0" collapsed="false">
      <c r="A56" s="216" t="n">
        <v>10711</v>
      </c>
      <c r="B56" s="216" t="s">
        <v>724</v>
      </c>
      <c r="C56" s="216" t="s">
        <v>688</v>
      </c>
    </row>
    <row r="57" customFormat="false" ht="13.8" hidden="false" customHeight="false" outlineLevel="0" collapsed="false">
      <c r="A57" s="216" t="n">
        <v>10712</v>
      </c>
      <c r="B57" s="216" t="s">
        <v>725</v>
      </c>
      <c r="C57" s="216" t="s">
        <v>688</v>
      </c>
    </row>
    <row r="58" customFormat="false" ht="13.8" hidden="false" customHeight="false" outlineLevel="0" collapsed="false">
      <c r="A58" s="216" t="n">
        <v>10713</v>
      </c>
      <c r="B58" s="216" t="s">
        <v>726</v>
      </c>
      <c r="C58" s="216" t="s">
        <v>688</v>
      </c>
    </row>
    <row r="59" customFormat="false" ht="13.8" hidden="false" customHeight="false" outlineLevel="0" collapsed="false">
      <c r="A59" s="216" t="n">
        <v>10714</v>
      </c>
      <c r="B59" s="216" t="s">
        <v>727</v>
      </c>
      <c r="C59" s="216" t="s">
        <v>688</v>
      </c>
    </row>
    <row r="60" customFormat="false" ht="13.8" hidden="false" customHeight="false" outlineLevel="0" collapsed="false">
      <c r="A60" s="216" t="n">
        <v>10715</v>
      </c>
      <c r="B60" s="216" t="s">
        <v>728</v>
      </c>
      <c r="C60" s="216" t="s">
        <v>688</v>
      </c>
    </row>
    <row r="61" customFormat="false" ht="13.8" hidden="false" customHeight="false" outlineLevel="0" collapsed="false">
      <c r="A61" s="216" t="n">
        <v>10716</v>
      </c>
      <c r="B61" s="216" t="s">
        <v>729</v>
      </c>
      <c r="C61" s="216" t="s">
        <v>688</v>
      </c>
    </row>
    <row r="62" customFormat="false" ht="13.8" hidden="false" customHeight="false" outlineLevel="0" collapsed="false">
      <c r="A62" s="216" t="n">
        <v>11707</v>
      </c>
      <c r="B62" s="216" t="s">
        <v>465</v>
      </c>
      <c r="C62" s="216" t="s">
        <v>688</v>
      </c>
    </row>
    <row r="63" customFormat="false" ht="13.8" hidden="false" customHeight="false" outlineLevel="0" collapsed="false">
      <c r="A63" s="216" t="n">
        <v>11708</v>
      </c>
      <c r="B63" s="216" t="s">
        <v>467</v>
      </c>
      <c r="C63" s="216" t="s">
        <v>688</v>
      </c>
    </row>
    <row r="64" customFormat="false" ht="13.8" hidden="false" customHeight="false" outlineLevel="0" collapsed="false">
      <c r="A64" s="216" t="n">
        <v>11713</v>
      </c>
      <c r="B64" s="216" t="s">
        <v>417</v>
      </c>
      <c r="C64" s="216" t="s">
        <v>688</v>
      </c>
    </row>
    <row r="65" customFormat="false" ht="13.8" hidden="false" customHeight="false" outlineLevel="0" collapsed="false">
      <c r="A65" s="216" t="n">
        <v>11714</v>
      </c>
      <c r="B65" s="216" t="s">
        <v>419</v>
      </c>
      <c r="C65" s="216" t="s">
        <v>688</v>
      </c>
    </row>
    <row r="66" customFormat="false" ht="13.8" hidden="false" customHeight="false" outlineLevel="0" collapsed="false">
      <c r="A66" s="216" t="n">
        <v>11721</v>
      </c>
      <c r="B66" s="216" t="s">
        <v>471</v>
      </c>
      <c r="C66" s="216" t="s">
        <v>688</v>
      </c>
    </row>
    <row r="67" customFormat="false" ht="13.8" hidden="false" customHeight="false" outlineLevel="0" collapsed="false">
      <c r="A67" s="216" t="n">
        <v>11722</v>
      </c>
      <c r="B67" s="216" t="s">
        <v>730</v>
      </c>
      <c r="C67" s="216" t="s">
        <v>688</v>
      </c>
    </row>
    <row r="68" customFormat="false" ht="13.8" hidden="false" customHeight="false" outlineLevel="0" collapsed="false">
      <c r="A68" s="216" t="n">
        <v>11724</v>
      </c>
      <c r="B68" s="216" t="s">
        <v>374</v>
      </c>
      <c r="C68" s="216" t="s">
        <v>688</v>
      </c>
    </row>
    <row r="69" customFormat="false" ht="13.8" hidden="false" customHeight="false" outlineLevel="0" collapsed="false">
      <c r="A69" s="216" t="n">
        <v>11725</v>
      </c>
      <c r="B69" s="216" t="s">
        <v>423</v>
      </c>
      <c r="C69" s="216" t="s">
        <v>688</v>
      </c>
    </row>
    <row r="70" customFormat="false" ht="13.8" hidden="false" customHeight="false" outlineLevel="0" collapsed="false">
      <c r="A70" s="216" t="n">
        <v>11726</v>
      </c>
      <c r="B70" s="216" t="s">
        <v>731</v>
      </c>
      <c r="C70" s="216" t="s">
        <v>688</v>
      </c>
    </row>
    <row r="71" customFormat="false" ht="13.8" hidden="false" customHeight="false" outlineLevel="0" collapsed="false">
      <c r="A71" s="216" t="n">
        <v>11727</v>
      </c>
      <c r="B71" s="216" t="s">
        <v>397</v>
      </c>
      <c r="C71" s="216" t="s">
        <v>688</v>
      </c>
    </row>
    <row r="72" customFormat="false" ht="13.8" hidden="false" customHeight="false" outlineLevel="0" collapsed="false">
      <c r="A72" s="216" t="n">
        <v>11728</v>
      </c>
      <c r="B72" s="216" t="s">
        <v>732</v>
      </c>
      <c r="C72" s="216" t="s">
        <v>688</v>
      </c>
    </row>
    <row r="73" customFormat="false" ht="13.8" hidden="false" customHeight="false" outlineLevel="0" collapsed="false">
      <c r="A73" s="216" t="n">
        <v>11729</v>
      </c>
      <c r="B73" s="216" t="s">
        <v>473</v>
      </c>
      <c r="C73" s="216" t="s">
        <v>688</v>
      </c>
    </row>
    <row r="74" customFormat="false" ht="13.8" hidden="false" customHeight="false" outlineLevel="0" collapsed="false">
      <c r="A74" s="216" t="n">
        <v>11730</v>
      </c>
      <c r="B74" s="216" t="s">
        <v>733</v>
      </c>
      <c r="C74" s="216" t="s">
        <v>688</v>
      </c>
    </row>
    <row r="75" customFormat="false" ht="13.8" hidden="false" customHeight="false" outlineLevel="0" collapsed="false">
      <c r="A75" s="216" t="n">
        <v>11731</v>
      </c>
      <c r="B75" s="216" t="s">
        <v>734</v>
      </c>
      <c r="C75" s="216" t="s">
        <v>688</v>
      </c>
    </row>
    <row r="76" customFormat="false" ht="13.8" hidden="false" customHeight="false" outlineLevel="0" collapsed="false">
      <c r="A76" s="216" t="n">
        <v>26619</v>
      </c>
      <c r="B76" s="216" t="s">
        <v>427</v>
      </c>
      <c r="C76" s="216" t="s">
        <v>688</v>
      </c>
    </row>
    <row r="77" customFormat="false" ht="13.8" hidden="false" customHeight="false" outlineLevel="0" collapsed="false">
      <c r="A77" s="216" t="n">
        <v>27421</v>
      </c>
      <c r="B77" s="216" t="s">
        <v>477</v>
      </c>
      <c r="C77" s="216" t="s">
        <v>688</v>
      </c>
    </row>
    <row r="78" customFormat="false" ht="13.8" hidden="false" customHeight="false" outlineLevel="0" collapsed="false">
      <c r="A78" s="216" t="n">
        <v>27422</v>
      </c>
      <c r="B78" s="216" t="s">
        <v>429</v>
      </c>
      <c r="C78" s="216" t="s">
        <v>688</v>
      </c>
    </row>
    <row r="79" customFormat="false" ht="13.8" hidden="false" customHeight="false" outlineLevel="0" collapsed="false">
      <c r="A79" s="216" t="n">
        <v>33539</v>
      </c>
      <c r="B79" s="216" t="s">
        <v>735</v>
      </c>
      <c r="C79" s="216" t="s">
        <v>688</v>
      </c>
    </row>
    <row r="80" customFormat="false" ht="13.8" hidden="false" customHeight="false" outlineLevel="0" collapsed="false">
      <c r="A80" s="216" t="n">
        <v>33540</v>
      </c>
      <c r="B80" s="216" t="s">
        <v>736</v>
      </c>
      <c r="C80" s="216" t="s">
        <v>688</v>
      </c>
    </row>
    <row r="81" customFormat="false" ht="13.8" hidden="false" customHeight="false" outlineLevel="0" collapsed="false">
      <c r="A81" s="216" t="n">
        <v>33545</v>
      </c>
      <c r="B81" s="216" t="s">
        <v>737</v>
      </c>
      <c r="C81" s="216" t="s">
        <v>688</v>
      </c>
    </row>
    <row r="82" customFormat="false" ht="13.8" hidden="false" customHeight="false" outlineLevel="0" collapsed="false">
      <c r="A82" s="216" t="n">
        <v>33546</v>
      </c>
      <c r="B82" s="216" t="s">
        <v>738</v>
      </c>
      <c r="C82" s="216" t="s">
        <v>688</v>
      </c>
    </row>
    <row r="83" customFormat="false" ht="13.8" hidden="false" customHeight="false" outlineLevel="0" collapsed="false">
      <c r="A83" s="216" t="n">
        <v>33900</v>
      </c>
      <c r="B83" s="216" t="s">
        <v>739</v>
      </c>
      <c r="C83" s="216" t="s">
        <v>688</v>
      </c>
    </row>
    <row r="84" customFormat="false" ht="13.8" hidden="false" customHeight="false" outlineLevel="0" collapsed="false">
      <c r="A84" s="216" t="n">
        <v>33901</v>
      </c>
      <c r="B84" s="216" t="s">
        <v>479</v>
      </c>
      <c r="C84" s="216" t="s">
        <v>688</v>
      </c>
    </row>
    <row r="85" customFormat="false" ht="13.8" hidden="false" customHeight="false" outlineLevel="0" collapsed="false">
      <c r="A85" s="216" t="n">
        <v>33906</v>
      </c>
      <c r="B85" s="216" t="s">
        <v>431</v>
      </c>
      <c r="C85" s="216" t="s">
        <v>688</v>
      </c>
    </row>
    <row r="86" customFormat="false" ht="13.8" hidden="false" customHeight="false" outlineLevel="0" collapsed="false">
      <c r="A86" s="216" t="n">
        <v>33907</v>
      </c>
      <c r="B86" s="216" t="s">
        <v>393</v>
      </c>
      <c r="C86" s="216" t="s">
        <v>688</v>
      </c>
    </row>
    <row r="87" customFormat="false" ht="13.8" hidden="false" customHeight="false" outlineLevel="0" collapsed="false">
      <c r="A87" s="216" t="n">
        <v>21265</v>
      </c>
      <c r="B87" s="216" t="s">
        <v>740</v>
      </c>
      <c r="C87" s="216" t="s">
        <v>688</v>
      </c>
    </row>
    <row r="88" customFormat="false" ht="13.8" hidden="false" customHeight="false" outlineLevel="0" collapsed="false">
      <c r="A88" s="216" t="n">
        <v>21266</v>
      </c>
      <c r="B88" s="216" t="s">
        <v>741</v>
      </c>
      <c r="C88" s="216" t="s">
        <v>688</v>
      </c>
    </row>
    <row r="89" customFormat="false" ht="13.8" hidden="false" customHeight="false" outlineLevel="0" collapsed="false">
      <c r="A89" s="216" t="n">
        <v>21267</v>
      </c>
      <c r="B89" s="216" t="s">
        <v>742</v>
      </c>
      <c r="C89" s="216" t="s">
        <v>688</v>
      </c>
    </row>
    <row r="90" customFormat="false" ht="13.8" hidden="false" customHeight="false" outlineLevel="0" collapsed="false">
      <c r="A90" s="216" t="n">
        <v>4669</v>
      </c>
      <c r="B90" s="216" t="s">
        <v>743</v>
      </c>
      <c r="C90" s="216" t="s">
        <v>688</v>
      </c>
    </row>
    <row r="91" customFormat="false" ht="13.8" hidden="false" customHeight="false" outlineLevel="0" collapsed="false">
      <c r="A91" s="216" t="n">
        <v>11723</v>
      </c>
      <c r="B91" s="216" t="s">
        <v>433</v>
      </c>
      <c r="C91" s="216" t="s">
        <v>688</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P19" activeCellId="0" sqref="P19"/>
    </sheetView>
  </sheetViews>
  <sheetFormatPr defaultColWidth="11.43359375" defaultRowHeight="15" zeroHeight="false" outlineLevelRow="0" outlineLevelCol="0"/>
  <cols>
    <col collapsed="false" customWidth="true" hidden="false" outlineLevel="0" max="1" min="1" style="1" width="34.45"/>
    <col collapsed="false" customWidth="true" hidden="false" outlineLevel="0" max="8" min="2" style="1" width="10.71"/>
    <col collapsed="false" customWidth="false" hidden="false" outlineLevel="0" max="16384" min="9" style="1" width="11.43"/>
  </cols>
  <sheetData>
    <row r="1" customFormat="false" ht="15" hidden="false" customHeight="false" outlineLevel="0" collapsed="false">
      <c r="A1" s="9" t="s">
        <v>9</v>
      </c>
    </row>
    <row r="3" customFormat="false" ht="15" hidden="false" customHeight="false" outlineLevel="0" collapsed="false">
      <c r="A3" s="10"/>
      <c r="B3" s="11" t="s">
        <v>26</v>
      </c>
      <c r="C3" s="12" t="s">
        <v>27</v>
      </c>
      <c r="D3" s="11" t="s">
        <v>28</v>
      </c>
      <c r="E3" s="12" t="s">
        <v>29</v>
      </c>
      <c r="F3" s="11" t="s">
        <v>30</v>
      </c>
      <c r="G3" s="12" t="s">
        <v>31</v>
      </c>
      <c r="H3" s="11" t="s">
        <v>32</v>
      </c>
      <c r="I3" s="12" t="s">
        <v>33</v>
      </c>
      <c r="J3" s="11" t="s">
        <v>34</v>
      </c>
      <c r="K3" s="11" t="s">
        <v>35</v>
      </c>
    </row>
    <row r="4" customFormat="false" ht="15" hidden="false" customHeight="false" outlineLevel="0" collapsed="false">
      <c r="A4" s="13" t="s">
        <v>36</v>
      </c>
      <c r="B4" s="14" t="n">
        <v>71</v>
      </c>
      <c r="C4" s="15" t="n">
        <v>51</v>
      </c>
      <c r="D4" s="14" t="n">
        <v>80</v>
      </c>
      <c r="E4" s="15" t="n">
        <v>62</v>
      </c>
      <c r="F4" s="14" t="n">
        <v>66</v>
      </c>
      <c r="G4" s="15" t="n">
        <v>72</v>
      </c>
      <c r="H4" s="14" t="n">
        <v>94</v>
      </c>
      <c r="I4" s="15" t="n">
        <v>93</v>
      </c>
      <c r="J4" s="14" t="n">
        <v>95</v>
      </c>
      <c r="K4" s="14" t="n">
        <v>143</v>
      </c>
      <c r="N4" s="16"/>
    </row>
    <row r="5" customFormat="false" ht="15" hidden="false" customHeight="false" outlineLevel="0" collapsed="false">
      <c r="A5" s="17" t="s">
        <v>37</v>
      </c>
      <c r="B5" s="14" t="n">
        <v>26</v>
      </c>
      <c r="C5" s="15" t="n">
        <v>15</v>
      </c>
      <c r="D5" s="14" t="n">
        <v>27</v>
      </c>
      <c r="E5" s="15" t="n">
        <v>25</v>
      </c>
      <c r="F5" s="14" t="n">
        <v>30</v>
      </c>
      <c r="G5" s="15" t="n">
        <v>30</v>
      </c>
      <c r="H5" s="14" t="n">
        <v>32</v>
      </c>
      <c r="I5" s="15" t="n">
        <v>24</v>
      </c>
      <c r="J5" s="14" t="n">
        <v>32</v>
      </c>
      <c r="K5" s="14" t="n">
        <v>26</v>
      </c>
      <c r="N5" s="16"/>
    </row>
    <row r="6" customFormat="false" ht="15" hidden="false" customHeight="false" outlineLevel="0" collapsed="false">
      <c r="A6" s="17" t="s">
        <v>38</v>
      </c>
      <c r="B6" s="14" t="n">
        <v>168</v>
      </c>
      <c r="C6" s="15" t="n">
        <v>191</v>
      </c>
      <c r="D6" s="14" t="n">
        <v>201</v>
      </c>
      <c r="E6" s="15" t="n">
        <v>232</v>
      </c>
      <c r="F6" s="14" t="n">
        <v>197</v>
      </c>
      <c r="G6" s="15" t="n">
        <v>252</v>
      </c>
      <c r="H6" s="14" t="n">
        <v>207</v>
      </c>
      <c r="I6" s="15" t="n">
        <v>284</v>
      </c>
      <c r="J6" s="14" t="n">
        <v>334</v>
      </c>
      <c r="K6" s="14" t="n">
        <v>451</v>
      </c>
      <c r="N6" s="16"/>
    </row>
    <row r="7" customFormat="false" ht="15" hidden="false" customHeight="false" outlineLevel="0" collapsed="false">
      <c r="A7" s="17" t="s">
        <v>39</v>
      </c>
      <c r="B7" s="14" t="n">
        <v>136</v>
      </c>
      <c r="C7" s="15" t="n">
        <v>132</v>
      </c>
      <c r="D7" s="14" t="n">
        <v>185</v>
      </c>
      <c r="E7" s="15" t="n">
        <v>176</v>
      </c>
      <c r="F7" s="14" t="n">
        <v>174</v>
      </c>
      <c r="G7" s="15" t="n">
        <v>191</v>
      </c>
      <c r="H7" s="14" t="n">
        <v>171</v>
      </c>
      <c r="I7" s="15" t="n">
        <v>164</v>
      </c>
      <c r="J7" s="14" t="n">
        <v>171</v>
      </c>
      <c r="K7" s="14" t="n">
        <v>171</v>
      </c>
      <c r="N7" s="16"/>
    </row>
    <row r="8" customFormat="false" ht="15" hidden="false" customHeight="false" outlineLevel="0" collapsed="false">
      <c r="A8" s="17" t="s">
        <v>40</v>
      </c>
      <c r="B8" s="14" t="n">
        <v>73</v>
      </c>
      <c r="C8" s="15" t="n">
        <v>77</v>
      </c>
      <c r="D8" s="14" t="n">
        <v>85</v>
      </c>
      <c r="E8" s="15" t="n">
        <v>84</v>
      </c>
      <c r="F8" s="14" t="n">
        <v>74</v>
      </c>
      <c r="G8" s="15" t="n">
        <v>85</v>
      </c>
      <c r="H8" s="14" t="n">
        <v>85</v>
      </c>
      <c r="I8" s="15" t="n">
        <v>78</v>
      </c>
      <c r="J8" s="14" t="n">
        <v>93</v>
      </c>
      <c r="K8" s="14" t="n">
        <v>99</v>
      </c>
      <c r="N8" s="16"/>
    </row>
    <row r="9" customFormat="false" ht="15" hidden="false" customHeight="false" outlineLevel="0" collapsed="false">
      <c r="A9" s="17" t="s">
        <v>41</v>
      </c>
      <c r="B9" s="14" t="n">
        <v>121</v>
      </c>
      <c r="C9" s="15" t="n">
        <v>107</v>
      </c>
      <c r="D9" s="14" t="n">
        <v>116</v>
      </c>
      <c r="E9" s="15" t="n">
        <v>111</v>
      </c>
      <c r="F9" s="14" t="n">
        <v>139</v>
      </c>
      <c r="G9" s="15" t="n">
        <v>166</v>
      </c>
      <c r="H9" s="14" t="n">
        <v>157</v>
      </c>
      <c r="I9" s="15" t="n">
        <v>189</v>
      </c>
      <c r="J9" s="14" t="n">
        <v>210</v>
      </c>
      <c r="K9" s="14" t="n">
        <v>195</v>
      </c>
      <c r="N9" s="16"/>
    </row>
    <row r="10" customFormat="false" ht="15" hidden="false" customHeight="false" outlineLevel="0" collapsed="false">
      <c r="A10" s="17" t="s">
        <v>42</v>
      </c>
      <c r="B10" s="14" t="n">
        <v>25</v>
      </c>
      <c r="C10" s="15" t="n">
        <v>36</v>
      </c>
      <c r="D10" s="14" t="n">
        <v>34</v>
      </c>
      <c r="E10" s="15" t="n">
        <v>31</v>
      </c>
      <c r="F10" s="14" t="n">
        <v>23</v>
      </c>
      <c r="G10" s="15" t="n">
        <v>25</v>
      </c>
      <c r="H10" s="14" t="n">
        <v>31</v>
      </c>
      <c r="I10" s="15" t="n">
        <v>40</v>
      </c>
      <c r="J10" s="14" t="n">
        <v>33</v>
      </c>
      <c r="K10" s="14" t="n">
        <v>40</v>
      </c>
      <c r="N10" s="16"/>
    </row>
    <row r="11" customFormat="false" ht="15" hidden="false" customHeight="false" outlineLevel="0" collapsed="false">
      <c r="A11" s="18" t="s">
        <v>43</v>
      </c>
      <c r="B11" s="19" t="n">
        <v>620</v>
      </c>
      <c r="C11" s="20" t="n">
        <v>609</v>
      </c>
      <c r="D11" s="19" t="n">
        <v>728</v>
      </c>
      <c r="E11" s="20" t="n">
        <v>721</v>
      </c>
      <c r="F11" s="19" t="n">
        <v>703</v>
      </c>
      <c r="G11" s="20" t="n">
        <v>821</v>
      </c>
      <c r="H11" s="19" t="n">
        <v>777</v>
      </c>
      <c r="I11" s="20" t="n">
        <v>872</v>
      </c>
      <c r="J11" s="19" t="n">
        <v>968</v>
      </c>
      <c r="K11" s="19" t="n">
        <v>1125</v>
      </c>
      <c r="N11" s="16"/>
    </row>
    <row r="32" customFormat="false" ht="21.75" hidden="false" customHeight="true" outlineLevel="0" collapsed="false"/>
    <row r="33" customFormat="false" ht="27.75" hidden="false" customHeight="true" outlineLevel="0" collapsed="false"/>
    <row r="35" customFormat="false" ht="27" hidden="false" customHeight="true" outlineLevel="0" collapsed="false">
      <c r="A35" s="21" t="s">
        <v>44</v>
      </c>
      <c r="B35" s="21"/>
      <c r="C35" s="21"/>
      <c r="D35" s="21"/>
      <c r="E35" s="21"/>
      <c r="F35" s="21"/>
      <c r="G35" s="21"/>
    </row>
    <row r="36" customFormat="false" ht="15" hidden="false" customHeight="false" outlineLevel="0" collapsed="false">
      <c r="A36" s="22" t="s">
        <v>45</v>
      </c>
      <c r="B36" s="22"/>
      <c r="C36" s="22"/>
      <c r="D36" s="22"/>
      <c r="E36" s="22"/>
      <c r="F36" s="22"/>
      <c r="G36" s="22"/>
    </row>
    <row r="37" customFormat="false" ht="25.5" hidden="false" customHeight="true" outlineLevel="0" collapsed="false">
      <c r="A37" s="23" t="s">
        <v>46</v>
      </c>
      <c r="B37" s="23"/>
      <c r="C37" s="23"/>
      <c r="D37" s="23"/>
      <c r="E37" s="23"/>
      <c r="F37" s="23"/>
      <c r="G37" s="23"/>
    </row>
    <row r="38" customFormat="false" ht="19.5" hidden="false" customHeight="true" outlineLevel="0" collapsed="false"/>
  </sheetData>
  <mergeCells count="3">
    <mergeCell ref="A35:G35"/>
    <mergeCell ref="A36:G36"/>
    <mergeCell ref="A37:G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15"/>
  <sheetViews>
    <sheetView showFormulas="false" showGridLines="false" showRowColHeaders="true" showZeros="true" rightToLeft="false" tabSelected="false" showOutlineSymbols="true" defaultGridColor="true" view="normal" topLeftCell="A64" colorId="64" zoomScale="75" zoomScaleNormal="75" zoomScalePageLayoutView="100" workbookViewId="0">
      <selection pane="topLeft" activeCell="D105" activeCellId="0" sqref="D105"/>
    </sheetView>
  </sheetViews>
  <sheetFormatPr defaultColWidth="9.15625" defaultRowHeight="15" zeroHeight="false" outlineLevelRow="0" outlineLevelCol="0"/>
  <cols>
    <col collapsed="false" customWidth="true" hidden="false" outlineLevel="0" max="1" min="1" style="10" width="18.19"/>
    <col collapsed="false" customWidth="true" hidden="false" outlineLevel="0" max="2" min="2" style="10" width="23.87"/>
    <col collapsed="false" customWidth="true" hidden="false" outlineLevel="0" max="3" min="3" style="10" width="18.61"/>
    <col collapsed="false" customWidth="true" hidden="false" outlineLevel="0" max="4" min="4" style="10" width="25.25"/>
    <col collapsed="false" customWidth="true" hidden="false" outlineLevel="0" max="5" min="5" style="10" width="19.06"/>
    <col collapsed="false" customWidth="false" hidden="false" outlineLevel="0" max="16384" min="6" style="1" width="9.15"/>
  </cols>
  <sheetData>
    <row r="1" customFormat="false" ht="15" hidden="false" customHeight="false" outlineLevel="0" collapsed="false">
      <c r="A1" s="24" t="s">
        <v>10</v>
      </c>
      <c r="B1" s="24"/>
    </row>
    <row r="2" customFormat="false" ht="15" hidden="false" customHeight="false" outlineLevel="0" collapsed="false">
      <c r="G2" s="25"/>
      <c r="H2" s="25"/>
    </row>
    <row r="3" s="10" customFormat="true" ht="50.5" hidden="false" customHeight="true" outlineLevel="0" collapsed="false">
      <c r="A3" s="26" t="s">
        <v>47</v>
      </c>
      <c r="B3" s="26" t="s">
        <v>48</v>
      </c>
      <c r="C3" s="26" t="s">
        <v>49</v>
      </c>
      <c r="D3" s="26" t="s">
        <v>50</v>
      </c>
      <c r="E3" s="26" t="s">
        <v>51</v>
      </c>
      <c r="F3" s="25"/>
      <c r="G3" s="25"/>
      <c r="H3" s="25"/>
      <c r="I3" s="25"/>
      <c r="J3" s="25"/>
      <c r="K3" s="25"/>
      <c r="L3" s="25"/>
      <c r="M3" s="25"/>
      <c r="N3" s="25"/>
      <c r="O3" s="25"/>
      <c r="P3" s="25"/>
      <c r="Q3" s="25"/>
      <c r="R3" s="25"/>
      <c r="S3" s="25"/>
    </row>
    <row r="4" customFormat="false" ht="15" hidden="false" customHeight="false" outlineLevel="0" collapsed="false">
      <c r="A4" s="27" t="s">
        <v>52</v>
      </c>
      <c r="B4" s="27" t="s">
        <v>53</v>
      </c>
      <c r="C4" s="27" t="n">
        <v>55</v>
      </c>
      <c r="D4" s="27" t="s">
        <v>54</v>
      </c>
      <c r="E4" s="27" t="n">
        <v>661089</v>
      </c>
      <c r="G4" s="25"/>
      <c r="H4" s="25"/>
      <c r="I4" s="28"/>
    </row>
    <row r="5" customFormat="false" ht="15" hidden="false" customHeight="false" outlineLevel="0" collapsed="false">
      <c r="A5" s="27" t="s">
        <v>55</v>
      </c>
      <c r="B5" s="27" t="s">
        <v>56</v>
      </c>
      <c r="C5" s="27" t="n">
        <v>59</v>
      </c>
      <c r="D5" s="27" t="s">
        <v>54</v>
      </c>
      <c r="E5" s="27" t="n">
        <v>530146</v>
      </c>
      <c r="I5" s="28"/>
    </row>
    <row r="6" customFormat="false" ht="15" hidden="false" customHeight="false" outlineLevel="0" collapsed="false">
      <c r="A6" s="27" t="s">
        <v>57</v>
      </c>
      <c r="B6" s="27" t="s">
        <v>58</v>
      </c>
      <c r="C6" s="27" t="n">
        <v>40</v>
      </c>
      <c r="D6" s="27" t="s">
        <v>54</v>
      </c>
      <c r="E6" s="27" t="n">
        <v>335369</v>
      </c>
      <c r="I6" s="28"/>
    </row>
    <row r="7" customFormat="false" ht="15" hidden="false" customHeight="false" outlineLevel="0" collapsed="false">
      <c r="A7" s="27" t="s">
        <v>59</v>
      </c>
      <c r="B7" s="27" t="s">
        <v>60</v>
      </c>
      <c r="C7" s="27" t="n">
        <v>32</v>
      </c>
      <c r="D7" s="27" t="s">
        <v>61</v>
      </c>
      <c r="E7" s="27" t="n">
        <v>165887</v>
      </c>
      <c r="I7" s="28"/>
    </row>
    <row r="8" customFormat="false" ht="15" hidden="false" customHeight="false" outlineLevel="0" collapsed="false">
      <c r="A8" s="27" t="s">
        <v>62</v>
      </c>
      <c r="B8" s="27" t="s">
        <v>63</v>
      </c>
      <c r="C8" s="27" t="n">
        <v>44</v>
      </c>
      <c r="D8" s="27" t="s">
        <v>61</v>
      </c>
      <c r="E8" s="27" t="n">
        <v>142162</v>
      </c>
      <c r="I8" s="28"/>
    </row>
    <row r="9" customFormat="false" ht="15" hidden="false" customHeight="false" outlineLevel="0" collapsed="false">
      <c r="A9" s="27" t="s">
        <v>64</v>
      </c>
      <c r="B9" s="27" t="s">
        <v>65</v>
      </c>
      <c r="C9" s="27" t="n">
        <v>164</v>
      </c>
      <c r="D9" s="27" t="s">
        <v>54</v>
      </c>
      <c r="E9" s="27" t="n">
        <v>1108865</v>
      </c>
      <c r="I9" s="28"/>
    </row>
    <row r="10" customFormat="false" ht="15" hidden="false" customHeight="false" outlineLevel="0" collapsed="false">
      <c r="A10" s="27" t="s">
        <v>66</v>
      </c>
      <c r="B10" s="27" t="s">
        <v>67</v>
      </c>
      <c r="C10" s="27" t="n">
        <v>41</v>
      </c>
      <c r="D10" s="27" t="s">
        <v>54</v>
      </c>
      <c r="E10" s="27" t="n">
        <v>331248</v>
      </c>
      <c r="I10" s="28"/>
    </row>
    <row r="11" customFormat="false" ht="15" hidden="false" customHeight="false" outlineLevel="0" collapsed="false">
      <c r="A11" s="27" t="s">
        <v>68</v>
      </c>
      <c r="B11" s="27" t="s">
        <v>69</v>
      </c>
      <c r="C11" s="27" t="n">
        <v>21</v>
      </c>
      <c r="D11" s="27" t="s">
        <v>54</v>
      </c>
      <c r="E11" s="27" t="n">
        <v>268584</v>
      </c>
      <c r="I11" s="28"/>
    </row>
    <row r="12" customFormat="false" ht="15" hidden="false" customHeight="false" outlineLevel="0" collapsed="false">
      <c r="A12" s="27" t="s">
        <v>70</v>
      </c>
      <c r="B12" s="27" t="s">
        <v>71</v>
      </c>
      <c r="C12" s="27" t="n">
        <v>29</v>
      </c>
      <c r="D12" s="27" t="s">
        <v>61</v>
      </c>
      <c r="E12" s="27" t="n">
        <v>154489</v>
      </c>
      <c r="I12" s="28"/>
    </row>
    <row r="13" customFormat="false" ht="15" hidden="false" customHeight="false" outlineLevel="0" collapsed="false">
      <c r="A13" s="27" t="s">
        <v>72</v>
      </c>
      <c r="B13" s="27" t="s">
        <v>73</v>
      </c>
      <c r="C13" s="27" t="n">
        <v>42</v>
      </c>
      <c r="D13" s="27" t="s">
        <v>54</v>
      </c>
      <c r="E13" s="27" t="n">
        <v>310401</v>
      </c>
      <c r="I13" s="28"/>
    </row>
    <row r="14" customFormat="false" ht="15" hidden="false" customHeight="false" outlineLevel="0" collapsed="false">
      <c r="A14" s="27" t="s">
        <v>74</v>
      </c>
      <c r="B14" s="27" t="s">
        <v>75</v>
      </c>
      <c r="C14" s="27" t="n">
        <v>30</v>
      </c>
      <c r="D14" s="27" t="s">
        <v>54</v>
      </c>
      <c r="E14" s="27" t="n">
        <v>374693</v>
      </c>
      <c r="I14" s="28"/>
    </row>
    <row r="15" customFormat="false" ht="15" hidden="false" customHeight="false" outlineLevel="0" collapsed="false">
      <c r="A15" s="27" t="s">
        <v>76</v>
      </c>
      <c r="B15" s="27" t="s">
        <v>77</v>
      </c>
      <c r="C15" s="27" t="n">
        <v>29</v>
      </c>
      <c r="D15" s="27" t="s">
        <v>54</v>
      </c>
      <c r="E15" s="27" t="n">
        <v>279432</v>
      </c>
      <c r="I15" s="28"/>
    </row>
    <row r="16" customFormat="false" ht="15" hidden="false" customHeight="false" outlineLevel="0" collapsed="false">
      <c r="A16" s="27" t="s">
        <v>78</v>
      </c>
      <c r="B16" s="27" t="s">
        <v>79</v>
      </c>
      <c r="C16" s="27" t="n">
        <v>348</v>
      </c>
      <c r="D16" s="27" t="s">
        <v>61</v>
      </c>
      <c r="E16" s="27" t="n">
        <v>2062331</v>
      </c>
      <c r="I16" s="28"/>
    </row>
    <row r="17" customFormat="false" ht="15" hidden="false" customHeight="false" outlineLevel="0" collapsed="false">
      <c r="A17" s="27" t="s">
        <v>80</v>
      </c>
      <c r="B17" s="27" t="s">
        <v>81</v>
      </c>
      <c r="C17" s="27" t="n">
        <v>45</v>
      </c>
      <c r="D17" s="27" t="s">
        <v>54</v>
      </c>
      <c r="E17" s="27" t="n">
        <v>701328</v>
      </c>
      <c r="I17" s="28"/>
    </row>
    <row r="18" customFormat="false" ht="15" hidden="false" customHeight="false" outlineLevel="0" collapsed="false">
      <c r="A18" s="27" t="s">
        <v>82</v>
      </c>
      <c r="B18" s="27" t="s">
        <v>83</v>
      </c>
      <c r="C18" s="27" t="n">
        <v>11</v>
      </c>
      <c r="D18" s="27" t="s">
        <v>54</v>
      </c>
      <c r="E18" s="27" t="n">
        <v>144374</v>
      </c>
      <c r="I18" s="28"/>
    </row>
    <row r="19" customFormat="false" ht="15" hidden="false" customHeight="false" outlineLevel="0" collapsed="false">
      <c r="A19" s="27" t="s">
        <v>84</v>
      </c>
      <c r="B19" s="27" t="s">
        <v>85</v>
      </c>
      <c r="C19" s="27" t="n">
        <v>31</v>
      </c>
      <c r="D19" s="27" t="s">
        <v>54</v>
      </c>
      <c r="E19" s="27" t="n">
        <v>352002</v>
      </c>
      <c r="I19" s="28"/>
    </row>
    <row r="20" customFormat="false" ht="15" hidden="false" customHeight="false" outlineLevel="0" collapsed="false">
      <c r="A20" s="27" t="s">
        <v>86</v>
      </c>
      <c r="B20" s="27" t="s">
        <v>87</v>
      </c>
      <c r="C20" s="27" t="n">
        <v>67</v>
      </c>
      <c r="D20" s="27" t="s">
        <v>54</v>
      </c>
      <c r="E20" s="27" t="n">
        <v>657259</v>
      </c>
      <c r="I20" s="28"/>
    </row>
    <row r="21" customFormat="false" ht="15" hidden="false" customHeight="false" outlineLevel="0" collapsed="false">
      <c r="A21" s="27" t="s">
        <v>88</v>
      </c>
      <c r="B21" s="27" t="s">
        <v>89</v>
      </c>
      <c r="C21" s="27" t="n">
        <v>21</v>
      </c>
      <c r="D21" s="27" t="s">
        <v>54</v>
      </c>
      <c r="E21" s="27" t="n">
        <v>302950</v>
      </c>
      <c r="I21" s="28"/>
    </row>
    <row r="22" customFormat="false" ht="15" hidden="false" customHeight="false" outlineLevel="0" collapsed="false">
      <c r="A22" s="27" t="s">
        <v>90</v>
      </c>
      <c r="B22" s="27" t="s">
        <v>91</v>
      </c>
      <c r="C22" s="27" t="n">
        <v>26</v>
      </c>
      <c r="D22" s="27" t="s">
        <v>54</v>
      </c>
      <c r="E22" s="27" t="n">
        <v>240485</v>
      </c>
      <c r="I22" s="28"/>
    </row>
    <row r="23" customFormat="false" ht="15" hidden="false" customHeight="false" outlineLevel="0" collapsed="false">
      <c r="A23" s="27" t="s">
        <v>92</v>
      </c>
      <c r="B23" s="27" t="s">
        <v>93</v>
      </c>
      <c r="C23" s="27" t="n">
        <v>28</v>
      </c>
      <c r="D23" s="27" t="s">
        <v>54</v>
      </c>
      <c r="E23" s="27" t="n">
        <v>536749</v>
      </c>
      <c r="I23" s="28"/>
    </row>
    <row r="24" customFormat="false" ht="15" hidden="false" customHeight="false" outlineLevel="0" collapsed="false">
      <c r="A24" s="27" t="s">
        <v>94</v>
      </c>
      <c r="B24" s="27" t="s">
        <v>95</v>
      </c>
      <c r="C24" s="27" t="n">
        <v>31</v>
      </c>
      <c r="D24" s="27" t="s">
        <v>54</v>
      </c>
      <c r="E24" s="27" t="n">
        <v>605320</v>
      </c>
      <c r="I24" s="28"/>
    </row>
    <row r="25" customFormat="false" ht="15" hidden="false" customHeight="false" outlineLevel="0" collapsed="false">
      <c r="A25" s="27" t="s">
        <v>96</v>
      </c>
      <c r="B25" s="27" t="s">
        <v>97</v>
      </c>
      <c r="C25" s="27" t="n">
        <v>5</v>
      </c>
      <c r="D25" s="27" t="s">
        <v>54</v>
      </c>
      <c r="E25" s="27" t="n">
        <v>116266</v>
      </c>
      <c r="I25" s="28"/>
    </row>
    <row r="26" customFormat="false" ht="15" hidden="false" customHeight="false" outlineLevel="0" collapsed="false">
      <c r="A26" s="27" t="s">
        <v>98</v>
      </c>
      <c r="B26" s="27" t="s">
        <v>99</v>
      </c>
      <c r="C26" s="27" t="n">
        <v>33</v>
      </c>
      <c r="D26" s="27" t="s">
        <v>54</v>
      </c>
      <c r="E26" s="27" t="n">
        <v>414609</v>
      </c>
      <c r="I26" s="28"/>
    </row>
    <row r="27" customFormat="false" ht="15" hidden="false" customHeight="false" outlineLevel="0" collapsed="false">
      <c r="A27" s="27" t="s">
        <v>100</v>
      </c>
      <c r="B27" s="27" t="s">
        <v>101</v>
      </c>
      <c r="C27" s="27" t="n">
        <v>47</v>
      </c>
      <c r="D27" s="27" t="s">
        <v>54</v>
      </c>
      <c r="E27" s="27" t="n">
        <v>545428</v>
      </c>
      <c r="I27" s="28"/>
    </row>
    <row r="28" customFormat="false" ht="15" hidden="false" customHeight="false" outlineLevel="0" collapsed="false">
      <c r="A28" s="27" t="s">
        <v>102</v>
      </c>
      <c r="B28" s="27" t="s">
        <v>103</v>
      </c>
      <c r="C28" s="27" t="n">
        <v>30</v>
      </c>
      <c r="D28" s="27" t="s">
        <v>54</v>
      </c>
      <c r="E28" s="27" t="n">
        <v>517552</v>
      </c>
      <c r="I28" s="28"/>
    </row>
    <row r="29" customFormat="false" ht="15" hidden="false" customHeight="false" outlineLevel="0" collapsed="false">
      <c r="A29" s="27" t="s">
        <v>104</v>
      </c>
      <c r="B29" s="27" t="s">
        <v>105</v>
      </c>
      <c r="C29" s="27" t="n">
        <v>66</v>
      </c>
      <c r="D29" s="27" t="s">
        <v>54</v>
      </c>
      <c r="E29" s="27" t="n">
        <v>601141</v>
      </c>
      <c r="I29" s="28"/>
    </row>
    <row r="30" customFormat="false" ht="15" hidden="false" customHeight="false" outlineLevel="0" collapsed="false">
      <c r="A30" s="27" t="s">
        <v>106</v>
      </c>
      <c r="B30" s="27" t="s">
        <v>107</v>
      </c>
      <c r="C30" s="27" t="n">
        <v>48</v>
      </c>
      <c r="D30" s="27" t="s">
        <v>54</v>
      </c>
      <c r="E30" s="27" t="n">
        <v>432540</v>
      </c>
      <c r="I30" s="28"/>
    </row>
    <row r="31" customFormat="false" ht="15" hidden="false" customHeight="false" outlineLevel="0" collapsed="false">
      <c r="A31" s="27" t="s">
        <v>108</v>
      </c>
      <c r="B31" s="27" t="s">
        <v>109</v>
      </c>
      <c r="C31" s="27" t="n">
        <v>74</v>
      </c>
      <c r="D31" s="27" t="s">
        <v>54</v>
      </c>
      <c r="E31" s="27" t="n">
        <v>923536</v>
      </c>
      <c r="I31" s="28"/>
    </row>
    <row r="32" customFormat="false" ht="15" hidden="false" customHeight="false" outlineLevel="0" collapsed="false">
      <c r="A32" s="27" t="s">
        <v>110</v>
      </c>
      <c r="B32" s="27" t="s">
        <v>111</v>
      </c>
      <c r="C32" s="27" t="n">
        <v>96</v>
      </c>
      <c r="D32" s="27" t="s">
        <v>112</v>
      </c>
      <c r="E32" s="27" t="n">
        <v>162496</v>
      </c>
      <c r="I32" s="28"/>
    </row>
    <row r="33" customFormat="false" ht="15" hidden="false" customHeight="false" outlineLevel="0" collapsed="false">
      <c r="A33" s="27" t="s">
        <v>113</v>
      </c>
      <c r="B33" s="27" t="s">
        <v>114</v>
      </c>
      <c r="C33" s="27" t="n">
        <v>115</v>
      </c>
      <c r="D33" s="27" t="s">
        <v>112</v>
      </c>
      <c r="E33" s="27" t="n">
        <v>183583</v>
      </c>
      <c r="I33" s="28"/>
    </row>
    <row r="34" customFormat="false" ht="15" hidden="false" customHeight="false" outlineLevel="0" collapsed="false">
      <c r="A34" s="27" t="s">
        <v>115</v>
      </c>
      <c r="B34" s="27" t="s">
        <v>116</v>
      </c>
      <c r="C34" s="27" t="n">
        <v>67</v>
      </c>
      <c r="D34" s="27" t="s">
        <v>54</v>
      </c>
      <c r="E34" s="27" t="n">
        <v>757459</v>
      </c>
      <c r="I34" s="28"/>
    </row>
    <row r="35" customFormat="false" ht="15" hidden="false" customHeight="false" outlineLevel="0" collapsed="false">
      <c r="A35" s="27" t="s">
        <v>117</v>
      </c>
      <c r="B35" s="27" t="s">
        <v>118</v>
      </c>
      <c r="C35" s="27" t="n">
        <v>140</v>
      </c>
      <c r="D35" s="27" t="s">
        <v>54</v>
      </c>
      <c r="E35" s="27" t="n">
        <v>1432864</v>
      </c>
      <c r="I35" s="28"/>
    </row>
    <row r="36" customFormat="false" ht="15" hidden="false" customHeight="false" outlineLevel="0" collapsed="false">
      <c r="A36" s="27" t="s">
        <v>119</v>
      </c>
      <c r="B36" s="27" t="s">
        <v>120</v>
      </c>
      <c r="C36" s="27" t="n">
        <v>16</v>
      </c>
      <c r="D36" s="27" t="s">
        <v>54</v>
      </c>
      <c r="E36" s="27" t="n">
        <v>192193</v>
      </c>
      <c r="I36" s="28"/>
    </row>
    <row r="37" customFormat="false" ht="15" hidden="false" customHeight="true" outlineLevel="0" collapsed="false">
      <c r="A37" s="27" t="s">
        <v>121</v>
      </c>
      <c r="B37" s="27" t="s">
        <v>122</v>
      </c>
      <c r="C37" s="27" t="n">
        <v>155</v>
      </c>
      <c r="D37" s="27" t="s">
        <v>54</v>
      </c>
      <c r="E37" s="27" t="n">
        <v>1654988</v>
      </c>
      <c r="I37" s="28"/>
    </row>
    <row r="38" customFormat="false" ht="15" hidden="false" customHeight="true" outlineLevel="0" collapsed="false">
      <c r="A38" s="27" t="s">
        <v>123</v>
      </c>
      <c r="B38" s="27" t="s">
        <v>124</v>
      </c>
      <c r="C38" s="27" t="n">
        <v>184</v>
      </c>
      <c r="D38" s="27" t="s">
        <v>54</v>
      </c>
      <c r="E38" s="27" t="n">
        <v>1197655</v>
      </c>
      <c r="I38" s="28"/>
    </row>
    <row r="39" customFormat="false" ht="15" hidden="false" customHeight="true" outlineLevel="0" collapsed="false">
      <c r="A39" s="27" t="s">
        <v>125</v>
      </c>
      <c r="B39" s="27" t="s">
        <v>126</v>
      </c>
      <c r="C39" s="27" t="n">
        <v>39</v>
      </c>
      <c r="D39" s="27" t="s">
        <v>54</v>
      </c>
      <c r="E39" s="27" t="n">
        <v>1080787</v>
      </c>
      <c r="I39" s="28"/>
    </row>
    <row r="40" customFormat="false" ht="15" hidden="false" customHeight="true" outlineLevel="0" collapsed="false">
      <c r="A40" s="27" t="s">
        <v>127</v>
      </c>
      <c r="B40" s="27" t="s">
        <v>128</v>
      </c>
      <c r="C40" s="27" t="n">
        <v>21</v>
      </c>
      <c r="D40" s="27" t="s">
        <v>54</v>
      </c>
      <c r="E40" s="27" t="n">
        <v>219654</v>
      </c>
      <c r="I40" s="28"/>
    </row>
    <row r="41" customFormat="false" ht="15" hidden="false" customHeight="false" outlineLevel="0" collapsed="false">
      <c r="A41" s="27" t="s">
        <v>129</v>
      </c>
      <c r="B41" s="27" t="s">
        <v>130</v>
      </c>
      <c r="C41" s="27" t="n">
        <v>33</v>
      </c>
      <c r="D41" s="27" t="s">
        <v>54</v>
      </c>
      <c r="E41" s="27" t="n">
        <v>613733</v>
      </c>
      <c r="I41" s="28"/>
    </row>
    <row r="42" customFormat="false" ht="15" hidden="false" customHeight="false" outlineLevel="0" collapsed="false">
      <c r="A42" s="27" t="s">
        <v>131</v>
      </c>
      <c r="B42" s="27" t="s">
        <v>132</v>
      </c>
      <c r="C42" s="27" t="n">
        <v>175</v>
      </c>
      <c r="D42" s="27" t="s">
        <v>54</v>
      </c>
      <c r="E42" s="27" t="n">
        <v>1285328</v>
      </c>
      <c r="I42" s="28"/>
    </row>
    <row r="43" customFormat="false" ht="15" hidden="false" customHeight="true" outlineLevel="0" collapsed="false">
      <c r="A43" s="27" t="s">
        <v>133</v>
      </c>
      <c r="B43" s="27" t="s">
        <v>134</v>
      </c>
      <c r="C43" s="27" t="n">
        <v>28</v>
      </c>
      <c r="D43" s="27" t="s">
        <v>54</v>
      </c>
      <c r="E43" s="27" t="n">
        <v>258864</v>
      </c>
      <c r="I43" s="28"/>
    </row>
    <row r="44" customFormat="false" ht="15" hidden="false" customHeight="false" outlineLevel="0" collapsed="false">
      <c r="A44" s="27" t="s">
        <v>135</v>
      </c>
      <c r="B44" s="27" t="s">
        <v>136</v>
      </c>
      <c r="C44" s="27" t="n">
        <v>43</v>
      </c>
      <c r="D44" s="27" t="s">
        <v>54</v>
      </c>
      <c r="E44" s="27" t="n">
        <v>423655</v>
      </c>
      <c r="I44" s="28"/>
    </row>
    <row r="45" customFormat="false" ht="15" hidden="false" customHeight="false" outlineLevel="0" collapsed="false">
      <c r="A45" s="27" t="s">
        <v>137</v>
      </c>
      <c r="B45" s="27" t="s">
        <v>138</v>
      </c>
      <c r="C45" s="27" t="n">
        <v>17</v>
      </c>
      <c r="D45" s="27" t="s">
        <v>54</v>
      </c>
      <c r="E45" s="27" t="n">
        <v>328932</v>
      </c>
      <c r="I45" s="28"/>
    </row>
    <row r="46" customFormat="false" ht="15" hidden="false" customHeight="false" outlineLevel="0" collapsed="false">
      <c r="A46" s="27" t="s">
        <v>139</v>
      </c>
      <c r="B46" s="27" t="s">
        <v>140</v>
      </c>
      <c r="C46" s="27" t="n">
        <v>35</v>
      </c>
      <c r="D46" s="27" t="s">
        <v>54</v>
      </c>
      <c r="E46" s="27" t="n">
        <v>766994</v>
      </c>
      <c r="I46" s="28"/>
    </row>
    <row r="47" customFormat="false" ht="15" hidden="false" customHeight="false" outlineLevel="0" collapsed="false">
      <c r="A47" s="27" t="s">
        <v>141</v>
      </c>
      <c r="B47" s="27" t="s">
        <v>142</v>
      </c>
      <c r="C47" s="27" t="n">
        <v>22</v>
      </c>
      <c r="D47" s="27" t="s">
        <v>54</v>
      </c>
      <c r="E47" s="27" t="n">
        <v>228025</v>
      </c>
      <c r="I47" s="28"/>
    </row>
    <row r="48" customFormat="false" ht="15" hidden="false" customHeight="false" outlineLevel="0" collapsed="false">
      <c r="A48" s="27" t="s">
        <v>143</v>
      </c>
      <c r="B48" s="27" t="s">
        <v>144</v>
      </c>
      <c r="C48" s="27" t="n">
        <v>98</v>
      </c>
      <c r="D48" s="27" t="s">
        <v>54</v>
      </c>
      <c r="E48" s="27" t="n">
        <v>1452742</v>
      </c>
      <c r="I48" s="28"/>
    </row>
    <row r="49" customFormat="false" ht="15" hidden="false" customHeight="false" outlineLevel="0" collapsed="false">
      <c r="A49" s="27" t="s">
        <v>145</v>
      </c>
      <c r="B49" s="27" t="s">
        <v>146</v>
      </c>
      <c r="C49" s="27" t="n">
        <v>77</v>
      </c>
      <c r="D49" s="27" t="s">
        <v>54</v>
      </c>
      <c r="E49" s="27" t="n">
        <v>684962</v>
      </c>
      <c r="I49" s="28"/>
    </row>
    <row r="50" customFormat="false" ht="15" hidden="false" customHeight="false" outlineLevel="0" collapsed="false">
      <c r="A50" s="27" t="s">
        <v>147</v>
      </c>
      <c r="B50" s="27" t="s">
        <v>148</v>
      </c>
      <c r="C50" s="27" t="n">
        <v>27</v>
      </c>
      <c r="D50" s="27" t="s">
        <v>54</v>
      </c>
      <c r="E50" s="27" t="n">
        <v>174851</v>
      </c>
      <c r="I50" s="28"/>
    </row>
    <row r="51" customFormat="false" ht="15" hidden="false" customHeight="false" outlineLevel="0" collapsed="false">
      <c r="A51" s="27" t="s">
        <v>149</v>
      </c>
      <c r="B51" s="27" t="s">
        <v>150</v>
      </c>
      <c r="C51" s="27" t="n">
        <v>30</v>
      </c>
      <c r="D51" s="27" t="s">
        <v>54</v>
      </c>
      <c r="E51" s="27" t="n">
        <v>332290</v>
      </c>
      <c r="I51" s="28"/>
    </row>
    <row r="52" customFormat="false" ht="15" hidden="false" customHeight="false" outlineLevel="0" collapsed="false">
      <c r="A52" s="27" t="s">
        <v>151</v>
      </c>
      <c r="B52" s="27" t="s">
        <v>152</v>
      </c>
      <c r="C52" s="27" t="n">
        <v>20</v>
      </c>
      <c r="D52" s="27" t="s">
        <v>61</v>
      </c>
      <c r="E52" s="27" t="n">
        <v>76538</v>
      </c>
      <c r="I52" s="28"/>
    </row>
    <row r="53" customFormat="false" ht="15" hidden="false" customHeight="false" outlineLevel="0" collapsed="false">
      <c r="A53" s="27" t="s">
        <v>153</v>
      </c>
      <c r="B53" s="27" t="s">
        <v>154</v>
      </c>
      <c r="C53" s="27" t="n">
        <v>70</v>
      </c>
      <c r="D53" s="27" t="s">
        <v>54</v>
      </c>
      <c r="E53" s="27" t="n">
        <v>824091</v>
      </c>
      <c r="I53" s="28"/>
    </row>
    <row r="54" customFormat="false" ht="15" hidden="false" customHeight="true" outlineLevel="0" collapsed="false">
      <c r="A54" s="27" t="s">
        <v>155</v>
      </c>
      <c r="B54" s="27" t="s">
        <v>156</v>
      </c>
      <c r="C54" s="27" t="n">
        <v>45</v>
      </c>
      <c r="D54" s="27" t="s">
        <v>54</v>
      </c>
      <c r="E54" s="27" t="n">
        <v>496728</v>
      </c>
      <c r="I54" s="28"/>
      <c r="J54" s="29"/>
      <c r="K54" s="29"/>
      <c r="L54" s="29"/>
      <c r="M54" s="29"/>
      <c r="N54" s="29"/>
      <c r="O54" s="29"/>
      <c r="P54" s="29"/>
      <c r="Q54" s="29"/>
      <c r="R54" s="29"/>
      <c r="S54" s="29"/>
    </row>
    <row r="55" customFormat="false" ht="15" hidden="false" customHeight="false" outlineLevel="0" collapsed="false">
      <c r="A55" s="27" t="s">
        <v>157</v>
      </c>
      <c r="B55" s="27" t="s">
        <v>158</v>
      </c>
      <c r="C55" s="27" t="n">
        <v>41</v>
      </c>
      <c r="D55" s="27" t="s">
        <v>54</v>
      </c>
      <c r="E55" s="27" t="n">
        <v>565184</v>
      </c>
      <c r="I55" s="28"/>
      <c r="J55" s="29"/>
      <c r="K55" s="29"/>
      <c r="L55" s="29"/>
      <c r="M55" s="29"/>
      <c r="N55" s="29"/>
      <c r="O55" s="29"/>
      <c r="P55" s="29"/>
      <c r="Q55" s="29"/>
      <c r="R55" s="29"/>
      <c r="S55" s="29"/>
    </row>
    <row r="56" customFormat="false" ht="15" hidden="false" customHeight="false" outlineLevel="0" collapsed="false">
      <c r="A56" s="27" t="s">
        <v>159</v>
      </c>
      <c r="B56" s="27" t="s">
        <v>160</v>
      </c>
      <c r="C56" s="27" t="n">
        <v>23</v>
      </c>
      <c r="D56" s="27" t="s">
        <v>54</v>
      </c>
      <c r="E56" s="27" t="n">
        <v>171966</v>
      </c>
      <c r="I56" s="28"/>
      <c r="J56" s="29"/>
      <c r="K56" s="29"/>
      <c r="L56" s="29"/>
      <c r="M56" s="29"/>
      <c r="N56" s="29"/>
      <c r="O56" s="29"/>
      <c r="P56" s="29"/>
      <c r="Q56" s="29"/>
      <c r="R56" s="29"/>
      <c r="S56" s="29"/>
    </row>
    <row r="57" customFormat="false" ht="15" hidden="false" customHeight="true" outlineLevel="0" collapsed="false">
      <c r="A57" s="27" t="s">
        <v>161</v>
      </c>
      <c r="B57" s="27" t="s">
        <v>162</v>
      </c>
      <c r="C57" s="27" t="n">
        <v>42</v>
      </c>
      <c r="D57" s="27" t="s">
        <v>54</v>
      </c>
      <c r="E57" s="27" t="n">
        <v>306477</v>
      </c>
      <c r="I57" s="28"/>
      <c r="J57" s="30"/>
      <c r="K57" s="30"/>
      <c r="L57" s="30"/>
      <c r="M57" s="30"/>
      <c r="N57" s="30"/>
      <c r="O57" s="30"/>
      <c r="P57" s="30"/>
      <c r="Q57" s="30"/>
      <c r="R57" s="30"/>
      <c r="S57" s="30"/>
    </row>
    <row r="58" customFormat="false" ht="15" hidden="false" customHeight="false" outlineLevel="0" collapsed="false">
      <c r="A58" s="27" t="s">
        <v>163</v>
      </c>
      <c r="B58" s="27" t="s">
        <v>164</v>
      </c>
      <c r="C58" s="27" t="n">
        <v>74</v>
      </c>
      <c r="D58" s="27" t="s">
        <v>54</v>
      </c>
      <c r="E58" s="27" t="n">
        <v>732762</v>
      </c>
      <c r="I58" s="28"/>
      <c r="J58" s="30"/>
      <c r="K58" s="30"/>
      <c r="L58" s="30"/>
      <c r="M58" s="30"/>
      <c r="N58" s="30"/>
      <c r="O58" s="30"/>
      <c r="P58" s="30"/>
      <c r="Q58" s="30"/>
      <c r="R58" s="30"/>
      <c r="S58" s="30"/>
    </row>
    <row r="59" customFormat="false" ht="15" hidden="false" customHeight="false" outlineLevel="0" collapsed="false">
      <c r="A59" s="27" t="s">
        <v>165</v>
      </c>
      <c r="B59" s="27" t="s">
        <v>166</v>
      </c>
      <c r="C59" s="27" t="n">
        <v>17</v>
      </c>
      <c r="D59" s="27" t="s">
        <v>54</v>
      </c>
      <c r="E59" s="27" t="n">
        <v>184206</v>
      </c>
      <c r="I59" s="28"/>
      <c r="J59" s="30"/>
      <c r="K59" s="30"/>
      <c r="L59" s="30"/>
      <c r="M59" s="30"/>
      <c r="N59" s="30"/>
      <c r="O59" s="30"/>
      <c r="P59" s="30"/>
      <c r="Q59" s="30"/>
      <c r="R59" s="30"/>
      <c r="S59" s="30"/>
    </row>
    <row r="60" customFormat="false" ht="15" hidden="false" customHeight="false" outlineLevel="0" collapsed="false">
      <c r="A60" s="27" t="s">
        <v>167</v>
      </c>
      <c r="B60" s="27" t="s">
        <v>168</v>
      </c>
      <c r="C60" s="27" t="n">
        <v>46</v>
      </c>
      <c r="D60" s="27" t="s">
        <v>54</v>
      </c>
      <c r="E60" s="27" t="n">
        <v>766575</v>
      </c>
      <c r="I60" s="28"/>
      <c r="J60" s="30"/>
      <c r="K60" s="30"/>
      <c r="L60" s="30"/>
      <c r="M60" s="30"/>
      <c r="N60" s="30"/>
      <c r="O60" s="30"/>
      <c r="P60" s="30"/>
      <c r="Q60" s="30"/>
      <c r="R60" s="30"/>
      <c r="S60" s="30"/>
    </row>
    <row r="61" customFormat="false" ht="15" hidden="false" customHeight="true" outlineLevel="0" collapsed="false">
      <c r="A61" s="27" t="s">
        <v>169</v>
      </c>
      <c r="B61" s="27" t="s">
        <v>170</v>
      </c>
      <c r="C61" s="27" t="n">
        <v>155</v>
      </c>
      <c r="D61" s="27" t="s">
        <v>54</v>
      </c>
      <c r="E61" s="27" t="n">
        <v>1047790</v>
      </c>
      <c r="I61" s="28"/>
      <c r="J61" s="31"/>
      <c r="K61" s="31"/>
      <c r="L61" s="31"/>
      <c r="M61" s="31"/>
      <c r="N61" s="31"/>
      <c r="O61" s="31"/>
      <c r="P61" s="31"/>
      <c r="Q61" s="31"/>
      <c r="R61" s="31"/>
      <c r="S61" s="31"/>
    </row>
    <row r="62" customFormat="false" ht="15" hidden="false" customHeight="false" outlineLevel="0" collapsed="false">
      <c r="A62" s="27" t="s">
        <v>171</v>
      </c>
      <c r="B62" s="27" t="s">
        <v>172</v>
      </c>
      <c r="C62" s="27" t="n">
        <v>13</v>
      </c>
      <c r="D62" s="27" t="s">
        <v>54</v>
      </c>
      <c r="E62" s="27" t="n">
        <v>204761</v>
      </c>
      <c r="I62" s="28"/>
    </row>
    <row r="63" customFormat="false" ht="15" hidden="false" customHeight="false" outlineLevel="0" collapsed="false">
      <c r="A63" s="27" t="s">
        <v>173</v>
      </c>
      <c r="B63" s="27" t="s">
        <v>174</v>
      </c>
      <c r="C63" s="27" t="n">
        <v>227</v>
      </c>
      <c r="D63" s="27" t="s">
        <v>54</v>
      </c>
      <c r="E63" s="27" t="n">
        <v>2610918</v>
      </c>
      <c r="I63" s="28"/>
    </row>
    <row r="64" customFormat="false" ht="15" hidden="false" customHeight="false" outlineLevel="0" collapsed="false">
      <c r="A64" s="27" t="s">
        <v>175</v>
      </c>
      <c r="B64" s="27" t="s">
        <v>176</v>
      </c>
      <c r="C64" s="27" t="n">
        <v>63</v>
      </c>
      <c r="D64" s="27" t="s">
        <v>54</v>
      </c>
      <c r="E64" s="27" t="n">
        <v>828306</v>
      </c>
      <c r="I64" s="28"/>
    </row>
    <row r="65" customFormat="false" ht="15" hidden="false" customHeight="false" outlineLevel="0" collapsed="false">
      <c r="A65" s="27" t="s">
        <v>177</v>
      </c>
      <c r="B65" s="27" t="s">
        <v>178</v>
      </c>
      <c r="C65" s="27" t="n">
        <v>10</v>
      </c>
      <c r="D65" s="27" t="s">
        <v>54</v>
      </c>
      <c r="E65" s="27" t="n">
        <v>278486</v>
      </c>
      <c r="I65" s="28"/>
    </row>
    <row r="66" customFormat="false" ht="15" hidden="false" customHeight="false" outlineLevel="0" collapsed="false">
      <c r="A66" s="27" t="s">
        <v>179</v>
      </c>
      <c r="B66" s="27" t="s">
        <v>180</v>
      </c>
      <c r="C66" s="27" t="n">
        <v>120</v>
      </c>
      <c r="D66" s="27" t="s">
        <v>54</v>
      </c>
      <c r="E66" s="27" t="n">
        <v>1462006</v>
      </c>
      <c r="I66" s="28"/>
    </row>
    <row r="67" customFormat="false" ht="15" hidden="false" customHeight="false" outlineLevel="0" collapsed="false">
      <c r="A67" s="27" t="s">
        <v>181</v>
      </c>
      <c r="B67" s="27" t="s">
        <v>182</v>
      </c>
      <c r="C67" s="27" t="n">
        <v>58</v>
      </c>
      <c r="D67" s="27" t="s">
        <v>54</v>
      </c>
      <c r="E67" s="27" t="n">
        <v>660448</v>
      </c>
      <c r="I67" s="28"/>
    </row>
    <row r="68" customFormat="false" ht="15" hidden="false" customHeight="false" outlineLevel="0" collapsed="false">
      <c r="A68" s="27" t="s">
        <v>183</v>
      </c>
      <c r="B68" s="27" t="s">
        <v>184</v>
      </c>
      <c r="C68" s="27" t="n">
        <v>50</v>
      </c>
      <c r="D68" s="27" t="s">
        <v>54</v>
      </c>
      <c r="E68" s="27" t="n">
        <v>693405</v>
      </c>
      <c r="I68" s="28"/>
    </row>
    <row r="69" customFormat="false" ht="15" hidden="false" customHeight="false" outlineLevel="0" collapsed="false">
      <c r="A69" s="27" t="s">
        <v>185</v>
      </c>
      <c r="B69" s="27" t="s">
        <v>186</v>
      </c>
      <c r="C69" s="27" t="n">
        <v>22</v>
      </c>
      <c r="D69" s="27" t="s">
        <v>54</v>
      </c>
      <c r="E69" s="27" t="n">
        <v>230301</v>
      </c>
      <c r="I69" s="28"/>
    </row>
    <row r="70" customFormat="false" ht="15" hidden="false" customHeight="false" outlineLevel="0" collapsed="false">
      <c r="A70" s="27" t="s">
        <v>187</v>
      </c>
      <c r="B70" s="27" t="s">
        <v>188</v>
      </c>
      <c r="C70" s="27" t="n">
        <v>100</v>
      </c>
      <c r="D70" s="27" t="s">
        <v>61</v>
      </c>
      <c r="E70" s="27" t="n">
        <v>486509</v>
      </c>
      <c r="I70" s="28"/>
    </row>
    <row r="71" customFormat="false" ht="15" hidden="false" customHeight="false" outlineLevel="0" collapsed="false">
      <c r="A71" s="27" t="s">
        <v>189</v>
      </c>
      <c r="B71" s="27" t="s">
        <v>190</v>
      </c>
      <c r="C71" s="27" t="n">
        <v>56</v>
      </c>
      <c r="D71" s="27" t="s">
        <v>54</v>
      </c>
      <c r="E71" s="27" t="n">
        <v>1149068</v>
      </c>
      <c r="I71" s="28"/>
    </row>
    <row r="72" customFormat="false" ht="15" hidden="false" customHeight="false" outlineLevel="0" collapsed="false">
      <c r="A72" s="27" t="s">
        <v>191</v>
      </c>
      <c r="B72" s="27" t="s">
        <v>192</v>
      </c>
      <c r="C72" s="27" t="n">
        <v>67</v>
      </c>
      <c r="D72" s="27" t="s">
        <v>54</v>
      </c>
      <c r="E72" s="27" t="n">
        <v>767987</v>
      </c>
      <c r="I72" s="28"/>
    </row>
    <row r="73" customFormat="false" ht="15" hidden="false" customHeight="false" outlineLevel="0" collapsed="false">
      <c r="A73" s="27" t="s">
        <v>193</v>
      </c>
      <c r="B73" s="27" t="s">
        <v>194</v>
      </c>
      <c r="C73" s="27" t="n">
        <v>146</v>
      </c>
      <c r="D73" s="27" t="s">
        <v>54</v>
      </c>
      <c r="E73" s="27" t="n">
        <v>1883753</v>
      </c>
      <c r="I73" s="28"/>
    </row>
    <row r="74" customFormat="false" ht="15" hidden="false" customHeight="false" outlineLevel="0" collapsed="false">
      <c r="A74" s="27" t="s">
        <v>195</v>
      </c>
      <c r="B74" s="27" t="s">
        <v>196</v>
      </c>
      <c r="C74" s="27" t="n">
        <v>61</v>
      </c>
      <c r="D74" s="27" t="s">
        <v>61</v>
      </c>
      <c r="E74" s="27" t="n">
        <v>233752</v>
      </c>
      <c r="I74" s="28"/>
    </row>
    <row r="75" customFormat="false" ht="15" hidden="false" customHeight="false" outlineLevel="0" collapsed="false">
      <c r="A75" s="27" t="s">
        <v>197</v>
      </c>
      <c r="B75" s="27" t="s">
        <v>198</v>
      </c>
      <c r="C75" s="27" t="n">
        <v>35</v>
      </c>
      <c r="D75" s="27" t="s">
        <v>54</v>
      </c>
      <c r="E75" s="27" t="n">
        <v>550826</v>
      </c>
      <c r="I75" s="28"/>
    </row>
    <row r="76" customFormat="false" ht="15" hidden="false" customHeight="false" outlineLevel="0" collapsed="false">
      <c r="A76" s="27" t="s">
        <v>199</v>
      </c>
      <c r="B76" s="27" t="s">
        <v>200</v>
      </c>
      <c r="C76" s="27" t="n">
        <v>17</v>
      </c>
      <c r="D76" s="27" t="s">
        <v>54</v>
      </c>
      <c r="E76" s="27" t="n">
        <v>566800</v>
      </c>
      <c r="I76" s="28"/>
    </row>
    <row r="77" customFormat="false" ht="15" hidden="false" customHeight="false" outlineLevel="0" collapsed="false">
      <c r="A77" s="27" t="s">
        <v>201</v>
      </c>
      <c r="B77" s="27" t="s">
        <v>202</v>
      </c>
      <c r="C77" s="27" t="n">
        <v>59</v>
      </c>
      <c r="D77" s="27" t="s">
        <v>54</v>
      </c>
      <c r="E77" s="27" t="n">
        <v>441835</v>
      </c>
      <c r="I77" s="28"/>
    </row>
    <row r="78" customFormat="false" ht="15" hidden="false" customHeight="false" outlineLevel="0" collapsed="false">
      <c r="A78" s="27" t="s">
        <v>203</v>
      </c>
      <c r="B78" s="27" t="s">
        <v>204</v>
      </c>
      <c r="C78" s="27" t="n">
        <v>81</v>
      </c>
      <c r="D78" s="27" t="s">
        <v>54</v>
      </c>
      <c r="E78" s="27" t="n">
        <v>835836</v>
      </c>
      <c r="I78" s="28"/>
    </row>
    <row r="79" customFormat="false" ht="15" hidden="false" customHeight="false" outlineLevel="0" collapsed="false">
      <c r="A79" s="27" t="s">
        <v>205</v>
      </c>
      <c r="B79" s="27" t="s">
        <v>206</v>
      </c>
      <c r="C79" s="27" t="n">
        <v>519</v>
      </c>
      <c r="D79" s="27" t="s">
        <v>61</v>
      </c>
      <c r="E79" s="27" t="n">
        <v>2135229</v>
      </c>
      <c r="I79" s="28"/>
    </row>
    <row r="80" customFormat="false" ht="15" hidden="false" customHeight="false" outlineLevel="0" collapsed="false">
      <c r="A80" s="27" t="s">
        <v>207</v>
      </c>
      <c r="B80" s="27" t="s">
        <v>208</v>
      </c>
      <c r="C80" s="27" t="n">
        <v>105</v>
      </c>
      <c r="D80" s="27" t="s">
        <v>54</v>
      </c>
      <c r="E80" s="27" t="n">
        <v>1258304</v>
      </c>
      <c r="I80" s="28"/>
    </row>
    <row r="81" customFormat="false" ht="15" hidden="false" customHeight="false" outlineLevel="0" collapsed="false">
      <c r="A81" s="27" t="s">
        <v>209</v>
      </c>
      <c r="B81" s="27" t="s">
        <v>210</v>
      </c>
      <c r="C81" s="27" t="n">
        <v>178</v>
      </c>
      <c r="D81" s="27" t="s">
        <v>54</v>
      </c>
      <c r="E81" s="27" t="n">
        <v>1443700</v>
      </c>
      <c r="I81" s="28"/>
    </row>
    <row r="82" customFormat="false" ht="15" hidden="false" customHeight="false" outlineLevel="0" collapsed="false">
      <c r="A82" s="27" t="s">
        <v>211</v>
      </c>
      <c r="B82" s="27" t="s">
        <v>212</v>
      </c>
      <c r="C82" s="27" t="n">
        <v>132</v>
      </c>
      <c r="D82" s="27" t="s">
        <v>54</v>
      </c>
      <c r="E82" s="27" t="n">
        <v>1464151</v>
      </c>
      <c r="I82" s="28"/>
    </row>
    <row r="83" customFormat="false" ht="15" hidden="false" customHeight="false" outlineLevel="0" collapsed="false">
      <c r="A83" s="27" t="s">
        <v>213</v>
      </c>
      <c r="B83" s="27" t="s">
        <v>214</v>
      </c>
      <c r="C83" s="27" t="n">
        <v>28</v>
      </c>
      <c r="D83" s="27" t="s">
        <v>54</v>
      </c>
      <c r="E83" s="27" t="n">
        <v>375078</v>
      </c>
      <c r="I83" s="28"/>
    </row>
    <row r="84" customFormat="false" ht="15" hidden="false" customHeight="false" outlineLevel="0" collapsed="false">
      <c r="A84" s="27" t="s">
        <v>215</v>
      </c>
      <c r="B84" s="27" t="s">
        <v>216</v>
      </c>
      <c r="C84" s="27" t="n">
        <v>66</v>
      </c>
      <c r="D84" s="27" t="s">
        <v>54</v>
      </c>
      <c r="E84" s="27" t="n">
        <v>568811</v>
      </c>
      <c r="I84" s="28"/>
    </row>
    <row r="85" customFormat="false" ht="15" hidden="false" customHeight="false" outlineLevel="0" collapsed="false">
      <c r="A85" s="27" t="s">
        <v>217</v>
      </c>
      <c r="B85" s="27" t="s">
        <v>218</v>
      </c>
      <c r="C85" s="27" t="n">
        <v>39</v>
      </c>
      <c r="D85" s="27" t="s">
        <v>54</v>
      </c>
      <c r="E85" s="27" t="n">
        <v>393745</v>
      </c>
      <c r="I85" s="28"/>
    </row>
    <row r="86" customFormat="false" ht="15" hidden="false" customHeight="false" outlineLevel="0" collapsed="false">
      <c r="A86" s="27" t="s">
        <v>219</v>
      </c>
      <c r="B86" s="27" t="s">
        <v>220</v>
      </c>
      <c r="C86" s="27" t="n">
        <v>29</v>
      </c>
      <c r="D86" s="27" t="s">
        <v>54</v>
      </c>
      <c r="E86" s="27" t="n">
        <v>263945</v>
      </c>
      <c r="I86" s="28"/>
    </row>
    <row r="87" customFormat="false" ht="15" hidden="false" customHeight="false" outlineLevel="0" collapsed="false">
      <c r="A87" s="27" t="s">
        <v>221</v>
      </c>
      <c r="B87" s="27" t="s">
        <v>222</v>
      </c>
      <c r="C87" s="27" t="n">
        <v>257</v>
      </c>
      <c r="D87" s="27" t="s">
        <v>61</v>
      </c>
      <c r="E87" s="27" t="n">
        <v>1100630</v>
      </c>
      <c r="I87" s="28"/>
    </row>
    <row r="88" customFormat="false" ht="15" hidden="false" customHeight="false" outlineLevel="0" collapsed="false">
      <c r="A88" s="27" t="s">
        <v>223</v>
      </c>
      <c r="B88" s="27" t="s">
        <v>224</v>
      </c>
      <c r="C88" s="27" t="n">
        <v>66</v>
      </c>
      <c r="D88" s="27" t="s">
        <v>54</v>
      </c>
      <c r="E88" s="27" t="n">
        <v>566934</v>
      </c>
      <c r="I88" s="28"/>
    </row>
    <row r="89" customFormat="false" ht="15" hidden="false" customHeight="false" outlineLevel="0" collapsed="false">
      <c r="A89" s="27" t="s">
        <v>225</v>
      </c>
      <c r="B89" s="27" t="s">
        <v>226</v>
      </c>
      <c r="C89" s="27" t="n">
        <v>57</v>
      </c>
      <c r="D89" s="27" t="s">
        <v>54</v>
      </c>
      <c r="E89" s="27" t="n">
        <v>689825</v>
      </c>
      <c r="I89" s="28"/>
    </row>
    <row r="90" customFormat="false" ht="15" hidden="false" customHeight="false" outlineLevel="0" collapsed="false">
      <c r="A90" s="27" t="s">
        <v>227</v>
      </c>
      <c r="B90" s="27" t="s">
        <v>228</v>
      </c>
      <c r="C90" s="27" t="n">
        <v>27</v>
      </c>
      <c r="D90" s="27" t="s">
        <v>54</v>
      </c>
      <c r="E90" s="27" t="n">
        <v>438219</v>
      </c>
      <c r="I90" s="28"/>
    </row>
    <row r="91" customFormat="false" ht="15" hidden="false" customHeight="false" outlineLevel="0" collapsed="false">
      <c r="A91" s="27" t="s">
        <v>229</v>
      </c>
      <c r="B91" s="27" t="s">
        <v>230</v>
      </c>
      <c r="C91" s="27" t="n">
        <v>47</v>
      </c>
      <c r="D91" s="27" t="s">
        <v>54</v>
      </c>
      <c r="E91" s="27" t="n">
        <v>372755</v>
      </c>
      <c r="I91" s="28"/>
    </row>
    <row r="92" customFormat="false" ht="15" hidden="false" customHeight="false" outlineLevel="0" collapsed="false">
      <c r="A92" s="27" t="s">
        <v>231</v>
      </c>
      <c r="B92" s="27" t="s">
        <v>232</v>
      </c>
      <c r="C92" s="27" t="n">
        <v>46</v>
      </c>
      <c r="D92" s="27" t="s">
        <v>54</v>
      </c>
      <c r="E92" s="27" t="n">
        <v>362773</v>
      </c>
      <c r="I92" s="28"/>
    </row>
    <row r="93" customFormat="false" ht="15" hidden="false" customHeight="false" outlineLevel="0" collapsed="false">
      <c r="A93" s="27" t="s">
        <v>233</v>
      </c>
      <c r="B93" s="27" t="s">
        <v>234</v>
      </c>
      <c r="C93" s="27" t="n">
        <v>45</v>
      </c>
      <c r="D93" s="27" t="s">
        <v>54</v>
      </c>
      <c r="E93" s="27" t="n">
        <v>334687</v>
      </c>
      <c r="I93" s="28"/>
    </row>
    <row r="94" customFormat="false" ht="15" hidden="false" customHeight="false" outlineLevel="0" collapsed="false">
      <c r="A94" s="27" t="s">
        <v>235</v>
      </c>
      <c r="B94" s="27" t="s">
        <v>236</v>
      </c>
      <c r="C94" s="27" t="n">
        <v>9</v>
      </c>
      <c r="D94" s="27" t="s">
        <v>54</v>
      </c>
      <c r="E94" s="27" t="n">
        <v>141356</v>
      </c>
      <c r="I94" s="28"/>
    </row>
    <row r="95" customFormat="false" ht="15" hidden="false" customHeight="false" outlineLevel="0" collapsed="false">
      <c r="A95" s="27" t="s">
        <v>237</v>
      </c>
      <c r="B95" s="27" t="s">
        <v>238</v>
      </c>
      <c r="C95" s="27" t="n">
        <v>96</v>
      </c>
      <c r="D95" s="27" t="s">
        <v>54</v>
      </c>
      <c r="E95" s="27" t="n">
        <v>1323952</v>
      </c>
      <c r="I95" s="28"/>
    </row>
    <row r="96" customFormat="false" ht="15" hidden="false" customHeight="false" outlineLevel="0" collapsed="false">
      <c r="A96" s="27" t="s">
        <v>239</v>
      </c>
      <c r="B96" s="27" t="s">
        <v>240</v>
      </c>
      <c r="C96" s="27" t="n">
        <v>213</v>
      </c>
      <c r="D96" s="27" t="s">
        <v>54</v>
      </c>
      <c r="E96" s="27" t="n">
        <v>1632718</v>
      </c>
      <c r="I96" s="28"/>
    </row>
    <row r="97" customFormat="false" ht="15" hidden="false" customHeight="false" outlineLevel="0" collapsed="false">
      <c r="A97" s="27" t="s">
        <v>241</v>
      </c>
      <c r="B97" s="27" t="s">
        <v>242</v>
      </c>
      <c r="C97" s="27" t="n">
        <v>397</v>
      </c>
      <c r="D97" s="27" t="s">
        <v>61</v>
      </c>
      <c r="E97" s="27" t="n">
        <v>1676559</v>
      </c>
      <c r="I97" s="28"/>
    </row>
    <row r="98" customFormat="false" ht="15" hidden="false" customHeight="false" outlineLevel="0" collapsed="false">
      <c r="A98" s="27" t="s">
        <v>243</v>
      </c>
      <c r="B98" s="27" t="s">
        <v>244</v>
      </c>
      <c r="C98" s="27" t="n">
        <v>167</v>
      </c>
      <c r="D98" s="27" t="s">
        <v>54</v>
      </c>
      <c r="E98" s="27" t="n">
        <v>1409320</v>
      </c>
      <c r="I98" s="28"/>
    </row>
    <row r="99" customFormat="false" ht="15" hidden="false" customHeight="false" outlineLevel="0" collapsed="false">
      <c r="A99" s="27" t="s">
        <v>245</v>
      </c>
      <c r="B99" s="27" t="s">
        <v>246</v>
      </c>
      <c r="C99" s="27" t="n">
        <v>97</v>
      </c>
      <c r="D99" s="27" t="s">
        <v>54</v>
      </c>
      <c r="E99" s="27" t="n">
        <v>1259530</v>
      </c>
      <c r="I99" s="28"/>
    </row>
    <row r="100" customFormat="false" ht="15" hidden="false" customHeight="false" outlineLevel="0" collapsed="false">
      <c r="A100" s="27" t="s">
        <v>247</v>
      </c>
      <c r="B100" s="27" t="s">
        <v>248</v>
      </c>
      <c r="C100" s="27" t="n">
        <v>159</v>
      </c>
      <c r="D100" s="27" t="s">
        <v>61</v>
      </c>
      <c r="E100" s="27" t="n">
        <v>386313</v>
      </c>
      <c r="I100" s="28"/>
    </row>
    <row r="101" customFormat="false" ht="15" hidden="false" customHeight="false" outlineLevel="0" collapsed="false">
      <c r="A101" s="27" t="s">
        <v>249</v>
      </c>
      <c r="B101" s="27" t="s">
        <v>250</v>
      </c>
      <c r="C101" s="27" t="n">
        <v>93</v>
      </c>
      <c r="D101" s="27" t="s">
        <v>61</v>
      </c>
      <c r="E101" s="27" t="n">
        <v>362433</v>
      </c>
      <c r="I101" s="28"/>
    </row>
    <row r="102" customFormat="false" ht="15" hidden="false" customHeight="false" outlineLevel="0" collapsed="false">
      <c r="A102" s="27" t="s">
        <v>251</v>
      </c>
      <c r="B102" s="27" t="s">
        <v>252</v>
      </c>
      <c r="C102" s="27" t="n">
        <v>93</v>
      </c>
      <c r="D102" s="27" t="s">
        <v>61</v>
      </c>
      <c r="E102" s="27" t="n">
        <v>280322</v>
      </c>
      <c r="I102" s="28"/>
    </row>
    <row r="103" customFormat="false" ht="15" hidden="false" customHeight="false" outlineLevel="0" collapsed="false">
      <c r="A103" s="27" t="s">
        <v>253</v>
      </c>
      <c r="B103" s="27" t="s">
        <v>254</v>
      </c>
      <c r="C103" s="27" t="n">
        <v>208</v>
      </c>
      <c r="D103" s="27" t="s">
        <v>61</v>
      </c>
      <c r="E103" s="27" t="n">
        <v>873055</v>
      </c>
      <c r="I103" s="28"/>
    </row>
    <row r="104" customFormat="false" ht="15" hidden="false" customHeight="false" outlineLevel="0" collapsed="false">
      <c r="A104" s="27" t="n">
        <v>975</v>
      </c>
      <c r="B104" s="10" t="s">
        <v>255</v>
      </c>
      <c r="C104" s="27" t="n">
        <v>5</v>
      </c>
      <c r="D104" s="27" t="s">
        <v>112</v>
      </c>
      <c r="E104" s="27" t="n">
        <v>5826</v>
      </c>
      <c r="I104" s="28"/>
    </row>
    <row r="105" customFormat="false" ht="15" hidden="false" customHeight="false" outlineLevel="0" collapsed="false">
      <c r="A105" s="27" t="s">
        <v>256</v>
      </c>
      <c r="B105" s="27" t="s">
        <v>257</v>
      </c>
      <c r="C105" s="27" t="n">
        <v>138</v>
      </c>
      <c r="D105" s="27" t="s">
        <v>112</v>
      </c>
      <c r="E105" s="27" t="n">
        <v>256518</v>
      </c>
      <c r="I105" s="28"/>
    </row>
    <row r="106" customFormat="false" ht="15" hidden="false" customHeight="false" outlineLevel="0" collapsed="false">
      <c r="A106" s="27" t="n">
        <v>977</v>
      </c>
      <c r="B106" s="27" t="s">
        <v>258</v>
      </c>
      <c r="C106" s="27" t="n">
        <v>4</v>
      </c>
      <c r="D106" s="27" t="s">
        <v>54</v>
      </c>
      <c r="E106" s="27" t="n">
        <v>10314</v>
      </c>
      <c r="I106" s="28"/>
    </row>
    <row r="107" customFormat="false" ht="15" hidden="false" customHeight="false" outlineLevel="0" collapsed="false">
      <c r="A107" s="27" t="n">
        <v>978</v>
      </c>
      <c r="B107" s="27" t="s">
        <v>259</v>
      </c>
      <c r="C107" s="27" t="n">
        <v>30</v>
      </c>
      <c r="D107" s="27" t="s">
        <v>54</v>
      </c>
      <c r="E107" s="27" t="n">
        <v>32996</v>
      </c>
      <c r="I107" s="28"/>
    </row>
    <row r="108" customFormat="false" ht="15" hidden="false" customHeight="false" outlineLevel="0" collapsed="false">
      <c r="A108" s="27" t="n">
        <v>986</v>
      </c>
      <c r="B108" s="27" t="s">
        <v>260</v>
      </c>
      <c r="C108" s="27" t="n">
        <v>8</v>
      </c>
      <c r="D108" s="27" t="s">
        <v>54</v>
      </c>
      <c r="E108" s="27" t="n">
        <v>11790</v>
      </c>
      <c r="I108" s="28"/>
    </row>
    <row r="109" customFormat="false" ht="15" hidden="false" customHeight="false" outlineLevel="0" collapsed="false">
      <c r="A109" s="27" t="n">
        <v>987</v>
      </c>
      <c r="B109" s="27" t="s">
        <v>261</v>
      </c>
      <c r="C109" s="27" t="n">
        <v>117</v>
      </c>
      <c r="D109" s="27" t="s">
        <v>54</v>
      </c>
      <c r="E109" s="27" t="n">
        <v>276351</v>
      </c>
      <c r="I109" s="28"/>
    </row>
    <row r="110" customFormat="false" ht="15" hidden="false" customHeight="false" outlineLevel="0" collapsed="false">
      <c r="A110" s="27" t="n">
        <v>988</v>
      </c>
      <c r="B110" s="27" t="s">
        <v>262</v>
      </c>
      <c r="C110" s="27" t="n">
        <v>57</v>
      </c>
      <c r="D110" s="27" t="s">
        <v>54</v>
      </c>
      <c r="E110" s="27" t="n">
        <v>270353</v>
      </c>
      <c r="I110" s="28"/>
    </row>
    <row r="112" customFormat="false" ht="15" hidden="false" customHeight="false" outlineLevel="0" collapsed="false">
      <c r="A112" s="32" t="s">
        <v>263</v>
      </c>
      <c r="B112" s="32"/>
    </row>
    <row r="113" customFormat="false" ht="15" hidden="false" customHeight="false" outlineLevel="0" collapsed="false">
      <c r="A113" s="32" t="s">
        <v>264</v>
      </c>
      <c r="B113" s="32"/>
    </row>
    <row r="114" customFormat="false" ht="15" hidden="false" customHeight="false" outlineLevel="0" collapsed="false">
      <c r="A114" s="22" t="s">
        <v>45</v>
      </c>
      <c r="B114" s="22"/>
      <c r="C114" s="22"/>
      <c r="D114" s="22"/>
      <c r="E114" s="22"/>
      <c r="F114" s="22"/>
      <c r="G114" s="22"/>
      <c r="H114" s="22"/>
    </row>
    <row r="115" customFormat="false" ht="15" hidden="false" customHeight="true" outlineLevel="0" collapsed="false">
      <c r="A115" s="33" t="s">
        <v>265</v>
      </c>
      <c r="B115" s="33"/>
      <c r="C115" s="33"/>
      <c r="D115" s="33"/>
      <c r="E115" s="33"/>
      <c r="F115" s="33"/>
      <c r="G115" s="33"/>
      <c r="H115" s="33"/>
      <c r="I115" s="33"/>
      <c r="J115" s="33"/>
      <c r="K115" s="33"/>
      <c r="L115" s="33"/>
    </row>
  </sheetData>
  <autoFilter ref="A3:E104"/>
  <mergeCells count="2">
    <mergeCell ref="A114:H114"/>
    <mergeCell ref="A115:L11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7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1.53515625" defaultRowHeight="13.8" zeroHeight="false" outlineLevelRow="0" outlineLevelCol="0"/>
  <cols>
    <col collapsed="false" customWidth="true" hidden="false" outlineLevel="0" max="1" min="1" style="1" width="84.57"/>
    <col collapsed="false" customWidth="true" hidden="false" outlineLevel="0" max="2" min="2" style="1" width="14.01"/>
    <col collapsed="false" customWidth="true" hidden="false" outlineLevel="0" max="3" min="3" style="1" width="14.28"/>
    <col collapsed="false" customWidth="true" hidden="false" outlineLevel="0" max="4" min="4" style="1" width="16.43"/>
    <col collapsed="false" customWidth="true" hidden="false" outlineLevel="0" max="5" min="5" style="34" width="11.43"/>
    <col collapsed="false" customWidth="true" hidden="false" outlineLevel="0" max="6" min="6" style="35" width="45.71"/>
    <col collapsed="false" customWidth="true" hidden="false" outlineLevel="0" max="7" min="7" style="35" width="44.58"/>
    <col collapsed="false" customWidth="true" hidden="false" outlineLevel="0" max="8" min="8" style="35" width="46.15"/>
    <col collapsed="false" customWidth="true" hidden="false" outlineLevel="0" max="9" min="9" style="35" width="43.14"/>
    <col collapsed="false" customWidth="true" hidden="false" outlineLevel="0" max="10" min="10" style="35" width="60.42"/>
    <col collapsed="false" customWidth="true" hidden="false" outlineLevel="0" max="11" min="11" style="35" width="16"/>
    <col collapsed="false" customWidth="true" hidden="false" outlineLevel="0" max="12" min="12" style="35" width="11.43"/>
    <col collapsed="false" customWidth="true" hidden="false" outlineLevel="0" max="13" min="13" style="35" width="48.42"/>
    <col collapsed="false" customWidth="true" hidden="false" outlineLevel="0" max="14" min="14" style="35" width="52.85"/>
    <col collapsed="false" customWidth="true" hidden="false" outlineLevel="0" max="15" min="15" style="35" width="43.14"/>
    <col collapsed="false" customWidth="true" hidden="false" outlineLevel="0" max="16" min="16" style="35" width="60.42"/>
    <col collapsed="false" customWidth="true" hidden="false" outlineLevel="0" max="17" min="17" style="35" width="74.42"/>
    <col collapsed="false" customWidth="true" hidden="false" outlineLevel="0" max="18" min="18" style="35" width="11.43"/>
    <col collapsed="false" customWidth="true" hidden="false" outlineLevel="0" max="20" min="19" style="1" width="11.43"/>
    <col collapsed="false" customWidth="false" hidden="false" outlineLevel="0" max="16384" min="21" style="1" width="11.53"/>
  </cols>
  <sheetData>
    <row r="1" customFormat="false" ht="13.8" hidden="false" customHeight="false" outlineLevel="0" collapsed="false">
      <c r="A1" s="9" t="s">
        <v>11</v>
      </c>
      <c r="B1" s="9"/>
      <c r="C1" s="9"/>
      <c r="D1" s="36"/>
      <c r="E1" s="35"/>
      <c r="S1" s="35"/>
      <c r="T1" s="35"/>
      <c r="U1" s="35"/>
      <c r="V1" s="35"/>
      <c r="W1" s="35"/>
      <c r="X1" s="35"/>
      <c r="Y1" s="35"/>
      <c r="Z1" s="35"/>
      <c r="AA1" s="35"/>
      <c r="AB1" s="35"/>
      <c r="AC1" s="35"/>
    </row>
    <row r="2" customFormat="false" ht="13.8" hidden="false" customHeight="false" outlineLevel="0" collapsed="false">
      <c r="A2" s="9"/>
      <c r="B2" s="9"/>
      <c r="C2" s="9"/>
      <c r="D2" s="36"/>
      <c r="E2" s="35"/>
      <c r="S2" s="35"/>
      <c r="T2" s="35"/>
      <c r="U2" s="35"/>
      <c r="V2" s="35"/>
      <c r="W2" s="35"/>
      <c r="X2" s="35"/>
      <c r="Y2" s="35"/>
      <c r="Z2" s="35"/>
      <c r="AA2" s="35"/>
      <c r="AB2" s="35"/>
      <c r="AC2" s="35"/>
    </row>
    <row r="3" customFormat="false" ht="31.05" hidden="false" customHeight="true" outlineLevel="0" collapsed="false">
      <c r="A3" s="37" t="s">
        <v>266</v>
      </c>
      <c r="B3" s="37" t="s">
        <v>267</v>
      </c>
      <c r="C3" s="37" t="s">
        <v>268</v>
      </c>
      <c r="D3" s="36"/>
      <c r="E3" s="35"/>
      <c r="F3" s="35" t="s">
        <v>269</v>
      </c>
      <c r="G3" s="35" t="s">
        <v>270</v>
      </c>
      <c r="H3" s="35" t="s">
        <v>268</v>
      </c>
      <c r="I3" s="35" t="s">
        <v>267</v>
      </c>
      <c r="S3" s="35"/>
      <c r="T3" s="35"/>
      <c r="U3" s="35"/>
      <c r="V3" s="35"/>
      <c r="W3" s="35"/>
      <c r="X3" s="35"/>
      <c r="Y3" s="35"/>
      <c r="Z3" s="35"/>
      <c r="AA3" s="35"/>
      <c r="AB3" s="35"/>
      <c r="AC3" s="35"/>
    </row>
    <row r="4" customFormat="false" ht="13.8" hidden="false" customHeight="false" outlineLevel="0" collapsed="false">
      <c r="A4" s="38" t="s">
        <v>271</v>
      </c>
      <c r="B4" s="39" t="n">
        <f aca="false">C4/C26</f>
        <v>0.490513833992095</v>
      </c>
      <c r="C4" s="38" t="n">
        <v>2482</v>
      </c>
      <c r="D4" s="36"/>
      <c r="E4" s="35"/>
      <c r="F4" s="35" t="s">
        <v>271</v>
      </c>
      <c r="G4" s="35" t="s">
        <v>66</v>
      </c>
      <c r="H4" s="35" t="n">
        <v>2146</v>
      </c>
      <c r="I4" s="35" t="n">
        <f aca="false">H4/SUM(H4:H8)</f>
        <v>0.505774216356352</v>
      </c>
      <c r="S4" s="35"/>
      <c r="T4" s="35"/>
      <c r="U4" s="35"/>
      <c r="V4" s="35"/>
      <c r="W4" s="35"/>
      <c r="X4" s="35"/>
      <c r="Y4" s="35"/>
      <c r="Z4" s="35"/>
      <c r="AA4" s="35"/>
      <c r="AB4" s="35"/>
      <c r="AC4" s="35"/>
    </row>
    <row r="5" customFormat="false" ht="13.8" hidden="false" customHeight="false" outlineLevel="0" collapsed="false">
      <c r="A5" s="40" t="s">
        <v>272</v>
      </c>
      <c r="B5" s="41" t="n">
        <f aca="false">C5/C4</f>
        <v>0.342868654311039</v>
      </c>
      <c r="C5" s="42" t="n">
        <v>851</v>
      </c>
      <c r="D5" s="36"/>
      <c r="E5" s="35"/>
      <c r="F5" s="35" t="s">
        <v>273</v>
      </c>
      <c r="G5" s="35" t="s">
        <v>68</v>
      </c>
      <c r="H5" s="35" t="n">
        <v>741</v>
      </c>
      <c r="I5" s="35" t="n">
        <f aca="false">H5/SUM(H4:H8)</f>
        <v>0.174640584492105</v>
      </c>
      <c r="S5" s="35"/>
      <c r="T5" s="35"/>
      <c r="U5" s="35"/>
      <c r="V5" s="35"/>
      <c r="W5" s="35"/>
      <c r="X5" s="35"/>
      <c r="Y5" s="35"/>
      <c r="Z5" s="35"/>
      <c r="AA5" s="35"/>
      <c r="AB5" s="35"/>
      <c r="AC5" s="35"/>
    </row>
    <row r="6" customFormat="false" ht="13.8" hidden="false" customHeight="false" outlineLevel="0" collapsed="false">
      <c r="A6" s="43" t="s">
        <v>274</v>
      </c>
      <c r="B6" s="41" t="n">
        <f aca="false">C6/C4</f>
        <v>0.320709105560032</v>
      </c>
      <c r="C6" s="42" t="n">
        <v>796</v>
      </c>
      <c r="D6" s="36"/>
      <c r="E6" s="35"/>
      <c r="F6" s="35" t="s">
        <v>275</v>
      </c>
      <c r="G6" s="35" t="s">
        <v>62</v>
      </c>
      <c r="H6" s="35" t="n">
        <v>439</v>
      </c>
      <c r="I6" s="35" t="n">
        <f aca="false">H6/SUM(H4:H8)</f>
        <v>0.103464529813811</v>
      </c>
      <c r="S6" s="35"/>
      <c r="T6" s="35"/>
      <c r="U6" s="35"/>
      <c r="V6" s="35"/>
      <c r="W6" s="35"/>
      <c r="X6" s="35"/>
      <c r="Y6" s="35"/>
      <c r="Z6" s="35"/>
      <c r="AA6" s="35"/>
      <c r="AB6" s="35"/>
      <c r="AC6" s="35"/>
    </row>
    <row r="7" customFormat="false" ht="13.8" hidden="false" customHeight="false" outlineLevel="0" collapsed="false">
      <c r="A7" s="43" t="s">
        <v>276</v>
      </c>
      <c r="B7" s="41" t="n">
        <f aca="false">C7/C4</f>
        <v>0.237711522965351</v>
      </c>
      <c r="C7" s="42" t="n">
        <v>590</v>
      </c>
      <c r="D7" s="36"/>
      <c r="E7" s="35"/>
      <c r="F7" s="35" t="s">
        <v>277</v>
      </c>
      <c r="G7" s="35" t="s">
        <v>55</v>
      </c>
      <c r="H7" s="35" t="n">
        <v>436</v>
      </c>
      <c r="I7" s="35" t="n">
        <f aca="false">H7/SUM(H4:H8)</f>
        <v>0.102757482913033</v>
      </c>
      <c r="S7" s="35"/>
      <c r="T7" s="35"/>
      <c r="U7" s="35"/>
      <c r="V7" s="35"/>
      <c r="W7" s="35"/>
      <c r="X7" s="35"/>
      <c r="Y7" s="35"/>
      <c r="Z7" s="35"/>
      <c r="AA7" s="35"/>
      <c r="AB7" s="35"/>
      <c r="AC7" s="35"/>
    </row>
    <row r="8" customFormat="false" ht="13.8" hidden="false" customHeight="false" outlineLevel="0" collapsed="false">
      <c r="A8" s="43" t="s">
        <v>278</v>
      </c>
      <c r="B8" s="41" t="n">
        <f aca="false">C8/C4</f>
        <v>0.0987107171635778</v>
      </c>
      <c r="C8" s="42" t="n">
        <v>245</v>
      </c>
      <c r="D8" s="36"/>
      <c r="E8" s="35"/>
      <c r="F8" s="35" t="s">
        <v>279</v>
      </c>
      <c r="G8" s="35" t="s">
        <v>280</v>
      </c>
      <c r="H8" s="35" t="n">
        <v>481</v>
      </c>
      <c r="I8" s="35" t="n">
        <f aca="false">H8/SUM(H4:H8)</f>
        <v>0.1133631864247</v>
      </c>
      <c r="S8" s="35"/>
      <c r="T8" s="35"/>
      <c r="U8" s="35"/>
      <c r="V8" s="35"/>
      <c r="W8" s="35"/>
      <c r="X8" s="35"/>
      <c r="Y8" s="35"/>
      <c r="Z8" s="35"/>
      <c r="AA8" s="35"/>
      <c r="AB8" s="35"/>
      <c r="AC8" s="35"/>
    </row>
    <row r="9" customFormat="false" ht="13.8" hidden="false" customHeight="false" outlineLevel="0" collapsed="false">
      <c r="A9" s="38" t="s">
        <v>273</v>
      </c>
      <c r="B9" s="39" t="n">
        <f aca="false">C9/C26</f>
        <v>0.178853754940711</v>
      </c>
      <c r="C9" s="38" t="n">
        <v>905</v>
      </c>
      <c r="D9" s="35"/>
      <c r="E9" s="35"/>
      <c r="S9" s="35"/>
      <c r="T9" s="35"/>
      <c r="U9" s="35"/>
      <c r="V9" s="35"/>
      <c r="W9" s="35"/>
      <c r="X9" s="35"/>
      <c r="Y9" s="35"/>
      <c r="Z9" s="35"/>
      <c r="AA9" s="35"/>
      <c r="AB9" s="35"/>
      <c r="AC9" s="35"/>
    </row>
    <row r="10" customFormat="false" ht="13.8" hidden="false" customHeight="false" outlineLevel="0" collapsed="false">
      <c r="A10" s="40" t="s">
        <v>281</v>
      </c>
      <c r="B10" s="41" t="n">
        <f aca="false">C10/C9</f>
        <v>0.286187845303867</v>
      </c>
      <c r="C10" s="42" t="n">
        <v>259</v>
      </c>
      <c r="D10" s="35"/>
      <c r="E10" s="35"/>
      <c r="S10" s="35"/>
      <c r="T10" s="35"/>
      <c r="U10" s="35"/>
      <c r="V10" s="35"/>
      <c r="W10" s="35"/>
      <c r="X10" s="35"/>
      <c r="Y10" s="35"/>
      <c r="Z10" s="35"/>
      <c r="AA10" s="35"/>
      <c r="AB10" s="35"/>
      <c r="AC10" s="35"/>
    </row>
    <row r="11" customFormat="false" ht="15" hidden="false" customHeight="true" outlineLevel="0" collapsed="false">
      <c r="A11" s="43" t="s">
        <v>282</v>
      </c>
      <c r="B11" s="41" t="n">
        <f aca="false">C11/C9</f>
        <v>0.140331491712707</v>
      </c>
      <c r="C11" s="42" t="n">
        <v>127</v>
      </c>
      <c r="D11" s="35"/>
      <c r="E11" s="35"/>
      <c r="G11" s="35" t="s">
        <v>271</v>
      </c>
      <c r="H11" s="35" t="s">
        <v>273</v>
      </c>
      <c r="I11" s="35" t="s">
        <v>275</v>
      </c>
      <c r="J11" s="35" t="s">
        <v>277</v>
      </c>
      <c r="K11" s="35" t="s">
        <v>36</v>
      </c>
      <c r="M11" s="35" t="s">
        <v>271</v>
      </c>
      <c r="N11" s="35" t="s">
        <v>273</v>
      </c>
      <c r="O11" s="35" t="s">
        <v>275</v>
      </c>
      <c r="P11" s="35" t="s">
        <v>277</v>
      </c>
      <c r="Q11" s="35" t="s">
        <v>36</v>
      </c>
      <c r="S11" s="35"/>
      <c r="T11" s="35"/>
      <c r="U11" s="35"/>
      <c r="V11" s="35"/>
      <c r="W11" s="35"/>
      <c r="X11" s="35"/>
      <c r="Y11" s="35"/>
      <c r="Z11" s="35"/>
      <c r="AA11" s="35"/>
      <c r="AB11" s="35"/>
      <c r="AC11" s="35"/>
    </row>
    <row r="12" customFormat="false" ht="13.8" hidden="false" customHeight="false" outlineLevel="0" collapsed="false">
      <c r="A12" s="43" t="s">
        <v>283</v>
      </c>
      <c r="B12" s="41" t="n">
        <f aca="false">C12/C9</f>
        <v>0.140331491712707</v>
      </c>
      <c r="C12" s="42" t="n">
        <v>127</v>
      </c>
      <c r="D12" s="35"/>
      <c r="E12" s="35"/>
      <c r="F12" s="35" t="s">
        <v>284</v>
      </c>
      <c r="G12" s="44" t="n">
        <f aca="false">B5</f>
        <v>0.342868654311039</v>
      </c>
      <c r="H12" s="44" t="n">
        <f aca="false">B10</f>
        <v>0.286187845303867</v>
      </c>
      <c r="I12" s="44" t="n">
        <f aca="false">B15</f>
        <v>0.92354124748491</v>
      </c>
      <c r="J12" s="44" t="n">
        <f aca="false">B18</f>
        <v>0.421965317919075</v>
      </c>
      <c r="K12" s="44" t="n">
        <f aca="false">B23</f>
        <v>0.5220700152207</v>
      </c>
      <c r="M12" s="35" t="s">
        <v>285</v>
      </c>
      <c r="N12" s="35" t="s">
        <v>286</v>
      </c>
      <c r="O12" s="35" t="s">
        <v>287</v>
      </c>
      <c r="P12" s="35" t="s">
        <v>288</v>
      </c>
      <c r="Q12" s="35" t="s">
        <v>289</v>
      </c>
      <c r="S12" s="35"/>
      <c r="T12" s="35"/>
      <c r="U12" s="35"/>
      <c r="V12" s="35"/>
      <c r="W12" s="35"/>
      <c r="X12" s="35"/>
      <c r="Y12" s="35"/>
      <c r="Z12" s="35"/>
      <c r="AA12" s="35"/>
      <c r="AB12" s="35"/>
      <c r="AC12" s="35"/>
    </row>
    <row r="13" customFormat="false" ht="13.8" hidden="false" customHeight="false" outlineLevel="0" collapsed="false">
      <c r="A13" s="43" t="s">
        <v>290</v>
      </c>
      <c r="B13" s="41" t="n">
        <f aca="false">C13/C9</f>
        <v>0.433149171270718</v>
      </c>
      <c r="C13" s="42" t="n">
        <v>392</v>
      </c>
      <c r="D13" s="35"/>
      <c r="E13" s="35"/>
      <c r="F13" s="35" t="s">
        <v>291</v>
      </c>
      <c r="G13" s="44" t="n">
        <f aca="false">B6</f>
        <v>0.320709105560032</v>
      </c>
      <c r="H13" s="44" t="n">
        <f aca="false">B11</f>
        <v>0.140331491712707</v>
      </c>
      <c r="I13" s="44" t="n">
        <f aca="false">B16</f>
        <v>0.0764587525150905</v>
      </c>
      <c r="J13" s="44" t="n">
        <f aca="false">B19</f>
        <v>0.15606936416185</v>
      </c>
      <c r="K13" s="44" t="n">
        <f aca="false">B24</f>
        <v>0.32572298325723</v>
      </c>
      <c r="M13" s="35" t="s">
        <v>274</v>
      </c>
      <c r="N13" s="35" t="s">
        <v>282</v>
      </c>
      <c r="O13" s="35" t="s">
        <v>292</v>
      </c>
      <c r="P13" s="35" t="s">
        <v>293</v>
      </c>
      <c r="Q13" s="35" t="s">
        <v>294</v>
      </c>
      <c r="S13" s="35"/>
      <c r="T13" s="35"/>
      <c r="U13" s="35"/>
      <c r="V13" s="35"/>
      <c r="W13" s="35"/>
      <c r="X13" s="35"/>
      <c r="Y13" s="35"/>
      <c r="Z13" s="35"/>
      <c r="AA13" s="35"/>
      <c r="AB13" s="35"/>
      <c r="AC13" s="35"/>
    </row>
    <row r="14" customFormat="false" ht="13.8" hidden="false" customHeight="false" outlineLevel="0" collapsed="false">
      <c r="A14" s="38" t="s">
        <v>275</v>
      </c>
      <c r="B14" s="39" t="n">
        <f aca="false">C14/C26</f>
        <v>0.0982213438735178</v>
      </c>
      <c r="C14" s="38" t="n">
        <v>497</v>
      </c>
      <c r="D14" s="35"/>
      <c r="E14" s="35"/>
      <c r="F14" s="35" t="s">
        <v>295</v>
      </c>
      <c r="G14" s="44" t="n">
        <f aca="false">B7</f>
        <v>0.237711522965351</v>
      </c>
      <c r="H14" s="44" t="n">
        <f aca="false">B12</f>
        <v>0.140331491712707</v>
      </c>
      <c r="J14" s="44" t="n">
        <f aca="false">B20</f>
        <v>0.104046242774566</v>
      </c>
      <c r="K14" s="44" t="n">
        <f aca="false">B25</f>
        <v>0.15220700152207</v>
      </c>
      <c r="M14" s="35" t="s">
        <v>276</v>
      </c>
      <c r="N14" s="35" t="s">
        <v>283</v>
      </c>
      <c r="P14" s="35" t="s">
        <v>296</v>
      </c>
      <c r="Q14" s="35" t="s">
        <v>279</v>
      </c>
      <c r="S14" s="35"/>
      <c r="T14" s="35"/>
      <c r="U14" s="35"/>
      <c r="V14" s="35"/>
      <c r="W14" s="35"/>
      <c r="X14" s="35"/>
      <c r="Y14" s="35"/>
      <c r="Z14" s="35"/>
      <c r="AA14" s="35"/>
      <c r="AB14" s="35"/>
      <c r="AC14" s="35"/>
    </row>
    <row r="15" customFormat="false" ht="13.8" hidden="false" customHeight="false" outlineLevel="0" collapsed="false">
      <c r="A15" s="40" t="s">
        <v>297</v>
      </c>
      <c r="B15" s="41" t="n">
        <f aca="false">C15/C14</f>
        <v>0.92354124748491</v>
      </c>
      <c r="C15" s="42" t="n">
        <v>459</v>
      </c>
      <c r="D15" s="35"/>
      <c r="E15" s="35"/>
      <c r="F15" s="35" t="s">
        <v>298</v>
      </c>
      <c r="G15" s="44" t="n">
        <f aca="false">B8</f>
        <v>0.0987107171635778</v>
      </c>
      <c r="H15" s="44" t="n">
        <f aca="false">B13</f>
        <v>0.433149171270718</v>
      </c>
      <c r="J15" s="44" t="n">
        <f aca="false">B21</f>
        <v>0.321772639691715</v>
      </c>
      <c r="M15" s="35" t="s">
        <v>299</v>
      </c>
      <c r="N15" s="35" t="s">
        <v>290</v>
      </c>
      <c r="P15" s="35" t="s">
        <v>300</v>
      </c>
      <c r="S15" s="35"/>
      <c r="T15" s="35"/>
      <c r="U15" s="35"/>
      <c r="V15" s="35"/>
      <c r="W15" s="35"/>
      <c r="X15" s="35"/>
      <c r="Y15" s="35"/>
      <c r="Z15" s="35"/>
      <c r="AA15" s="35"/>
      <c r="AB15" s="35"/>
      <c r="AC15" s="35"/>
    </row>
    <row r="16" customFormat="false" ht="13.8" hidden="false" customHeight="false" outlineLevel="0" collapsed="false">
      <c r="A16" s="43" t="s">
        <v>292</v>
      </c>
      <c r="B16" s="41" t="n">
        <f aca="false">C16/C14</f>
        <v>0.0764587525150905</v>
      </c>
      <c r="C16" s="42" t="n">
        <v>38</v>
      </c>
      <c r="D16" s="35"/>
      <c r="E16" s="35"/>
      <c r="S16" s="35"/>
      <c r="T16" s="35"/>
      <c r="U16" s="35"/>
      <c r="V16" s="35"/>
      <c r="W16" s="35"/>
      <c r="X16" s="35"/>
      <c r="Y16" s="35"/>
      <c r="Z16" s="35"/>
      <c r="AA16" s="35"/>
      <c r="AB16" s="35"/>
      <c r="AC16" s="35"/>
    </row>
    <row r="17" customFormat="false" ht="13.8" hidden="false" customHeight="false" outlineLevel="0" collapsed="false">
      <c r="A17" s="38" t="s">
        <v>277</v>
      </c>
      <c r="B17" s="39" t="n">
        <f aca="false">C17/C26</f>
        <v>0.102569169960474</v>
      </c>
      <c r="C17" s="38" t="n">
        <v>519</v>
      </c>
      <c r="D17" s="35"/>
      <c r="E17" s="35"/>
      <c r="S17" s="35"/>
      <c r="T17" s="35"/>
      <c r="U17" s="35"/>
      <c r="V17" s="35"/>
      <c r="W17" s="35"/>
      <c r="X17" s="35"/>
      <c r="Y17" s="35"/>
      <c r="Z17" s="35"/>
      <c r="AA17" s="35"/>
      <c r="AB17" s="35"/>
      <c r="AC17" s="35"/>
    </row>
    <row r="18" customFormat="false" ht="13.8" hidden="false" customHeight="false" outlineLevel="0" collapsed="false">
      <c r="A18" s="40" t="s">
        <v>301</v>
      </c>
      <c r="B18" s="41" t="n">
        <f aca="false">C18/C17</f>
        <v>0.421965317919075</v>
      </c>
      <c r="C18" s="42" t="n">
        <v>219</v>
      </c>
      <c r="D18" s="35"/>
      <c r="E18" s="35"/>
      <c r="S18" s="35"/>
      <c r="T18" s="35"/>
      <c r="U18" s="35"/>
      <c r="V18" s="35"/>
      <c r="W18" s="35"/>
      <c r="X18" s="35"/>
      <c r="Y18" s="35"/>
      <c r="Z18" s="35"/>
      <c r="AA18" s="35"/>
      <c r="AB18" s="35"/>
      <c r="AC18" s="35"/>
    </row>
    <row r="19" customFormat="false" ht="13.8" hidden="false" customHeight="false" outlineLevel="0" collapsed="false">
      <c r="A19" s="43" t="s">
        <v>293</v>
      </c>
      <c r="B19" s="41" t="n">
        <f aca="false">C19/C17</f>
        <v>0.15606936416185</v>
      </c>
      <c r="C19" s="42" t="n">
        <v>81</v>
      </c>
      <c r="D19" s="35"/>
      <c r="E19" s="35"/>
      <c r="S19" s="35"/>
      <c r="T19" s="35"/>
      <c r="U19" s="35"/>
      <c r="V19" s="35"/>
      <c r="W19" s="35"/>
      <c r="X19" s="35"/>
      <c r="Y19" s="35"/>
      <c r="Z19" s="35"/>
      <c r="AA19" s="35"/>
      <c r="AB19" s="35"/>
      <c r="AC19" s="35"/>
    </row>
    <row r="20" customFormat="false" ht="13.8" hidden="false" customHeight="false" outlineLevel="0" collapsed="false">
      <c r="A20" s="43" t="s">
        <v>296</v>
      </c>
      <c r="B20" s="41" t="n">
        <f aca="false">C20/C17</f>
        <v>0.104046242774566</v>
      </c>
      <c r="C20" s="42" t="n">
        <v>54</v>
      </c>
      <c r="D20" s="35"/>
      <c r="E20" s="35"/>
      <c r="S20" s="35"/>
      <c r="T20" s="35"/>
      <c r="U20" s="35"/>
      <c r="V20" s="35"/>
      <c r="W20" s="35"/>
      <c r="X20" s="35"/>
      <c r="Y20" s="35"/>
      <c r="Z20" s="35"/>
      <c r="AA20" s="35"/>
      <c r="AB20" s="35"/>
      <c r="AC20" s="35"/>
    </row>
    <row r="21" customFormat="false" ht="13.8" hidden="false" customHeight="false" outlineLevel="0" collapsed="false">
      <c r="A21" s="43" t="s">
        <v>300</v>
      </c>
      <c r="B21" s="41" t="n">
        <f aca="false">C21/C17</f>
        <v>0.321772639691715</v>
      </c>
      <c r="C21" s="42" t="n">
        <v>167</v>
      </c>
      <c r="D21" s="45"/>
      <c r="E21" s="35"/>
      <c r="S21" s="35"/>
      <c r="T21" s="35"/>
      <c r="U21" s="35"/>
      <c r="V21" s="35"/>
      <c r="W21" s="35"/>
      <c r="X21" s="35"/>
      <c r="Y21" s="35"/>
      <c r="Z21" s="35"/>
      <c r="AA21" s="35"/>
      <c r="AB21" s="35"/>
      <c r="AC21" s="35"/>
    </row>
    <row r="22" customFormat="false" ht="13.8" hidden="false" customHeight="false" outlineLevel="0" collapsed="false">
      <c r="A22" s="38" t="s">
        <v>279</v>
      </c>
      <c r="B22" s="39" t="n">
        <f aca="false">C22/C26</f>
        <v>0.129841897233202</v>
      </c>
      <c r="C22" s="38" t="n">
        <v>657</v>
      </c>
      <c r="D22" s="45"/>
      <c r="E22" s="35"/>
      <c r="S22" s="35"/>
      <c r="T22" s="35"/>
      <c r="U22" s="35"/>
      <c r="V22" s="35"/>
      <c r="W22" s="35"/>
      <c r="X22" s="35"/>
      <c r="Y22" s="35"/>
      <c r="Z22" s="35"/>
      <c r="AA22" s="35"/>
      <c r="AB22" s="35"/>
      <c r="AC22" s="35"/>
    </row>
    <row r="23" customFormat="false" ht="13.8" hidden="false" customHeight="false" outlineLevel="0" collapsed="false">
      <c r="A23" s="40" t="s">
        <v>302</v>
      </c>
      <c r="B23" s="41" t="n">
        <f aca="false">C23/C22</f>
        <v>0.5220700152207</v>
      </c>
      <c r="C23" s="42" t="n">
        <v>343</v>
      </c>
      <c r="D23" s="45"/>
      <c r="E23" s="35"/>
      <c r="S23" s="35"/>
      <c r="T23" s="35"/>
      <c r="U23" s="35"/>
      <c r="V23" s="35"/>
      <c r="W23" s="35"/>
      <c r="X23" s="35"/>
      <c r="Y23" s="35"/>
      <c r="Z23" s="35"/>
      <c r="AA23" s="35"/>
      <c r="AB23" s="35"/>
      <c r="AC23" s="35"/>
    </row>
    <row r="24" customFormat="false" ht="13.8" hidden="false" customHeight="false" outlineLevel="0" collapsed="false">
      <c r="A24" s="43" t="s">
        <v>294</v>
      </c>
      <c r="B24" s="41" t="n">
        <f aca="false">C24/C22</f>
        <v>0.32572298325723</v>
      </c>
      <c r="C24" s="42" t="n">
        <v>214</v>
      </c>
      <c r="D24" s="45"/>
      <c r="E24" s="35"/>
      <c r="S24" s="35"/>
      <c r="T24" s="35"/>
      <c r="U24" s="35"/>
      <c r="V24" s="35"/>
      <c r="W24" s="35"/>
      <c r="X24" s="35"/>
      <c r="Y24" s="35"/>
      <c r="Z24" s="35"/>
      <c r="AA24" s="35"/>
      <c r="AB24" s="35"/>
      <c r="AC24" s="35"/>
    </row>
    <row r="25" customFormat="false" ht="13.8" hidden="false" customHeight="false" outlineLevel="0" collapsed="false">
      <c r="A25" s="43" t="s">
        <v>279</v>
      </c>
      <c r="B25" s="41" t="n">
        <f aca="false">C25/C22</f>
        <v>0.15220700152207</v>
      </c>
      <c r="C25" s="42" t="n">
        <v>100</v>
      </c>
      <c r="D25" s="45"/>
      <c r="E25" s="35"/>
      <c r="S25" s="35"/>
      <c r="T25" s="35"/>
      <c r="U25" s="35"/>
      <c r="V25" s="35"/>
      <c r="W25" s="35"/>
      <c r="X25" s="35"/>
      <c r="Y25" s="35"/>
      <c r="Z25" s="35"/>
      <c r="AA25" s="35"/>
      <c r="AB25" s="35"/>
      <c r="AC25" s="35"/>
    </row>
    <row r="26" customFormat="false" ht="13.8" hidden="false" customHeight="false" outlineLevel="0" collapsed="false">
      <c r="A26" s="46" t="s">
        <v>303</v>
      </c>
      <c r="B26" s="46"/>
      <c r="C26" s="46" t="n">
        <f aca="false">C22+C17+C14+C9+C4</f>
        <v>5060</v>
      </c>
      <c r="D26" s="45"/>
      <c r="E26" s="35"/>
      <c r="S26" s="35"/>
      <c r="T26" s="35"/>
      <c r="U26" s="35"/>
      <c r="V26" s="35"/>
      <c r="W26" s="35"/>
      <c r="X26" s="35"/>
      <c r="Y26" s="35"/>
      <c r="Z26" s="35"/>
      <c r="AA26" s="35"/>
      <c r="AB26" s="35"/>
      <c r="AC26" s="35"/>
    </row>
    <row r="27" customFormat="false" ht="13.8" hidden="false" customHeight="false" outlineLevel="0" collapsed="false">
      <c r="D27" s="45"/>
      <c r="E27" s="35"/>
      <c r="S27" s="35"/>
      <c r="T27" s="35"/>
      <c r="U27" s="35"/>
      <c r="V27" s="35"/>
      <c r="W27" s="35"/>
      <c r="X27" s="35"/>
      <c r="Y27" s="35"/>
      <c r="Z27" s="35"/>
      <c r="AA27" s="35"/>
      <c r="AB27" s="35"/>
      <c r="AC27" s="35"/>
    </row>
    <row r="28" customFormat="false" ht="13.8" hidden="false" customHeight="false" outlineLevel="0" collapsed="false">
      <c r="D28" s="45"/>
      <c r="E28" s="35"/>
      <c r="S28" s="35"/>
      <c r="T28" s="35"/>
      <c r="U28" s="35"/>
      <c r="V28" s="35"/>
      <c r="W28" s="35"/>
      <c r="X28" s="35"/>
      <c r="Y28" s="35"/>
      <c r="Z28" s="35"/>
      <c r="AA28" s="35"/>
      <c r="AB28" s="35"/>
      <c r="AC28" s="35"/>
    </row>
    <row r="29" customFormat="false" ht="13.8" hidden="false" customHeight="false" outlineLevel="0" collapsed="false">
      <c r="D29" s="45"/>
      <c r="E29" s="35"/>
      <c r="S29" s="35"/>
      <c r="T29" s="35"/>
      <c r="U29" s="35"/>
      <c r="V29" s="35"/>
      <c r="W29" s="35"/>
      <c r="X29" s="35"/>
      <c r="Y29" s="35"/>
      <c r="Z29" s="35"/>
      <c r="AA29" s="35"/>
      <c r="AB29" s="35"/>
      <c r="AC29" s="35"/>
    </row>
    <row r="30" customFormat="false" ht="13.8" hidden="false" customHeight="false" outlineLevel="0" collapsed="false">
      <c r="D30" s="45"/>
      <c r="E30" s="35"/>
      <c r="S30" s="35"/>
      <c r="T30" s="35"/>
      <c r="U30" s="35"/>
      <c r="V30" s="35"/>
      <c r="W30" s="35"/>
      <c r="X30" s="35"/>
      <c r="Y30" s="35"/>
      <c r="Z30" s="35"/>
      <c r="AA30" s="35"/>
      <c r="AB30" s="35"/>
      <c r="AC30" s="35"/>
    </row>
    <row r="31" customFormat="false" ht="13.8" hidden="false" customHeight="false" outlineLevel="0" collapsed="false">
      <c r="D31" s="45"/>
      <c r="E31" s="35"/>
      <c r="S31" s="35"/>
      <c r="T31" s="35"/>
      <c r="U31" s="35"/>
      <c r="V31" s="35"/>
      <c r="W31" s="35"/>
      <c r="X31" s="35"/>
      <c r="Y31" s="35"/>
      <c r="Z31" s="35"/>
      <c r="AA31" s="35"/>
      <c r="AB31" s="35"/>
      <c r="AC31" s="35"/>
    </row>
    <row r="32" customFormat="false" ht="13.8" hidden="false" customHeight="false" outlineLevel="0" collapsed="false">
      <c r="D32" s="45"/>
      <c r="E32" s="35"/>
      <c r="S32" s="35"/>
      <c r="T32" s="35"/>
      <c r="U32" s="35"/>
      <c r="V32" s="35"/>
      <c r="W32" s="35"/>
      <c r="X32" s="35"/>
      <c r="Y32" s="35"/>
      <c r="Z32" s="35"/>
      <c r="AA32" s="35"/>
      <c r="AB32" s="35"/>
      <c r="AC32" s="35"/>
    </row>
    <row r="33" customFormat="false" ht="13.8" hidden="false" customHeight="false" outlineLevel="0" collapsed="false">
      <c r="D33" s="45"/>
      <c r="E33" s="35"/>
      <c r="S33" s="35"/>
      <c r="T33" s="35"/>
      <c r="U33" s="35"/>
      <c r="V33" s="35"/>
      <c r="W33" s="35"/>
      <c r="X33" s="35"/>
      <c r="Y33" s="35"/>
      <c r="Z33" s="35"/>
      <c r="AA33" s="35"/>
      <c r="AB33" s="35"/>
      <c r="AC33" s="35"/>
    </row>
    <row r="34" customFormat="false" ht="13.8" hidden="false" customHeight="false" outlineLevel="0" collapsed="false">
      <c r="E34" s="35"/>
      <c r="S34" s="35"/>
      <c r="T34" s="35"/>
      <c r="U34" s="35"/>
      <c r="V34" s="35"/>
      <c r="W34" s="35"/>
      <c r="X34" s="35"/>
      <c r="Y34" s="35"/>
      <c r="Z34" s="35"/>
      <c r="AA34" s="35"/>
      <c r="AB34" s="35"/>
      <c r="AC34" s="35"/>
    </row>
    <row r="35" customFormat="false" ht="13.8" hidden="false" customHeight="false" outlineLevel="0" collapsed="false">
      <c r="E35" s="35"/>
      <c r="S35" s="35"/>
      <c r="T35" s="35"/>
      <c r="U35" s="35"/>
      <c r="V35" s="35"/>
      <c r="W35" s="35"/>
      <c r="X35" s="35"/>
      <c r="Y35" s="35"/>
      <c r="Z35" s="35"/>
      <c r="AA35" s="35"/>
      <c r="AB35" s="35"/>
      <c r="AC35" s="35"/>
    </row>
    <row r="36" customFormat="false" ht="13.8" hidden="false" customHeight="false" outlineLevel="0" collapsed="false">
      <c r="E36" s="35"/>
      <c r="S36" s="35"/>
      <c r="T36" s="35"/>
      <c r="U36" s="35"/>
      <c r="V36" s="35"/>
      <c r="W36" s="35"/>
      <c r="X36" s="35"/>
      <c r="Y36" s="35"/>
      <c r="Z36" s="35"/>
      <c r="AA36" s="35"/>
      <c r="AB36" s="35"/>
      <c r="AC36" s="35"/>
    </row>
    <row r="37" customFormat="false" ht="13.8" hidden="false" customHeight="false" outlineLevel="0" collapsed="false">
      <c r="E37" s="35"/>
      <c r="S37" s="35"/>
      <c r="T37" s="35"/>
      <c r="U37" s="35"/>
      <c r="V37" s="35"/>
      <c r="W37" s="35"/>
      <c r="X37" s="35"/>
      <c r="Y37" s="35"/>
      <c r="Z37" s="35"/>
      <c r="AA37" s="35"/>
      <c r="AB37" s="35"/>
      <c r="AC37" s="35"/>
    </row>
    <row r="38" customFormat="false" ht="13.8" hidden="false" customHeight="false" outlineLevel="0" collapsed="false">
      <c r="E38" s="35"/>
      <c r="S38" s="35"/>
      <c r="T38" s="35"/>
      <c r="U38" s="35"/>
      <c r="V38" s="35"/>
      <c r="W38" s="35"/>
      <c r="X38" s="35"/>
      <c r="Y38" s="35"/>
      <c r="Z38" s="35"/>
      <c r="AA38" s="35"/>
      <c r="AB38" s="35"/>
      <c r="AC38" s="35"/>
    </row>
    <row r="39" customFormat="false" ht="13.8" hidden="false" customHeight="false" outlineLevel="0" collapsed="false">
      <c r="E39" s="35"/>
      <c r="S39" s="35"/>
      <c r="T39" s="35"/>
      <c r="U39" s="35"/>
      <c r="V39" s="35"/>
      <c r="W39" s="35"/>
      <c r="X39" s="35"/>
      <c r="Y39" s="35"/>
      <c r="Z39" s="35"/>
      <c r="AA39" s="35"/>
      <c r="AB39" s="35"/>
      <c r="AC39" s="35"/>
    </row>
    <row r="40" customFormat="false" ht="13.8" hidden="false" customHeight="false" outlineLevel="0" collapsed="false">
      <c r="E40" s="35"/>
      <c r="S40" s="35"/>
      <c r="T40" s="35"/>
      <c r="U40" s="35"/>
      <c r="V40" s="35"/>
      <c r="W40" s="35"/>
      <c r="X40" s="35"/>
      <c r="Y40" s="35"/>
      <c r="Z40" s="35"/>
      <c r="AA40" s="35"/>
      <c r="AB40" s="35"/>
      <c r="AC40" s="35"/>
    </row>
    <row r="41" customFormat="false" ht="13.8" hidden="false" customHeight="false" outlineLevel="0" collapsed="false">
      <c r="E41" s="35"/>
      <c r="S41" s="35"/>
      <c r="T41" s="35"/>
      <c r="U41" s="35"/>
      <c r="V41" s="35"/>
      <c r="W41" s="35"/>
      <c r="X41" s="35"/>
      <c r="Y41" s="35"/>
      <c r="Z41" s="35"/>
      <c r="AA41" s="35"/>
      <c r="AB41" s="35"/>
      <c r="AC41" s="35"/>
    </row>
    <row r="71" customFormat="false" ht="16.9" hidden="false" customHeight="true" outlineLevel="0" collapsed="false">
      <c r="A71" s="47" t="s">
        <v>304</v>
      </c>
      <c r="B71" s="47"/>
      <c r="C71" s="47"/>
      <c r="D71" s="47"/>
    </row>
    <row r="72" customFormat="false" ht="25.5" hidden="false" customHeight="true" outlineLevel="0" collapsed="false">
      <c r="A72" s="21" t="s">
        <v>305</v>
      </c>
      <c r="B72" s="21"/>
      <c r="C72" s="21"/>
      <c r="D72" s="21"/>
    </row>
    <row r="73" customFormat="false" ht="13.8" hidden="false" customHeight="false" outlineLevel="0" collapsed="false">
      <c r="A73" s="47" t="s">
        <v>306</v>
      </c>
      <c r="B73" s="47"/>
      <c r="C73" s="47"/>
      <c r="D73" s="47"/>
    </row>
    <row r="74" customFormat="false" ht="13.8" hidden="false" customHeight="false" outlineLevel="0" collapsed="false">
      <c r="A74" s="48" t="s">
        <v>307</v>
      </c>
      <c r="B74" s="47"/>
      <c r="C74" s="47"/>
      <c r="D74" s="47"/>
    </row>
  </sheetData>
  <mergeCells count="1">
    <mergeCell ref="A72:D72"/>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1" width="38.21"/>
    <col collapsed="false" customWidth="true" hidden="false" outlineLevel="0" max="3" min="2" style="1" width="14.7"/>
    <col collapsed="false" customWidth="false" hidden="false" outlineLevel="0" max="7" min="4" style="1" width="9.15"/>
    <col collapsed="false" customWidth="true" hidden="false" outlineLevel="0" max="8" min="8" style="1" width="14.01"/>
    <col collapsed="false" customWidth="false" hidden="false" outlineLevel="0" max="16384" min="9" style="1" width="9.15"/>
  </cols>
  <sheetData>
    <row r="1" customFormat="false" ht="15" hidden="false" customHeight="false" outlineLevel="0" collapsed="false">
      <c r="A1" s="9" t="s">
        <v>308</v>
      </c>
    </row>
    <row r="3" customFormat="false" ht="30.95" hidden="false" customHeight="true" outlineLevel="0" collapsed="false">
      <c r="A3" s="49" t="s">
        <v>309</v>
      </c>
      <c r="B3" s="49" t="s">
        <v>7</v>
      </c>
      <c r="C3" s="26" t="s">
        <v>310</v>
      </c>
    </row>
    <row r="4" customFormat="false" ht="15" hidden="false" customHeight="false" outlineLevel="0" collapsed="false">
      <c r="A4" s="50" t="s">
        <v>311</v>
      </c>
      <c r="B4" s="51" t="n">
        <v>0.9</v>
      </c>
      <c r="C4" s="51" t="n">
        <v>0.9</v>
      </c>
      <c r="D4" s="52"/>
      <c r="F4" s="52"/>
      <c r="G4" s="52"/>
    </row>
    <row r="5" customFormat="false" ht="28.35" hidden="false" customHeight="false" outlineLevel="0" collapsed="false">
      <c r="A5" s="53" t="s">
        <v>312</v>
      </c>
      <c r="B5" s="54" t="n">
        <v>1</v>
      </c>
      <c r="C5" s="54" t="n">
        <v>1</v>
      </c>
      <c r="D5" s="52"/>
      <c r="F5" s="52"/>
      <c r="G5" s="52"/>
    </row>
    <row r="6" customFormat="false" ht="28.35" hidden="false" customHeight="false" outlineLevel="0" collapsed="false">
      <c r="A6" s="50" t="s">
        <v>313</v>
      </c>
      <c r="B6" s="51" t="n">
        <v>1</v>
      </c>
      <c r="C6" s="51" t="n">
        <v>0.9</v>
      </c>
      <c r="D6" s="52"/>
      <c r="F6" s="52"/>
      <c r="G6" s="52"/>
    </row>
    <row r="7" customFormat="false" ht="28.35" hidden="false" customHeight="false" outlineLevel="0" collapsed="false">
      <c r="A7" s="53" t="s">
        <v>314</v>
      </c>
      <c r="B7" s="54" t="n">
        <v>1.2</v>
      </c>
      <c r="C7" s="54" t="n">
        <v>1.1</v>
      </c>
      <c r="D7" s="52"/>
      <c r="F7" s="52"/>
      <c r="G7" s="52"/>
    </row>
    <row r="8" customFormat="false" ht="28.35" hidden="false" customHeight="false" outlineLevel="0" collapsed="false">
      <c r="A8" s="50" t="s">
        <v>315</v>
      </c>
      <c r="B8" s="51" t="n">
        <v>1.3</v>
      </c>
      <c r="C8" s="51" t="n">
        <v>1.1</v>
      </c>
      <c r="D8" s="52"/>
      <c r="F8" s="52"/>
      <c r="G8" s="52"/>
    </row>
    <row r="9" customFormat="false" ht="28.35" hidden="false" customHeight="false" outlineLevel="0" collapsed="false">
      <c r="A9" s="53" t="s">
        <v>316</v>
      </c>
      <c r="B9" s="54" t="n">
        <v>1.4</v>
      </c>
      <c r="C9" s="54" t="n">
        <v>1.1</v>
      </c>
      <c r="D9" s="52"/>
      <c r="F9" s="52"/>
      <c r="G9" s="52"/>
    </row>
    <row r="10" customFormat="false" ht="28.35" hidden="false" customHeight="false" outlineLevel="0" collapsed="false">
      <c r="A10" s="50" t="s">
        <v>317</v>
      </c>
      <c r="B10" s="51" t="n">
        <v>1.5</v>
      </c>
      <c r="C10" s="51" t="n">
        <v>1</v>
      </c>
      <c r="D10" s="52"/>
      <c r="F10" s="52"/>
      <c r="G10" s="52"/>
    </row>
    <row r="11" customFormat="false" ht="28.35" hidden="false" customHeight="false" outlineLevel="0" collapsed="false">
      <c r="A11" s="53" t="s">
        <v>318</v>
      </c>
      <c r="B11" s="54" t="n">
        <v>1</v>
      </c>
      <c r="C11" s="54" t="n">
        <v>1</v>
      </c>
      <c r="D11" s="52"/>
      <c r="F11" s="52"/>
      <c r="G11" s="52"/>
    </row>
    <row r="12" customFormat="false" ht="15" hidden="false" customHeight="false" outlineLevel="0" collapsed="false">
      <c r="A12" s="55" t="s">
        <v>319</v>
      </c>
      <c r="B12" s="51" t="n">
        <v>1.5</v>
      </c>
      <c r="C12" s="51" t="n">
        <v>1.5</v>
      </c>
      <c r="D12" s="52"/>
      <c r="F12" s="52"/>
      <c r="G12" s="52"/>
    </row>
    <row r="13" customFormat="false" ht="15" hidden="false" customHeight="false" outlineLevel="0" collapsed="false">
      <c r="A13" s="56" t="s">
        <v>7</v>
      </c>
      <c r="B13" s="57" t="n">
        <v>1</v>
      </c>
      <c r="C13" s="57" t="n">
        <v>1.1</v>
      </c>
      <c r="D13" s="52"/>
      <c r="F13" s="52"/>
      <c r="G13" s="52"/>
    </row>
    <row r="38" customFormat="false" ht="22.35" hidden="false" customHeight="true" outlineLevel="0" collapsed="false">
      <c r="A38" s="21" t="s">
        <v>320</v>
      </c>
      <c r="B38" s="21"/>
      <c r="C38" s="21"/>
      <c r="D38" s="21"/>
      <c r="E38" s="21"/>
      <c r="F38" s="21"/>
      <c r="G38" s="21"/>
      <c r="H38" s="21"/>
    </row>
    <row r="39" customFormat="false" ht="21.1" hidden="false" customHeight="true" outlineLevel="0" collapsed="false">
      <c r="A39" s="21" t="s">
        <v>321</v>
      </c>
      <c r="B39" s="21"/>
      <c r="C39" s="21"/>
      <c r="D39" s="21"/>
      <c r="E39" s="21"/>
      <c r="F39" s="21"/>
      <c r="G39" s="21"/>
      <c r="H39" s="21"/>
    </row>
    <row r="40" customFormat="false" ht="13.8" hidden="false" customHeight="true" outlineLevel="0" collapsed="false">
      <c r="A40" s="21" t="s">
        <v>45</v>
      </c>
      <c r="B40" s="21"/>
      <c r="C40" s="21"/>
      <c r="D40" s="21"/>
      <c r="E40" s="21"/>
      <c r="F40" s="21"/>
      <c r="G40" s="21"/>
      <c r="H40" s="21"/>
    </row>
    <row r="41" customFormat="false" ht="15.75" hidden="false" customHeight="true" outlineLevel="0" collapsed="false">
      <c r="A41" s="23" t="s">
        <v>322</v>
      </c>
      <c r="B41" s="23"/>
      <c r="C41" s="23"/>
      <c r="D41" s="23"/>
      <c r="E41" s="23"/>
      <c r="F41" s="23"/>
      <c r="G41" s="23"/>
      <c r="H41" s="23"/>
    </row>
  </sheetData>
  <mergeCells count="4">
    <mergeCell ref="A38:H38"/>
    <mergeCell ref="A39:H39"/>
    <mergeCell ref="A40:H40"/>
    <mergeCell ref="A41:H4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1.43359375" defaultRowHeight="15" zeroHeight="false" outlineLevelRow="0" outlineLevelCol="0"/>
  <cols>
    <col collapsed="false" customWidth="true" hidden="false" outlineLevel="0" max="1" min="1" style="1" width="34.14"/>
    <col collapsed="false" customWidth="true" hidden="false" outlineLevel="0" max="2" min="2" style="1" width="12.57"/>
    <col collapsed="false" customWidth="true" hidden="false" outlineLevel="0" max="3" min="3" style="1" width="12.29"/>
    <col collapsed="false" customWidth="false" hidden="false" outlineLevel="0" max="4" min="4" style="1" width="11.43"/>
    <col collapsed="false" customWidth="true" hidden="false" outlineLevel="0" max="5" min="5" style="1" width="24.57"/>
    <col collapsed="false" customWidth="true" hidden="false" outlineLevel="0" max="6" min="6" style="35" width="22.15"/>
    <col collapsed="false" customWidth="false" hidden="false" outlineLevel="0" max="7" min="7" style="35" width="11.43"/>
    <col collapsed="false" customWidth="false" hidden="false" outlineLevel="0" max="16384" min="8" style="1" width="11.43"/>
  </cols>
  <sheetData>
    <row r="1" customFormat="false" ht="15" hidden="false" customHeight="false" outlineLevel="0" collapsed="false">
      <c r="A1" s="9" t="s">
        <v>323</v>
      </c>
    </row>
    <row r="2" customFormat="false" ht="15" hidden="false" customHeight="false" outlineLevel="0" collapsed="false">
      <c r="D2" s="45"/>
      <c r="E2" s="45"/>
      <c r="H2" s="45"/>
      <c r="I2" s="45"/>
      <c r="J2" s="45"/>
      <c r="K2" s="45"/>
      <c r="L2" s="45"/>
      <c r="M2" s="45"/>
      <c r="N2" s="45"/>
      <c r="O2" s="45"/>
      <c r="P2" s="45"/>
    </row>
    <row r="3" customFormat="false" ht="36.7" hidden="false" customHeight="true" outlineLevel="0" collapsed="false">
      <c r="A3" s="58"/>
      <c r="B3" s="26" t="s">
        <v>268</v>
      </c>
      <c r="C3" s="49" t="s">
        <v>267</v>
      </c>
      <c r="D3" s="45"/>
      <c r="E3" s="45"/>
      <c r="H3" s="45"/>
      <c r="I3" s="45"/>
      <c r="J3" s="45"/>
      <c r="K3" s="45"/>
      <c r="L3" s="45"/>
      <c r="M3" s="45"/>
      <c r="N3" s="45"/>
      <c r="O3" s="45"/>
      <c r="P3" s="45"/>
    </row>
    <row r="4" customFormat="false" ht="15" hidden="false" customHeight="false" outlineLevel="0" collapsed="false">
      <c r="A4" s="59" t="s">
        <v>324</v>
      </c>
      <c r="B4" s="60" t="n">
        <v>771</v>
      </c>
      <c r="C4" s="61" t="n">
        <f aca="false">B4/B16</f>
        <v>0.0970543806646526</v>
      </c>
      <c r="D4" s="62"/>
      <c r="E4" s="45"/>
      <c r="F4" s="35" t="s">
        <v>325</v>
      </c>
      <c r="G4" s="34" t="n">
        <f aca="false">B11/B10</f>
        <v>0.522050059594756</v>
      </c>
      <c r="H4" s="35"/>
      <c r="I4" s="45"/>
      <c r="J4" s="45"/>
      <c r="K4" s="45"/>
      <c r="L4" s="45"/>
      <c r="M4" s="45"/>
      <c r="N4" s="45"/>
      <c r="O4" s="45"/>
      <c r="P4" s="45"/>
    </row>
    <row r="5" customFormat="false" ht="15" hidden="false" customHeight="false" outlineLevel="0" collapsed="false">
      <c r="A5" s="63" t="s">
        <v>42</v>
      </c>
      <c r="B5" s="64" t="n">
        <f aca="false">SUM(B6:B7)</f>
        <v>318</v>
      </c>
      <c r="C5" s="61" t="n">
        <f aca="false">B5/B16</f>
        <v>0.0400302114803625</v>
      </c>
      <c r="D5" s="62"/>
      <c r="E5" s="45"/>
      <c r="F5" s="35" t="s">
        <v>326</v>
      </c>
      <c r="G5" s="34" t="n">
        <f aca="false">B12/B10</f>
        <v>0.477949940405244</v>
      </c>
      <c r="H5" s="35"/>
      <c r="I5" s="45"/>
      <c r="J5" s="45"/>
      <c r="K5" s="45"/>
      <c r="L5" s="45"/>
      <c r="M5" s="45"/>
      <c r="N5" s="45"/>
      <c r="O5" s="45"/>
      <c r="P5" s="45"/>
    </row>
    <row r="6" customFormat="false" ht="15" hidden="false" customHeight="false" outlineLevel="0" collapsed="false">
      <c r="A6" s="65" t="s">
        <v>327</v>
      </c>
      <c r="B6" s="60" t="n">
        <v>117</v>
      </c>
      <c r="C6" s="61" t="n">
        <f aca="false">B6/B16</f>
        <v>0.0147280966767372</v>
      </c>
      <c r="D6" s="62"/>
      <c r="E6" s="45"/>
      <c r="F6" s="35" t="s">
        <v>328</v>
      </c>
      <c r="G6" s="34" t="n">
        <f aca="false">B7/B5</f>
        <v>0.632075471698113</v>
      </c>
      <c r="H6" s="35"/>
      <c r="I6" s="45"/>
      <c r="J6" s="45"/>
      <c r="K6" s="45"/>
      <c r="L6" s="45"/>
      <c r="M6" s="45"/>
      <c r="N6" s="45"/>
      <c r="O6" s="45"/>
      <c r="P6" s="45"/>
    </row>
    <row r="7" customFormat="false" ht="15" hidden="false" customHeight="false" outlineLevel="0" collapsed="false">
      <c r="A7" s="65" t="s">
        <v>329</v>
      </c>
      <c r="B7" s="60" t="n">
        <v>201</v>
      </c>
      <c r="C7" s="61" t="n">
        <f aca="false">B7/B16</f>
        <v>0.0253021148036254</v>
      </c>
      <c r="D7" s="62"/>
      <c r="E7" s="45"/>
      <c r="F7" s="35" t="s">
        <v>330</v>
      </c>
      <c r="G7" s="34" t="n">
        <f aca="false">B6/B5</f>
        <v>0.367924528301887</v>
      </c>
      <c r="H7" s="35"/>
      <c r="I7" s="45"/>
      <c r="J7" s="45"/>
      <c r="K7" s="45"/>
      <c r="L7" s="45"/>
      <c r="M7" s="45"/>
      <c r="N7" s="45"/>
      <c r="O7" s="45"/>
      <c r="P7" s="45"/>
    </row>
    <row r="8" customFormat="false" ht="15" hidden="false" customHeight="false" outlineLevel="0" collapsed="false">
      <c r="A8" s="63" t="s">
        <v>37</v>
      </c>
      <c r="B8" s="60" t="n">
        <v>267</v>
      </c>
      <c r="C8" s="61" t="n">
        <f aca="false">B8/B16</f>
        <v>0.0336102719033233</v>
      </c>
      <c r="D8" s="45"/>
      <c r="E8" s="45"/>
      <c r="H8" s="35"/>
      <c r="I8" s="45"/>
      <c r="J8" s="45"/>
      <c r="K8" s="45"/>
      <c r="L8" s="45"/>
      <c r="M8" s="45"/>
      <c r="N8" s="45"/>
      <c r="O8" s="45"/>
      <c r="P8" s="45"/>
    </row>
    <row r="9" customFormat="false" ht="15" hidden="false" customHeight="false" outlineLevel="0" collapsed="false">
      <c r="A9" s="59" t="s">
        <v>331</v>
      </c>
      <c r="B9" s="60" t="n">
        <v>56</v>
      </c>
      <c r="C9" s="61" t="n">
        <f aca="false">B9/B16</f>
        <v>0.00704934541792548</v>
      </c>
      <c r="D9" s="45"/>
      <c r="E9" s="45"/>
      <c r="H9" s="45"/>
      <c r="I9" s="45"/>
      <c r="J9" s="45"/>
      <c r="K9" s="45"/>
      <c r="L9" s="45"/>
      <c r="M9" s="45"/>
      <c r="N9" s="45"/>
      <c r="O9" s="45"/>
      <c r="P9" s="45"/>
    </row>
    <row r="10" customFormat="false" ht="15" hidden="false" customHeight="false" outlineLevel="0" collapsed="false">
      <c r="A10" s="63" t="s">
        <v>38</v>
      </c>
      <c r="B10" s="64" t="n">
        <f aca="false">SUM(B11:B12)</f>
        <v>2517</v>
      </c>
      <c r="C10" s="61" t="n">
        <f aca="false">B10/B16</f>
        <v>0.316842900302115</v>
      </c>
      <c r="D10" s="45"/>
      <c r="E10" s="45"/>
      <c r="H10" s="45"/>
      <c r="I10" s="45"/>
      <c r="J10" s="45"/>
      <c r="K10" s="45"/>
      <c r="L10" s="45"/>
      <c r="M10" s="45"/>
      <c r="N10" s="45"/>
      <c r="O10" s="45"/>
      <c r="P10" s="45"/>
    </row>
    <row r="11" customFormat="false" ht="15" hidden="false" customHeight="false" outlineLevel="0" collapsed="false">
      <c r="A11" s="65" t="s">
        <v>332</v>
      </c>
      <c r="B11" s="60" t="n">
        <v>1314</v>
      </c>
      <c r="C11" s="61" t="n">
        <f aca="false">B11/B16</f>
        <v>0.165407854984894</v>
      </c>
      <c r="D11" s="45"/>
      <c r="E11" s="45"/>
      <c r="H11" s="45"/>
      <c r="I11" s="45"/>
      <c r="J11" s="45"/>
      <c r="K11" s="45"/>
      <c r="L11" s="45"/>
      <c r="M11" s="45"/>
      <c r="N11" s="45"/>
      <c r="O11" s="45"/>
      <c r="P11" s="45"/>
    </row>
    <row r="12" customFormat="false" ht="15" hidden="false" customHeight="false" outlineLevel="0" collapsed="false">
      <c r="A12" s="65" t="s">
        <v>333</v>
      </c>
      <c r="B12" s="60" t="n">
        <v>1203</v>
      </c>
      <c r="C12" s="61" t="n">
        <f aca="false">B12/B16</f>
        <v>0.151435045317221</v>
      </c>
      <c r="D12" s="45"/>
      <c r="E12" s="45"/>
      <c r="H12" s="45"/>
      <c r="I12" s="45"/>
      <c r="J12" s="45"/>
      <c r="K12" s="45"/>
      <c r="L12" s="45"/>
      <c r="M12" s="45"/>
      <c r="N12" s="45"/>
      <c r="O12" s="45"/>
      <c r="P12" s="45"/>
    </row>
    <row r="13" customFormat="false" ht="15" hidden="false" customHeight="false" outlineLevel="0" collapsed="false">
      <c r="A13" s="63" t="s">
        <v>39</v>
      </c>
      <c r="B13" s="60" t="n">
        <v>1671</v>
      </c>
      <c r="C13" s="61" t="n">
        <f aca="false">B13/B16</f>
        <v>0.210347432024169</v>
      </c>
      <c r="D13" s="45"/>
      <c r="E13" s="45"/>
      <c r="H13" s="45"/>
      <c r="I13" s="45"/>
      <c r="J13" s="45"/>
      <c r="K13" s="45"/>
      <c r="L13" s="45"/>
      <c r="M13" s="45"/>
      <c r="N13" s="45"/>
      <c r="O13" s="45"/>
      <c r="P13" s="45"/>
    </row>
    <row r="14" customFormat="false" ht="15" hidden="false" customHeight="false" outlineLevel="0" collapsed="false">
      <c r="A14" s="59" t="s">
        <v>41</v>
      </c>
      <c r="B14" s="60" t="n">
        <v>1511</v>
      </c>
      <c r="C14" s="61" t="n">
        <f aca="false">B14/B16</f>
        <v>0.190206445115811</v>
      </c>
      <c r="D14" s="45"/>
      <c r="E14" s="45"/>
      <c r="H14" s="45"/>
      <c r="I14" s="45"/>
      <c r="J14" s="45"/>
      <c r="K14" s="45"/>
      <c r="L14" s="45"/>
      <c r="M14" s="45"/>
      <c r="N14" s="45"/>
      <c r="O14" s="45"/>
      <c r="P14" s="45"/>
    </row>
    <row r="15" customFormat="false" ht="15" hidden="false" customHeight="false" outlineLevel="0" collapsed="false">
      <c r="A15" s="63" t="s">
        <v>40</v>
      </c>
      <c r="B15" s="60" t="n">
        <v>833</v>
      </c>
      <c r="C15" s="61" t="n">
        <f aca="false">B15/B16</f>
        <v>0.104859013091641</v>
      </c>
      <c r="D15" s="45"/>
      <c r="E15" s="45"/>
      <c r="H15" s="45"/>
      <c r="I15" s="45"/>
      <c r="J15" s="45"/>
      <c r="K15" s="45"/>
      <c r="L15" s="45"/>
      <c r="M15" s="45"/>
      <c r="N15" s="45"/>
      <c r="O15" s="45"/>
      <c r="P15" s="45"/>
    </row>
    <row r="16" customFormat="false" ht="15" hidden="false" customHeight="false" outlineLevel="0" collapsed="false">
      <c r="A16" s="66" t="s">
        <v>334</v>
      </c>
      <c r="B16" s="67" t="n">
        <f aca="false">SUM(B4,B6,B7,B8,B9,B11,B12,B13,B14,B15)</f>
        <v>7944</v>
      </c>
      <c r="C16" s="68"/>
    </row>
    <row r="17" customFormat="false" ht="15" hidden="false" customHeight="false" outlineLevel="0" collapsed="false">
      <c r="A17" s="9"/>
      <c r="B17" s="9"/>
    </row>
    <row r="18" customFormat="false" ht="15" hidden="false" customHeight="false" outlineLevel="0" collapsed="false">
      <c r="A18" s="9"/>
      <c r="B18" s="9"/>
    </row>
    <row r="19" customFormat="false" ht="15" hidden="false" customHeight="false" outlineLevel="0" collapsed="false">
      <c r="A19" s="9"/>
      <c r="B19" s="9"/>
      <c r="H19" s="45"/>
      <c r="I19" s="45"/>
      <c r="J19" s="45"/>
    </row>
    <row r="20" customFormat="false" ht="15" hidden="false" customHeight="false" outlineLevel="0" collapsed="false">
      <c r="A20" s="9"/>
      <c r="B20" s="9"/>
      <c r="H20" s="45"/>
      <c r="I20" s="45"/>
      <c r="J20" s="45"/>
    </row>
    <row r="21" customFormat="false" ht="15" hidden="false" customHeight="false" outlineLevel="0" collapsed="false">
      <c r="H21" s="45"/>
      <c r="I21" s="45"/>
      <c r="J21" s="45"/>
    </row>
    <row r="22" customFormat="false" ht="15" hidden="false" customHeight="false" outlineLevel="0" collapsed="false">
      <c r="H22" s="45"/>
      <c r="I22" s="45"/>
      <c r="J22" s="45"/>
    </row>
    <row r="23" customFormat="false" ht="15" hidden="false" customHeight="false" outlineLevel="0" collapsed="false">
      <c r="H23" s="45"/>
      <c r="I23" s="45"/>
      <c r="J23" s="45"/>
    </row>
    <row r="24" customFormat="false" ht="15" hidden="false" customHeight="false" outlineLevel="0" collapsed="false">
      <c r="H24" s="45"/>
      <c r="I24" s="45"/>
      <c r="J24" s="45"/>
    </row>
    <row r="25" customFormat="false" ht="15" hidden="false" customHeight="false" outlineLevel="0" collapsed="false">
      <c r="H25" s="45"/>
      <c r="I25" s="45"/>
      <c r="J25" s="45"/>
    </row>
    <row r="26" customFormat="false" ht="15" hidden="false" customHeight="false" outlineLevel="0" collapsed="false">
      <c r="H26" s="45"/>
      <c r="I26" s="45"/>
      <c r="J26" s="45"/>
    </row>
    <row r="27" customFormat="false" ht="15" hidden="false" customHeight="false" outlineLevel="0" collapsed="false">
      <c r="H27" s="45"/>
      <c r="I27" s="45"/>
      <c r="J27" s="45"/>
    </row>
    <row r="28" customFormat="false" ht="15" hidden="false" customHeight="false" outlineLevel="0" collapsed="false">
      <c r="H28" s="45"/>
      <c r="I28" s="45"/>
      <c r="J28" s="45"/>
    </row>
    <row r="29" customFormat="false" ht="15" hidden="false" customHeight="false" outlineLevel="0" collapsed="false">
      <c r="H29" s="45"/>
      <c r="I29" s="45"/>
      <c r="J29" s="45"/>
    </row>
    <row r="30" customFormat="false" ht="15" hidden="false" customHeight="false" outlineLevel="0" collapsed="false">
      <c r="H30" s="45"/>
      <c r="I30" s="45"/>
      <c r="J30" s="45"/>
    </row>
    <row r="31" customFormat="false" ht="15" hidden="false" customHeight="false" outlineLevel="0" collapsed="false">
      <c r="H31" s="45"/>
      <c r="I31" s="45"/>
      <c r="J31" s="45"/>
    </row>
    <row r="32" customFormat="false" ht="15" hidden="false" customHeight="false" outlineLevel="0" collapsed="false">
      <c r="H32" s="45"/>
      <c r="I32" s="45"/>
      <c r="J32" s="45"/>
    </row>
    <row r="33" customFormat="false" ht="15" hidden="false" customHeight="false" outlineLevel="0" collapsed="false">
      <c r="H33" s="45"/>
      <c r="I33" s="45"/>
      <c r="J33" s="45"/>
    </row>
    <row r="34" customFormat="false" ht="15" hidden="false" customHeight="false" outlineLevel="0" collapsed="false">
      <c r="H34" s="45"/>
      <c r="I34" s="45"/>
      <c r="J34" s="45"/>
    </row>
    <row r="35" customFormat="false" ht="15" hidden="false" customHeight="false" outlineLevel="0" collapsed="false">
      <c r="H35" s="45"/>
      <c r="I35" s="45"/>
      <c r="J35" s="45"/>
    </row>
    <row r="36" customFormat="false" ht="15" hidden="false" customHeight="false" outlineLevel="0" collapsed="false">
      <c r="H36" s="45"/>
      <c r="I36" s="45"/>
      <c r="J36" s="45"/>
    </row>
    <row r="37" customFormat="false" ht="15" hidden="false" customHeight="false" outlineLevel="0" collapsed="false">
      <c r="H37" s="45"/>
      <c r="I37" s="45"/>
      <c r="J37" s="45"/>
    </row>
    <row r="38" customFormat="false" ht="15" hidden="false" customHeight="false" outlineLevel="0" collapsed="false">
      <c r="H38" s="45"/>
      <c r="I38" s="45"/>
      <c r="J38" s="45"/>
    </row>
    <row r="43" customFormat="false" ht="30.75" hidden="false" customHeight="true" outlineLevel="0" collapsed="false">
      <c r="A43" s="21" t="s">
        <v>335</v>
      </c>
      <c r="B43" s="21"/>
      <c r="C43" s="21"/>
      <c r="D43" s="21"/>
      <c r="E43" s="21"/>
      <c r="F43" s="21"/>
      <c r="G43" s="21"/>
    </row>
    <row r="44" customFormat="false" ht="15" hidden="false" customHeight="false" outlineLevel="0" collapsed="false">
      <c r="A44" s="47" t="s">
        <v>45</v>
      </c>
      <c r="B44" s="47"/>
      <c r="C44" s="47"/>
      <c r="D44" s="47"/>
      <c r="E44" s="47"/>
      <c r="F44" s="69"/>
      <c r="G44" s="69"/>
    </row>
    <row r="45" customFormat="false" ht="15" hidden="false" customHeight="false" outlineLevel="0" collapsed="false">
      <c r="A45" s="48" t="s">
        <v>336</v>
      </c>
      <c r="B45" s="48"/>
      <c r="C45" s="48"/>
      <c r="D45" s="48"/>
      <c r="E45" s="48"/>
      <c r="F45" s="70"/>
      <c r="G45" s="70"/>
    </row>
  </sheetData>
  <mergeCells count="1">
    <mergeCell ref="A43:G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1.43359375" defaultRowHeight="15" zeroHeight="false" outlineLevelRow="0" outlineLevelCol="0"/>
  <cols>
    <col collapsed="false" customWidth="true" hidden="false" outlineLevel="0" max="1" min="1" style="71" width="49.42"/>
    <col collapsed="false" customWidth="true" hidden="false" outlineLevel="0" max="2" min="2" style="71" width="20.71"/>
    <col collapsed="false" customWidth="true" hidden="false" outlineLevel="0" max="3" min="3" style="71" width="12.71"/>
  </cols>
  <sheetData>
    <row r="1" customFormat="false" ht="15" hidden="false" customHeight="false" outlineLevel="0" collapsed="false">
      <c r="A1" s="72" t="s">
        <v>337</v>
      </c>
    </row>
    <row r="3" customFormat="false" ht="15" hidden="false" customHeight="false" outlineLevel="0" collapsed="false">
      <c r="A3" s="73" t="s">
        <v>338</v>
      </c>
      <c r="B3" s="73" t="s">
        <v>268</v>
      </c>
      <c r="C3" s="73" t="s">
        <v>267</v>
      </c>
    </row>
    <row r="4" customFormat="false" ht="15" hidden="false" customHeight="false" outlineLevel="0" collapsed="false">
      <c r="A4" s="74" t="s">
        <v>339</v>
      </c>
      <c r="B4" s="74" t="n">
        <f aca="false">B5+B8</f>
        <v>2476</v>
      </c>
      <c r="C4" s="75"/>
    </row>
    <row r="5" s="72" customFormat="true" ht="15" hidden="false" customHeight="false" outlineLevel="0" collapsed="false">
      <c r="A5" s="76" t="s">
        <v>340</v>
      </c>
      <c r="B5" s="77" t="n">
        <v>1648</v>
      </c>
      <c r="C5" s="78" t="n">
        <f aca="false">B5/$B$4</f>
        <v>0.665589660743134</v>
      </c>
    </row>
    <row r="6" customFormat="false" ht="15" hidden="false" customHeight="false" outlineLevel="0" collapsed="false">
      <c r="A6" s="79" t="s">
        <v>341</v>
      </c>
      <c r="B6" s="80" t="n">
        <v>28</v>
      </c>
      <c r="C6" s="78"/>
    </row>
    <row r="7" customFormat="false" ht="15" hidden="false" customHeight="false" outlineLevel="0" collapsed="false">
      <c r="A7" s="79" t="s">
        <v>342</v>
      </c>
      <c r="B7" s="80" t="n">
        <v>16</v>
      </c>
      <c r="C7" s="78"/>
    </row>
    <row r="8" s="72" customFormat="true" ht="15" hidden="false" customHeight="false" outlineLevel="0" collapsed="false">
      <c r="A8" s="81" t="s">
        <v>343</v>
      </c>
      <c r="B8" s="77" t="n">
        <v>828</v>
      </c>
      <c r="C8" s="78" t="n">
        <f aca="false">B8/$B$4</f>
        <v>0.334410339256866</v>
      </c>
    </row>
    <row r="9" customFormat="false" ht="15" hidden="false" customHeight="false" outlineLevel="0" collapsed="false">
      <c r="A9" s="74" t="s">
        <v>344</v>
      </c>
      <c r="B9" s="82" t="n">
        <f aca="false">B10+B11</f>
        <v>1667</v>
      </c>
      <c r="C9" s="75"/>
    </row>
    <row r="10" customFormat="false" ht="15" hidden="false" customHeight="false" outlineLevel="0" collapsed="false">
      <c r="A10" s="76" t="s">
        <v>345</v>
      </c>
      <c r="B10" s="77" t="n">
        <v>1617</v>
      </c>
      <c r="C10" s="78" t="n">
        <f aca="false">B10/B9</f>
        <v>0.97000599880024</v>
      </c>
    </row>
    <row r="11" s="72" customFormat="true" ht="15" hidden="false" customHeight="false" outlineLevel="0" collapsed="false">
      <c r="A11" s="81" t="s">
        <v>346</v>
      </c>
      <c r="B11" s="77" t="n">
        <v>50</v>
      </c>
      <c r="C11" s="78" t="n">
        <f aca="false">B11/$B$9</f>
        <v>0.02999400119976</v>
      </c>
    </row>
    <row r="12" s="72" customFormat="true" ht="15" hidden="false" customHeight="false" outlineLevel="0" collapsed="false">
      <c r="A12" s="74" t="s">
        <v>347</v>
      </c>
      <c r="B12" s="82" t="n">
        <f aca="false">B13+B14</f>
        <v>1510</v>
      </c>
      <c r="C12" s="75"/>
    </row>
    <row r="13" customFormat="false" ht="15" hidden="false" customHeight="false" outlineLevel="0" collapsed="false">
      <c r="A13" s="76" t="s">
        <v>348</v>
      </c>
      <c r="B13" s="77" t="n">
        <v>827</v>
      </c>
      <c r="C13" s="78" t="n">
        <f aca="false">B13/$B$12</f>
        <v>0.547682119205298</v>
      </c>
    </row>
    <row r="14" s="72" customFormat="true" ht="15" hidden="false" customHeight="false" outlineLevel="0" collapsed="false">
      <c r="A14" s="81" t="s">
        <v>349</v>
      </c>
      <c r="B14" s="77" t="n">
        <v>683</v>
      </c>
      <c r="C14" s="78" t="n">
        <f aca="false">B14/$B$12</f>
        <v>0.452317880794702</v>
      </c>
    </row>
    <row r="15" customFormat="false" ht="15" hidden="false" customHeight="false" outlineLevel="0" collapsed="false">
      <c r="A15" s="74" t="s">
        <v>350</v>
      </c>
      <c r="B15" s="82" t="n">
        <v>833</v>
      </c>
      <c r="C15" s="75"/>
    </row>
    <row r="16" customFormat="false" ht="8.25" hidden="false" customHeight="true" outlineLevel="0" collapsed="false">
      <c r="A16" s="83"/>
      <c r="B16" s="83"/>
      <c r="C16" s="84"/>
    </row>
    <row r="17" s="72" customFormat="true" ht="15" hidden="false" customHeight="false" outlineLevel="0" collapsed="false">
      <c r="A17" s="74" t="s">
        <v>351</v>
      </c>
      <c r="B17" s="82" t="n">
        <f aca="false">B18+B20</f>
        <v>317</v>
      </c>
      <c r="C17" s="75"/>
    </row>
    <row r="18" customFormat="false" ht="15" hidden="false" customHeight="true" outlineLevel="0" collapsed="false">
      <c r="A18" s="76" t="s">
        <v>352</v>
      </c>
      <c r="B18" s="85" t="n">
        <v>117</v>
      </c>
      <c r="C18" s="86" t="n">
        <f aca="false">B18/B17</f>
        <v>0.369085173501577</v>
      </c>
    </row>
    <row r="19" customFormat="false" ht="15" hidden="false" customHeight="true" outlineLevel="0" collapsed="false">
      <c r="A19" s="79" t="s">
        <v>353</v>
      </c>
      <c r="B19" s="85" t="n">
        <v>2</v>
      </c>
      <c r="C19" s="86"/>
    </row>
    <row r="20" customFormat="false" ht="15" hidden="false" customHeight="true" outlineLevel="0" collapsed="false">
      <c r="A20" s="76" t="s">
        <v>354</v>
      </c>
      <c r="B20" s="85" t="n">
        <v>200</v>
      </c>
      <c r="C20" s="86" t="n">
        <f aca="false">B20/B17</f>
        <v>0.630914826498423</v>
      </c>
    </row>
    <row r="21" customFormat="false" ht="15" hidden="false" customHeight="true" outlineLevel="0" collapsed="false">
      <c r="A21" s="79" t="s">
        <v>355</v>
      </c>
      <c r="B21" s="85" t="n">
        <v>5</v>
      </c>
      <c r="C21" s="86"/>
    </row>
    <row r="22" customFormat="false" ht="15" hidden="false" customHeight="false" outlineLevel="0" collapsed="false">
      <c r="A22" s="74" t="s">
        <v>356</v>
      </c>
      <c r="B22" s="82" t="n">
        <f aca="false">B23+B24</f>
        <v>267</v>
      </c>
      <c r="C22" s="75"/>
    </row>
    <row r="23" customFormat="false" ht="15" hidden="false" customHeight="false" outlineLevel="0" collapsed="false">
      <c r="A23" s="76" t="s">
        <v>357</v>
      </c>
      <c r="B23" s="87" t="n">
        <v>192</v>
      </c>
      <c r="C23" s="78" t="n">
        <f aca="false">B23/$B$22</f>
        <v>0.719101123595506</v>
      </c>
    </row>
    <row r="24" customFormat="false" ht="15" hidden="false" customHeight="false" outlineLevel="0" collapsed="false">
      <c r="A24" s="81" t="s">
        <v>358</v>
      </c>
      <c r="B24" s="87" t="n">
        <v>75</v>
      </c>
      <c r="C24" s="78" t="n">
        <f aca="false">B24/$B$22</f>
        <v>0.280898876404494</v>
      </c>
    </row>
    <row r="25" customFormat="false" ht="15" hidden="false" customHeight="false" outlineLevel="0" collapsed="false">
      <c r="A25" s="74" t="s">
        <v>359</v>
      </c>
      <c r="B25" s="74" t="n">
        <f aca="false">SUM(B26:B31)</f>
        <v>764</v>
      </c>
      <c r="C25" s="75"/>
    </row>
    <row r="26" customFormat="false" ht="15" hidden="false" customHeight="false" outlineLevel="0" collapsed="false">
      <c r="A26" s="76" t="s">
        <v>360</v>
      </c>
      <c r="B26" s="87" t="n">
        <v>69</v>
      </c>
      <c r="C26" s="78" t="n">
        <f aca="false">B26/$B$25</f>
        <v>0.0903141361256545</v>
      </c>
    </row>
    <row r="27" s="72" customFormat="true" ht="15" hidden="false" customHeight="false" outlineLevel="0" collapsed="false">
      <c r="A27" s="81" t="s">
        <v>361</v>
      </c>
      <c r="B27" s="87" t="n">
        <v>30</v>
      </c>
      <c r="C27" s="78" t="n">
        <f aca="false">B27/$B$25</f>
        <v>0.0392670157068063</v>
      </c>
    </row>
    <row r="28" customFormat="false" ht="15" hidden="false" customHeight="false" outlineLevel="0" collapsed="false">
      <c r="A28" s="81" t="s">
        <v>362</v>
      </c>
      <c r="B28" s="87" t="n">
        <v>221</v>
      </c>
      <c r="C28" s="78" t="n">
        <f aca="false">B28/$B$25</f>
        <v>0.289267015706806</v>
      </c>
    </row>
    <row r="29" customFormat="false" ht="15" hidden="false" customHeight="false" outlineLevel="0" collapsed="false">
      <c r="A29" s="81" t="s">
        <v>363</v>
      </c>
      <c r="B29" s="87" t="n">
        <v>210</v>
      </c>
      <c r="C29" s="78" t="n">
        <f aca="false">B29/$B$25</f>
        <v>0.274869109947644</v>
      </c>
    </row>
    <row r="30" customFormat="false" ht="15" hidden="false" customHeight="false" outlineLevel="0" collapsed="false">
      <c r="A30" s="81" t="s">
        <v>364</v>
      </c>
      <c r="B30" s="88" t="n">
        <v>8</v>
      </c>
      <c r="C30" s="78" t="n">
        <v>0.0105540897097625</v>
      </c>
    </row>
    <row r="31" customFormat="false" ht="15" hidden="false" customHeight="false" outlineLevel="0" collapsed="false">
      <c r="A31" s="81" t="s">
        <v>365</v>
      </c>
      <c r="B31" s="87" t="n">
        <v>226</v>
      </c>
      <c r="C31" s="78" t="n">
        <f aca="false">B31/$B$25</f>
        <v>0.295811518324607</v>
      </c>
    </row>
    <row r="32" customFormat="false" ht="15" hidden="false" customHeight="false" outlineLevel="0" collapsed="false">
      <c r="A32" s="74" t="s">
        <v>366</v>
      </c>
      <c r="B32" s="74" t="n">
        <v>56</v>
      </c>
      <c r="C32" s="75"/>
    </row>
    <row r="33" customFormat="false" ht="15" hidden="false" customHeight="false" outlineLevel="0" collapsed="false">
      <c r="A33" s="89" t="s">
        <v>367</v>
      </c>
      <c r="B33" s="89" t="n">
        <f aca="false">B4+B22+B9+B12+B25+B17+B15+B32</f>
        <v>7890</v>
      </c>
      <c r="C33" s="89"/>
    </row>
    <row r="35" customFormat="false" ht="24.75" hidden="false" customHeight="true" outlineLevel="0" collapsed="false">
      <c r="A35" s="21" t="s">
        <v>368</v>
      </c>
      <c r="B35" s="21"/>
      <c r="C35" s="21"/>
    </row>
    <row r="36" customFormat="false" ht="15" hidden="false" customHeight="false" outlineLevel="0" collapsed="false">
      <c r="A36" s="47" t="s">
        <v>45</v>
      </c>
      <c r="B36" s="47"/>
      <c r="C36" s="47"/>
    </row>
    <row r="37" customFormat="false" ht="28.5" hidden="false" customHeight="true" outlineLevel="0" collapsed="false">
      <c r="A37" s="23" t="s">
        <v>46</v>
      </c>
      <c r="B37" s="23"/>
      <c r="C37" s="23"/>
    </row>
  </sheetData>
  <mergeCells count="2">
    <mergeCell ref="A35:C35"/>
    <mergeCell ref="A37:C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8"/>
  <sheetViews>
    <sheetView showFormulas="false" showGridLines="false" showRowColHeaders="true" showZeros="true" rightToLeft="false" tabSelected="false" showOutlineSymbols="true" defaultGridColor="true" view="normal" topLeftCell="A97" colorId="64" zoomScale="75" zoomScaleNormal="75" zoomScalePageLayoutView="100" workbookViewId="0">
      <selection pane="topLeft" activeCell="F122" activeCellId="0" sqref="F122"/>
    </sheetView>
  </sheetViews>
  <sheetFormatPr defaultColWidth="9.15625" defaultRowHeight="15" zeroHeight="false" outlineLevelRow="0" outlineLevelCol="0"/>
  <cols>
    <col collapsed="false" customWidth="true" hidden="false" outlineLevel="0" max="1" min="1" style="90" width="13.57"/>
    <col collapsed="false" customWidth="true" hidden="false" outlineLevel="0" max="2" min="2" style="90" width="119.14"/>
    <col collapsed="false" customWidth="true" hidden="false" outlineLevel="0" max="3" min="3" style="90" width="24.86"/>
    <col collapsed="false" customWidth="true" hidden="false" outlineLevel="0" max="4" min="4" style="90" width="28.14"/>
    <col collapsed="false" customWidth="false" hidden="false" outlineLevel="0" max="1024" min="5" style="90" width="9.14"/>
    <col collapsed="false" customWidth="false" hidden="false" outlineLevel="0" max="16384" min="1025" style="90" width="9.15"/>
  </cols>
  <sheetData>
    <row r="1" customFormat="false" ht="40.05" hidden="false" customHeight="true" outlineLevel="0" collapsed="false">
      <c r="A1" s="91" t="s">
        <v>369</v>
      </c>
      <c r="B1" s="92"/>
      <c r="C1" s="93"/>
      <c r="D1" s="93"/>
    </row>
    <row r="2" customFormat="false" ht="15" hidden="false" customHeight="false" outlineLevel="0" collapsed="false">
      <c r="A2" s="93"/>
      <c r="B2" s="93"/>
      <c r="C2" s="93"/>
      <c r="D2" s="93"/>
    </row>
    <row r="3" customFormat="false" ht="15" hidden="false" customHeight="false" outlineLevel="0" collapsed="false">
      <c r="A3" s="94" t="s">
        <v>370</v>
      </c>
      <c r="B3" s="94" t="s">
        <v>371</v>
      </c>
      <c r="C3" s="94" t="s">
        <v>372</v>
      </c>
      <c r="D3" s="94" t="s">
        <v>373</v>
      </c>
    </row>
    <row r="4" customFormat="false" ht="15" hidden="false" customHeight="false" outlineLevel="0" collapsed="false">
      <c r="A4" s="95" t="n">
        <v>11724</v>
      </c>
      <c r="B4" s="96" t="s">
        <v>374</v>
      </c>
      <c r="C4" s="97" t="s">
        <v>375</v>
      </c>
      <c r="D4" s="97" t="s">
        <v>376</v>
      </c>
      <c r="E4" s="98"/>
    </row>
    <row r="5" customFormat="false" ht="15" hidden="false" customHeight="false" outlineLevel="0" collapsed="false">
      <c r="A5" s="99" t="n">
        <v>20485</v>
      </c>
      <c r="B5" s="100" t="s">
        <v>377</v>
      </c>
      <c r="C5" s="99" t="s">
        <v>375</v>
      </c>
      <c r="D5" s="99" t="s">
        <v>376</v>
      </c>
      <c r="E5" s="98"/>
    </row>
    <row r="6" customFormat="false" ht="15" hidden="false" customHeight="false" outlineLevel="0" collapsed="false">
      <c r="A6" s="95" t="n">
        <v>22720</v>
      </c>
      <c r="B6" s="96" t="s">
        <v>378</v>
      </c>
      <c r="C6" s="97" t="s">
        <v>379</v>
      </c>
      <c r="D6" s="97" t="s">
        <v>42</v>
      </c>
      <c r="E6" s="98"/>
    </row>
    <row r="7" customFormat="false" ht="15" hidden="false" customHeight="false" outlineLevel="0" collapsed="false">
      <c r="A7" s="99" t="n">
        <v>22722</v>
      </c>
      <c r="B7" s="100" t="s">
        <v>380</v>
      </c>
      <c r="C7" s="99" t="s">
        <v>379</v>
      </c>
      <c r="D7" s="99" t="s">
        <v>37</v>
      </c>
      <c r="E7" s="98"/>
    </row>
    <row r="8" customFormat="false" ht="26.7" hidden="false" customHeight="false" outlineLevel="0" collapsed="false">
      <c r="A8" s="95" t="n">
        <v>27423</v>
      </c>
      <c r="B8" s="96" t="s">
        <v>381</v>
      </c>
      <c r="C8" s="97" t="s">
        <v>382</v>
      </c>
      <c r="D8" s="97" t="s">
        <v>328</v>
      </c>
      <c r="E8" s="98"/>
    </row>
    <row r="9" customFormat="false" ht="26.7" hidden="false" customHeight="false" outlineLevel="0" collapsed="false">
      <c r="A9" s="99" t="n">
        <v>27428</v>
      </c>
      <c r="B9" s="100" t="s">
        <v>383</v>
      </c>
      <c r="C9" s="99" t="s">
        <v>384</v>
      </c>
      <c r="D9" s="99" t="s">
        <v>330</v>
      </c>
      <c r="E9" s="98"/>
    </row>
    <row r="10" customFormat="false" ht="26.7" hidden="false" customHeight="false" outlineLevel="0" collapsed="false">
      <c r="A10" s="95" t="n">
        <v>32951</v>
      </c>
      <c r="B10" s="96" t="s">
        <v>385</v>
      </c>
      <c r="C10" s="97" t="s">
        <v>375</v>
      </c>
      <c r="D10" s="97" t="s">
        <v>376</v>
      </c>
      <c r="E10" s="98"/>
    </row>
    <row r="11" customFormat="false" ht="26.7" hidden="false" customHeight="false" outlineLevel="0" collapsed="false">
      <c r="A11" s="99" t="n">
        <v>32954</v>
      </c>
      <c r="B11" s="100" t="s">
        <v>386</v>
      </c>
      <c r="C11" s="99" t="s">
        <v>387</v>
      </c>
      <c r="D11" s="99" t="s">
        <v>376</v>
      </c>
    </row>
    <row r="12" customFormat="false" ht="26.7" hidden="false" customHeight="false" outlineLevel="0" collapsed="false">
      <c r="A12" s="95" t="n">
        <v>33898</v>
      </c>
      <c r="B12" s="96" t="s">
        <v>388</v>
      </c>
      <c r="C12" s="97" t="s">
        <v>389</v>
      </c>
      <c r="D12" s="97" t="s">
        <v>390</v>
      </c>
    </row>
    <row r="13" customFormat="false" ht="15" hidden="false" customHeight="false" outlineLevel="0" collapsed="false">
      <c r="A13" s="99" t="n">
        <v>33902</v>
      </c>
      <c r="B13" s="100" t="s">
        <v>391</v>
      </c>
      <c r="C13" s="99" t="s">
        <v>375</v>
      </c>
      <c r="D13" s="99" t="s">
        <v>392</v>
      </c>
    </row>
    <row r="14" customFormat="false" ht="26.7" hidden="false" customHeight="false" outlineLevel="0" collapsed="false">
      <c r="A14" s="95" t="n">
        <v>33907</v>
      </c>
      <c r="B14" s="96" t="s">
        <v>393</v>
      </c>
      <c r="C14" s="95" t="s">
        <v>387</v>
      </c>
      <c r="D14" s="95" t="s">
        <v>392</v>
      </c>
    </row>
    <row r="15" customFormat="false" ht="26.7" hidden="false" customHeight="false" outlineLevel="0" collapsed="false">
      <c r="A15" s="99" t="n">
        <v>34343</v>
      </c>
      <c r="B15" s="100" t="s">
        <v>394</v>
      </c>
      <c r="C15" s="99" t="s">
        <v>395</v>
      </c>
      <c r="D15" s="101" t="s">
        <v>280</v>
      </c>
    </row>
    <row r="16" customFormat="false" ht="15" hidden="false" customHeight="false" outlineLevel="0" collapsed="false">
      <c r="A16" s="95" t="s">
        <v>396</v>
      </c>
      <c r="B16" s="96" t="s">
        <v>397</v>
      </c>
      <c r="C16" s="95" t="s">
        <v>387</v>
      </c>
      <c r="D16" s="95" t="s">
        <v>376</v>
      </c>
    </row>
    <row r="17" customFormat="false" ht="26.7" hidden="false" customHeight="false" outlineLevel="0" collapsed="false">
      <c r="A17" s="101" t="s">
        <v>398</v>
      </c>
      <c r="B17" s="102" t="s">
        <v>399</v>
      </c>
      <c r="C17" s="101" t="s">
        <v>387</v>
      </c>
      <c r="D17" s="101" t="s">
        <v>376</v>
      </c>
    </row>
    <row r="18" customFormat="false" ht="26.7" hidden="false" customHeight="false" outlineLevel="0" collapsed="false">
      <c r="A18" s="95" t="s">
        <v>400</v>
      </c>
      <c r="B18" s="96" t="s">
        <v>401</v>
      </c>
      <c r="C18" s="95" t="s">
        <v>387</v>
      </c>
      <c r="D18" s="95" t="s">
        <v>376</v>
      </c>
    </row>
    <row r="19" customFormat="false" ht="26.7" hidden="false" customHeight="false" outlineLevel="0" collapsed="false">
      <c r="A19" s="101" t="s">
        <v>402</v>
      </c>
      <c r="B19" s="102" t="s">
        <v>403</v>
      </c>
      <c r="C19" s="101" t="s">
        <v>387</v>
      </c>
      <c r="D19" s="101" t="s">
        <v>376</v>
      </c>
    </row>
    <row r="20" customFormat="false" ht="26.7" hidden="false" customHeight="false" outlineLevel="0" collapsed="false">
      <c r="A20" s="95" t="s">
        <v>404</v>
      </c>
      <c r="B20" s="96" t="s">
        <v>405</v>
      </c>
      <c r="C20" s="95" t="s">
        <v>387</v>
      </c>
      <c r="D20" s="95" t="s">
        <v>376</v>
      </c>
    </row>
    <row r="21" customFormat="false" ht="26.7" hidden="false" customHeight="false" outlineLevel="0" collapsed="false">
      <c r="A21" s="101" t="s">
        <v>406</v>
      </c>
      <c r="B21" s="102" t="s">
        <v>407</v>
      </c>
      <c r="C21" s="101" t="s">
        <v>387</v>
      </c>
      <c r="D21" s="101" t="s">
        <v>376</v>
      </c>
    </row>
    <row r="22" customFormat="false" ht="26.7" hidden="false" customHeight="false" outlineLevel="0" collapsed="false">
      <c r="A22" s="95" t="s">
        <v>408</v>
      </c>
      <c r="B22" s="96" t="s">
        <v>409</v>
      </c>
      <c r="C22" s="95" t="s">
        <v>387</v>
      </c>
      <c r="D22" s="95" t="s">
        <v>376</v>
      </c>
    </row>
    <row r="23" customFormat="false" ht="26.7" hidden="false" customHeight="false" outlineLevel="0" collapsed="false">
      <c r="A23" s="101" t="s">
        <v>410</v>
      </c>
      <c r="B23" s="102" t="s">
        <v>411</v>
      </c>
      <c r="C23" s="101" t="s">
        <v>387</v>
      </c>
      <c r="D23" s="101" t="s">
        <v>376</v>
      </c>
    </row>
    <row r="24" customFormat="false" ht="26.7" hidden="false" customHeight="false" outlineLevel="0" collapsed="false">
      <c r="A24" s="95" t="s">
        <v>412</v>
      </c>
      <c r="B24" s="96" t="s">
        <v>413</v>
      </c>
      <c r="C24" s="95" t="s">
        <v>387</v>
      </c>
      <c r="D24" s="95" t="s">
        <v>376</v>
      </c>
    </row>
    <row r="25" customFormat="false" ht="15" hidden="false" customHeight="false" outlineLevel="0" collapsed="false">
      <c r="A25" s="101" t="s">
        <v>414</v>
      </c>
      <c r="B25" s="102" t="s">
        <v>415</v>
      </c>
      <c r="C25" s="101" t="s">
        <v>387</v>
      </c>
      <c r="D25" s="101" t="s">
        <v>376</v>
      </c>
    </row>
    <row r="26" customFormat="false" ht="15" hidden="false" customHeight="false" outlineLevel="0" collapsed="false">
      <c r="A26" s="95" t="s">
        <v>416</v>
      </c>
      <c r="B26" s="96" t="s">
        <v>417</v>
      </c>
      <c r="C26" s="95" t="s">
        <v>387</v>
      </c>
      <c r="D26" s="95" t="s">
        <v>392</v>
      </c>
    </row>
    <row r="27" customFormat="false" ht="15" hidden="false" customHeight="false" outlineLevel="0" collapsed="false">
      <c r="A27" s="101" t="s">
        <v>418</v>
      </c>
      <c r="B27" s="102" t="s">
        <v>419</v>
      </c>
      <c r="C27" s="101" t="s">
        <v>387</v>
      </c>
      <c r="D27" s="101" t="s">
        <v>392</v>
      </c>
    </row>
    <row r="28" customFormat="false" ht="15" hidden="false" customHeight="false" outlineLevel="0" collapsed="false">
      <c r="A28" s="95" t="s">
        <v>420</v>
      </c>
      <c r="B28" s="96" t="s">
        <v>421</v>
      </c>
      <c r="C28" s="95" t="s">
        <v>387</v>
      </c>
      <c r="D28" s="95" t="s">
        <v>392</v>
      </c>
    </row>
    <row r="29" customFormat="false" ht="15" hidden="false" customHeight="false" outlineLevel="0" collapsed="false">
      <c r="A29" s="101" t="s">
        <v>422</v>
      </c>
      <c r="B29" s="102" t="s">
        <v>423</v>
      </c>
      <c r="C29" s="101" t="s">
        <v>387</v>
      </c>
      <c r="D29" s="101" t="s">
        <v>392</v>
      </c>
    </row>
    <row r="30" customFormat="false" ht="26.7" hidden="false" customHeight="false" outlineLevel="0" collapsed="false">
      <c r="A30" s="95" t="s">
        <v>424</v>
      </c>
      <c r="B30" s="96" t="s">
        <v>425</v>
      </c>
      <c r="C30" s="95" t="s">
        <v>387</v>
      </c>
      <c r="D30" s="95" t="s">
        <v>392</v>
      </c>
    </row>
    <row r="31" customFormat="false" ht="26.7" hidden="false" customHeight="false" outlineLevel="0" collapsed="false">
      <c r="A31" s="101" t="s">
        <v>426</v>
      </c>
      <c r="B31" s="102" t="s">
        <v>427</v>
      </c>
      <c r="C31" s="101" t="s">
        <v>387</v>
      </c>
      <c r="D31" s="101" t="s">
        <v>392</v>
      </c>
    </row>
    <row r="32" customFormat="false" ht="15" hidden="false" customHeight="false" outlineLevel="0" collapsed="false">
      <c r="A32" s="95" t="s">
        <v>428</v>
      </c>
      <c r="B32" s="96" t="s">
        <v>429</v>
      </c>
      <c r="C32" s="95" t="s">
        <v>387</v>
      </c>
      <c r="D32" s="95" t="s">
        <v>392</v>
      </c>
    </row>
    <row r="33" customFormat="false" ht="26.7" hidden="false" customHeight="false" outlineLevel="0" collapsed="false">
      <c r="A33" s="101" t="s">
        <v>430</v>
      </c>
      <c r="B33" s="102" t="s">
        <v>431</v>
      </c>
      <c r="C33" s="101" t="s">
        <v>387</v>
      </c>
      <c r="D33" s="101" t="s">
        <v>392</v>
      </c>
    </row>
    <row r="34" customFormat="false" ht="15" hidden="false" customHeight="false" outlineLevel="0" collapsed="false">
      <c r="A34" s="95" t="s">
        <v>432</v>
      </c>
      <c r="B34" s="96" t="s">
        <v>433</v>
      </c>
      <c r="C34" s="95" t="s">
        <v>375</v>
      </c>
      <c r="D34" s="95" t="s">
        <v>376</v>
      </c>
    </row>
    <row r="35" customFormat="false" ht="15" hidden="false" customHeight="false" outlineLevel="0" collapsed="false">
      <c r="A35" s="101" t="s">
        <v>434</v>
      </c>
      <c r="B35" s="102" t="s">
        <v>435</v>
      </c>
      <c r="C35" s="101" t="s">
        <v>375</v>
      </c>
      <c r="D35" s="101" t="s">
        <v>376</v>
      </c>
    </row>
    <row r="36" customFormat="false" ht="26.7" hidden="false" customHeight="false" outlineLevel="0" collapsed="false">
      <c r="A36" s="95" t="s">
        <v>436</v>
      </c>
      <c r="B36" s="96" t="s">
        <v>437</v>
      </c>
      <c r="C36" s="95" t="s">
        <v>375</v>
      </c>
      <c r="D36" s="95" t="s">
        <v>376</v>
      </c>
    </row>
    <row r="37" customFormat="false" ht="26.7" hidden="false" customHeight="false" outlineLevel="0" collapsed="false">
      <c r="A37" s="101" t="s">
        <v>438</v>
      </c>
      <c r="B37" s="102" t="s">
        <v>439</v>
      </c>
      <c r="C37" s="101" t="s">
        <v>375</v>
      </c>
      <c r="D37" s="101" t="s">
        <v>376</v>
      </c>
    </row>
    <row r="38" customFormat="false" ht="26.7" hidden="false" customHeight="false" outlineLevel="0" collapsed="false">
      <c r="A38" s="95" t="s">
        <v>440</v>
      </c>
      <c r="B38" s="96" t="s">
        <v>441</v>
      </c>
      <c r="C38" s="95" t="s">
        <v>375</v>
      </c>
      <c r="D38" s="95" t="s">
        <v>376</v>
      </c>
    </row>
    <row r="39" customFormat="false" ht="15" hidden="false" customHeight="false" outlineLevel="0" collapsed="false">
      <c r="A39" s="101" t="s">
        <v>442</v>
      </c>
      <c r="B39" s="102" t="s">
        <v>443</v>
      </c>
      <c r="C39" s="101" t="s">
        <v>375</v>
      </c>
      <c r="D39" s="101" t="s">
        <v>376</v>
      </c>
    </row>
    <row r="40" customFormat="false" ht="15" hidden="false" customHeight="false" outlineLevel="0" collapsed="false">
      <c r="A40" s="95" t="s">
        <v>444</v>
      </c>
      <c r="B40" s="96" t="s">
        <v>445</v>
      </c>
      <c r="C40" s="95" t="s">
        <v>375</v>
      </c>
      <c r="D40" s="95" t="s">
        <v>376</v>
      </c>
    </row>
    <row r="41" customFormat="false" ht="15" hidden="false" customHeight="false" outlineLevel="0" collapsed="false">
      <c r="A41" s="101" t="s">
        <v>446</v>
      </c>
      <c r="B41" s="102" t="s">
        <v>447</v>
      </c>
      <c r="C41" s="101" t="s">
        <v>375</v>
      </c>
      <c r="D41" s="101" t="s">
        <v>376</v>
      </c>
    </row>
    <row r="42" customFormat="false" ht="26.7" hidden="false" customHeight="false" outlineLevel="0" collapsed="false">
      <c r="A42" s="95" t="s">
        <v>448</v>
      </c>
      <c r="B42" s="96" t="s">
        <v>449</v>
      </c>
      <c r="C42" s="95" t="s">
        <v>375</v>
      </c>
      <c r="D42" s="95" t="s">
        <v>376</v>
      </c>
    </row>
    <row r="43" customFormat="false" ht="15" hidden="false" customHeight="false" outlineLevel="0" collapsed="false">
      <c r="A43" s="101" t="s">
        <v>450</v>
      </c>
      <c r="B43" s="102" t="s">
        <v>451</v>
      </c>
      <c r="C43" s="101" t="s">
        <v>375</v>
      </c>
      <c r="D43" s="101" t="s">
        <v>376</v>
      </c>
    </row>
    <row r="44" customFormat="false" ht="26.7" hidden="false" customHeight="false" outlineLevel="0" collapsed="false">
      <c r="A44" s="95" t="s">
        <v>452</v>
      </c>
      <c r="B44" s="96" t="s">
        <v>453</v>
      </c>
      <c r="C44" s="95" t="s">
        <v>375</v>
      </c>
      <c r="D44" s="95" t="s">
        <v>376</v>
      </c>
    </row>
    <row r="45" customFormat="false" ht="26.7" hidden="false" customHeight="false" outlineLevel="0" collapsed="false">
      <c r="A45" s="101" t="s">
        <v>454</v>
      </c>
      <c r="B45" s="102" t="s">
        <v>455</v>
      </c>
      <c r="C45" s="101" t="s">
        <v>375</v>
      </c>
      <c r="D45" s="101" t="s">
        <v>376</v>
      </c>
    </row>
    <row r="46" customFormat="false" ht="15" hidden="false" customHeight="false" outlineLevel="0" collapsed="false">
      <c r="A46" s="95" t="s">
        <v>456</v>
      </c>
      <c r="B46" s="96" t="s">
        <v>457</v>
      </c>
      <c r="C46" s="95" t="s">
        <v>375</v>
      </c>
      <c r="D46" s="95" t="s">
        <v>376</v>
      </c>
    </row>
    <row r="47" customFormat="false" ht="15" hidden="false" customHeight="false" outlineLevel="0" collapsed="false">
      <c r="A47" s="101" t="s">
        <v>458</v>
      </c>
      <c r="B47" s="102" t="s">
        <v>459</v>
      </c>
      <c r="C47" s="101" t="s">
        <v>375</v>
      </c>
      <c r="D47" s="101" t="s">
        <v>376</v>
      </c>
    </row>
    <row r="48" customFormat="false" ht="15" hidden="false" customHeight="false" outlineLevel="0" collapsed="false">
      <c r="A48" s="95" t="s">
        <v>460</v>
      </c>
      <c r="B48" s="96" t="s">
        <v>461</v>
      </c>
      <c r="C48" s="95" t="s">
        <v>375</v>
      </c>
      <c r="D48" s="95" t="s">
        <v>376</v>
      </c>
    </row>
    <row r="49" customFormat="false" ht="15" hidden="false" customHeight="false" outlineLevel="0" collapsed="false">
      <c r="A49" s="101" t="s">
        <v>462</v>
      </c>
      <c r="B49" s="102" t="s">
        <v>463</v>
      </c>
      <c r="C49" s="101" t="s">
        <v>375</v>
      </c>
      <c r="D49" s="101" t="s">
        <v>376</v>
      </c>
    </row>
    <row r="50" customFormat="false" ht="15" hidden="false" customHeight="false" outlineLevel="0" collapsed="false">
      <c r="A50" s="95" t="s">
        <v>464</v>
      </c>
      <c r="B50" s="96" t="s">
        <v>465</v>
      </c>
      <c r="C50" s="95" t="s">
        <v>375</v>
      </c>
      <c r="D50" s="95" t="s">
        <v>392</v>
      </c>
    </row>
    <row r="51" customFormat="false" ht="15" hidden="false" customHeight="false" outlineLevel="0" collapsed="false">
      <c r="A51" s="101" t="s">
        <v>466</v>
      </c>
      <c r="B51" s="102" t="s">
        <v>467</v>
      </c>
      <c r="C51" s="101" t="s">
        <v>375</v>
      </c>
      <c r="D51" s="101" t="s">
        <v>392</v>
      </c>
    </row>
    <row r="52" customFormat="false" ht="15" hidden="false" customHeight="false" outlineLevel="0" collapsed="false">
      <c r="A52" s="95" t="s">
        <v>468</v>
      </c>
      <c r="B52" s="96" t="s">
        <v>469</v>
      </c>
      <c r="C52" s="95" t="s">
        <v>375</v>
      </c>
      <c r="D52" s="95" t="s">
        <v>392</v>
      </c>
    </row>
    <row r="53" customFormat="false" ht="15" hidden="false" customHeight="false" outlineLevel="0" collapsed="false">
      <c r="A53" s="101" t="s">
        <v>470</v>
      </c>
      <c r="B53" s="102" t="s">
        <v>471</v>
      </c>
      <c r="C53" s="101" t="s">
        <v>375</v>
      </c>
      <c r="D53" s="101" t="s">
        <v>392</v>
      </c>
    </row>
    <row r="54" customFormat="false" ht="26.7" hidden="false" customHeight="false" outlineLevel="0" collapsed="false">
      <c r="A54" s="95" t="s">
        <v>472</v>
      </c>
      <c r="B54" s="96" t="s">
        <v>473</v>
      </c>
      <c r="C54" s="95" t="s">
        <v>375</v>
      </c>
      <c r="D54" s="95" t="s">
        <v>392</v>
      </c>
    </row>
    <row r="55" customFormat="false" ht="26.7" hidden="false" customHeight="false" outlineLevel="0" collapsed="false">
      <c r="A55" s="101" t="s">
        <v>474</v>
      </c>
      <c r="B55" s="102" t="s">
        <v>475</v>
      </c>
      <c r="C55" s="101" t="s">
        <v>375</v>
      </c>
      <c r="D55" s="101" t="s">
        <v>392</v>
      </c>
    </row>
    <row r="56" customFormat="false" ht="15" hidden="false" customHeight="false" outlineLevel="0" collapsed="false">
      <c r="A56" s="95" t="s">
        <v>476</v>
      </c>
      <c r="B56" s="96" t="s">
        <v>477</v>
      </c>
      <c r="C56" s="95" t="s">
        <v>375</v>
      </c>
      <c r="D56" s="95" t="s">
        <v>392</v>
      </c>
    </row>
    <row r="57" customFormat="false" ht="26.7" hidden="false" customHeight="false" outlineLevel="0" collapsed="false">
      <c r="A57" s="101" t="s">
        <v>478</v>
      </c>
      <c r="B57" s="102" t="s">
        <v>479</v>
      </c>
      <c r="C57" s="101" t="s">
        <v>375</v>
      </c>
      <c r="D57" s="101" t="s">
        <v>392</v>
      </c>
    </row>
    <row r="58" customFormat="false" ht="26.7" hidden="false" customHeight="false" outlineLevel="0" collapsed="false">
      <c r="A58" s="95" t="s">
        <v>480</v>
      </c>
      <c r="B58" s="96" t="s">
        <v>481</v>
      </c>
      <c r="C58" s="95" t="s">
        <v>384</v>
      </c>
      <c r="D58" s="95" t="s">
        <v>330</v>
      </c>
    </row>
    <row r="59" customFormat="false" ht="26.7" hidden="false" customHeight="false" outlineLevel="0" collapsed="false">
      <c r="A59" s="101" t="s">
        <v>482</v>
      </c>
      <c r="B59" s="102" t="s">
        <v>483</v>
      </c>
      <c r="C59" s="101" t="s">
        <v>384</v>
      </c>
      <c r="D59" s="101" t="s">
        <v>330</v>
      </c>
    </row>
    <row r="60" customFormat="false" ht="26.7" hidden="false" customHeight="false" outlineLevel="0" collapsed="false">
      <c r="A60" s="95" t="s">
        <v>484</v>
      </c>
      <c r="B60" s="96" t="s">
        <v>485</v>
      </c>
      <c r="C60" s="95" t="s">
        <v>384</v>
      </c>
      <c r="D60" s="95" t="s">
        <v>330</v>
      </c>
    </row>
    <row r="61" customFormat="false" ht="26.7" hidden="false" customHeight="false" outlineLevel="0" collapsed="false">
      <c r="A61" s="101" t="s">
        <v>486</v>
      </c>
      <c r="B61" s="102" t="s">
        <v>487</v>
      </c>
      <c r="C61" s="101" t="s">
        <v>384</v>
      </c>
      <c r="D61" s="101" t="s">
        <v>330</v>
      </c>
    </row>
    <row r="62" customFormat="false" ht="26.7" hidden="false" customHeight="false" outlineLevel="0" collapsed="false">
      <c r="A62" s="95" t="s">
        <v>488</v>
      </c>
      <c r="B62" s="96" t="s">
        <v>489</v>
      </c>
      <c r="C62" s="95" t="s">
        <v>384</v>
      </c>
      <c r="D62" s="95" t="s">
        <v>330</v>
      </c>
    </row>
    <row r="63" customFormat="false" ht="26.7" hidden="false" customHeight="false" outlineLevel="0" collapsed="false">
      <c r="A63" s="101" t="s">
        <v>490</v>
      </c>
      <c r="B63" s="102" t="s">
        <v>491</v>
      </c>
      <c r="C63" s="101" t="s">
        <v>382</v>
      </c>
      <c r="D63" s="101" t="s">
        <v>328</v>
      </c>
    </row>
    <row r="64" customFormat="false" ht="26.7" hidden="false" customHeight="false" outlineLevel="0" collapsed="false">
      <c r="A64" s="95" t="s">
        <v>492</v>
      </c>
      <c r="B64" s="96" t="s">
        <v>493</v>
      </c>
      <c r="C64" s="95" t="s">
        <v>382</v>
      </c>
      <c r="D64" s="95" t="s">
        <v>328</v>
      </c>
    </row>
    <row r="65" customFormat="false" ht="26.7" hidden="false" customHeight="false" outlineLevel="0" collapsed="false">
      <c r="A65" s="101" t="s">
        <v>494</v>
      </c>
      <c r="B65" s="102" t="s">
        <v>495</v>
      </c>
      <c r="C65" s="101" t="s">
        <v>382</v>
      </c>
      <c r="D65" s="101" t="s">
        <v>328</v>
      </c>
    </row>
    <row r="66" customFormat="false" ht="26.7" hidden="false" customHeight="false" outlineLevel="0" collapsed="false">
      <c r="A66" s="95" t="s">
        <v>496</v>
      </c>
      <c r="B66" s="96" t="s">
        <v>497</v>
      </c>
      <c r="C66" s="95" t="s">
        <v>382</v>
      </c>
      <c r="D66" s="95" t="s">
        <v>328</v>
      </c>
    </row>
    <row r="67" customFormat="false" ht="26.7" hidden="false" customHeight="false" outlineLevel="0" collapsed="false">
      <c r="A67" s="101" t="s">
        <v>498</v>
      </c>
      <c r="B67" s="102" t="s">
        <v>499</v>
      </c>
      <c r="C67" s="101" t="s">
        <v>382</v>
      </c>
      <c r="D67" s="101" t="s">
        <v>328</v>
      </c>
    </row>
    <row r="68" customFormat="false" ht="26.7" hidden="false" customHeight="false" outlineLevel="0" collapsed="false">
      <c r="A68" s="95" t="s">
        <v>500</v>
      </c>
      <c r="B68" s="96" t="s">
        <v>501</v>
      </c>
      <c r="C68" s="95" t="s">
        <v>382</v>
      </c>
      <c r="D68" s="95" t="s">
        <v>328</v>
      </c>
    </row>
    <row r="69" customFormat="false" ht="15" hidden="false" customHeight="false" outlineLevel="0" collapsed="false">
      <c r="A69" s="101" t="s">
        <v>502</v>
      </c>
      <c r="B69" s="102" t="s">
        <v>503</v>
      </c>
      <c r="C69" s="101" t="s">
        <v>504</v>
      </c>
      <c r="D69" s="101" t="s">
        <v>40</v>
      </c>
    </row>
    <row r="70" customFormat="false" ht="15" hidden="false" customHeight="false" outlineLevel="0" collapsed="false">
      <c r="A70" s="95" t="s">
        <v>505</v>
      </c>
      <c r="B70" s="96" t="s">
        <v>506</v>
      </c>
      <c r="C70" s="95" t="s">
        <v>507</v>
      </c>
      <c r="D70" s="95" t="s">
        <v>508</v>
      </c>
    </row>
    <row r="71" customFormat="false" ht="15" hidden="false" customHeight="false" outlineLevel="0" collapsed="false">
      <c r="A71" s="101" t="s">
        <v>509</v>
      </c>
      <c r="B71" s="102" t="s">
        <v>510</v>
      </c>
      <c r="C71" s="101" t="s">
        <v>507</v>
      </c>
      <c r="D71" s="101" t="s">
        <v>508</v>
      </c>
    </row>
    <row r="72" customFormat="false" ht="15" hidden="false" customHeight="false" outlineLevel="0" collapsed="false">
      <c r="A72" s="95" t="s">
        <v>511</v>
      </c>
      <c r="B72" s="96" t="s">
        <v>512</v>
      </c>
      <c r="C72" s="95" t="s">
        <v>507</v>
      </c>
      <c r="D72" s="95" t="s">
        <v>513</v>
      </c>
    </row>
    <row r="73" customFormat="false" ht="15" hidden="false" customHeight="false" outlineLevel="0" collapsed="false">
      <c r="A73" s="101" t="s">
        <v>514</v>
      </c>
      <c r="B73" s="102" t="s">
        <v>515</v>
      </c>
      <c r="C73" s="101" t="s">
        <v>507</v>
      </c>
      <c r="D73" s="101" t="s">
        <v>513</v>
      </c>
    </row>
    <row r="74" customFormat="false" ht="26.7" hidden="false" customHeight="false" outlineLevel="0" collapsed="false">
      <c r="A74" s="95" t="s">
        <v>516</v>
      </c>
      <c r="B74" s="96" t="s">
        <v>517</v>
      </c>
      <c r="C74" s="95" t="s">
        <v>395</v>
      </c>
      <c r="D74" s="95" t="s">
        <v>280</v>
      </c>
    </row>
    <row r="75" customFormat="false" ht="26.7" hidden="false" customHeight="false" outlineLevel="0" collapsed="false">
      <c r="A75" s="101" t="s">
        <v>518</v>
      </c>
      <c r="B75" s="102" t="s">
        <v>519</v>
      </c>
      <c r="C75" s="101" t="s">
        <v>395</v>
      </c>
      <c r="D75" s="101" t="s">
        <v>280</v>
      </c>
    </row>
    <row r="76" customFormat="false" ht="15" hidden="false" customHeight="false" outlineLevel="0" collapsed="false">
      <c r="A76" s="95" t="s">
        <v>520</v>
      </c>
      <c r="B76" s="96" t="s">
        <v>521</v>
      </c>
      <c r="C76" s="95" t="s">
        <v>395</v>
      </c>
      <c r="D76" s="95" t="s">
        <v>280</v>
      </c>
    </row>
    <row r="77" customFormat="false" ht="26.85" hidden="false" customHeight="false" outlineLevel="0" collapsed="false">
      <c r="A77" s="101" t="s">
        <v>522</v>
      </c>
      <c r="B77" s="102" t="s">
        <v>523</v>
      </c>
      <c r="C77" s="101" t="s">
        <v>395</v>
      </c>
      <c r="D77" s="101" t="s">
        <v>280</v>
      </c>
    </row>
    <row r="78" customFormat="false" ht="26.85" hidden="false" customHeight="false" outlineLevel="0" collapsed="false">
      <c r="A78" s="95" t="s">
        <v>524</v>
      </c>
      <c r="B78" s="96" t="s">
        <v>525</v>
      </c>
      <c r="C78" s="95" t="s">
        <v>395</v>
      </c>
      <c r="D78" s="95" t="s">
        <v>280</v>
      </c>
    </row>
    <row r="79" customFormat="false" ht="26.85" hidden="false" customHeight="false" outlineLevel="0" collapsed="false">
      <c r="A79" s="101" t="s">
        <v>526</v>
      </c>
      <c r="B79" s="102" t="s">
        <v>527</v>
      </c>
      <c r="C79" s="101" t="s">
        <v>395</v>
      </c>
      <c r="D79" s="101" t="s">
        <v>280</v>
      </c>
    </row>
    <row r="80" customFormat="false" ht="26.85" hidden="false" customHeight="false" outlineLevel="0" collapsed="false">
      <c r="A80" s="95" t="s">
        <v>528</v>
      </c>
      <c r="B80" s="96" t="s">
        <v>529</v>
      </c>
      <c r="C80" s="95" t="s">
        <v>395</v>
      </c>
      <c r="D80" s="95" t="s">
        <v>280</v>
      </c>
    </row>
    <row r="81" customFormat="false" ht="15" hidden="false" customHeight="false" outlineLevel="0" collapsed="false">
      <c r="A81" s="101" t="s">
        <v>530</v>
      </c>
      <c r="B81" s="102" t="s">
        <v>531</v>
      </c>
      <c r="C81" s="101" t="s">
        <v>395</v>
      </c>
      <c r="D81" s="101" t="s">
        <v>532</v>
      </c>
    </row>
    <row r="82" customFormat="false" ht="15" hidden="false" customHeight="false" outlineLevel="0" collapsed="false">
      <c r="A82" s="95" t="s">
        <v>533</v>
      </c>
      <c r="B82" s="96" t="s">
        <v>534</v>
      </c>
      <c r="C82" s="95" t="s">
        <v>395</v>
      </c>
      <c r="D82" s="95" t="s">
        <v>532</v>
      </c>
    </row>
    <row r="83" customFormat="false" ht="15" hidden="false" customHeight="false" outlineLevel="0" collapsed="false">
      <c r="A83" s="101" t="s">
        <v>535</v>
      </c>
      <c r="B83" s="102" t="s">
        <v>536</v>
      </c>
      <c r="C83" s="101" t="s">
        <v>389</v>
      </c>
      <c r="D83" s="101" t="s">
        <v>537</v>
      </c>
    </row>
    <row r="84" customFormat="false" ht="15" hidden="false" customHeight="false" outlineLevel="0" collapsed="false">
      <c r="A84" s="95" t="s">
        <v>538</v>
      </c>
      <c r="B84" s="96" t="s">
        <v>539</v>
      </c>
      <c r="C84" s="95" t="s">
        <v>389</v>
      </c>
      <c r="D84" s="95" t="s">
        <v>390</v>
      </c>
    </row>
    <row r="85" customFormat="false" ht="15" hidden="false" customHeight="false" outlineLevel="0" collapsed="false">
      <c r="A85" s="101" t="s">
        <v>540</v>
      </c>
      <c r="B85" s="102" t="s">
        <v>541</v>
      </c>
      <c r="C85" s="101" t="s">
        <v>389</v>
      </c>
      <c r="D85" s="101" t="s">
        <v>390</v>
      </c>
    </row>
    <row r="86" customFormat="false" ht="15" hidden="false" customHeight="false" outlineLevel="0" collapsed="false">
      <c r="A86" s="95" t="s">
        <v>542</v>
      </c>
      <c r="B86" s="96" t="s">
        <v>543</v>
      </c>
      <c r="C86" s="95" t="s">
        <v>379</v>
      </c>
      <c r="D86" s="95" t="s">
        <v>37</v>
      </c>
    </row>
    <row r="87" customFormat="false" ht="26.85" hidden="false" customHeight="false" outlineLevel="0" collapsed="false">
      <c r="A87" s="101" t="s">
        <v>544</v>
      </c>
      <c r="B87" s="102" t="s">
        <v>545</v>
      </c>
      <c r="C87" s="101" t="s">
        <v>379</v>
      </c>
      <c r="D87" s="101" t="s">
        <v>37</v>
      </c>
    </row>
    <row r="88" customFormat="false" ht="26.85" hidden="false" customHeight="false" outlineLevel="0" collapsed="false">
      <c r="A88" s="95" t="s">
        <v>546</v>
      </c>
      <c r="B88" s="96" t="s">
        <v>547</v>
      </c>
      <c r="C88" s="95" t="s">
        <v>379</v>
      </c>
      <c r="D88" s="95" t="s">
        <v>37</v>
      </c>
    </row>
    <row r="89" customFormat="false" ht="26.85" hidden="false" customHeight="false" outlineLevel="0" collapsed="false">
      <c r="A89" s="101" t="s">
        <v>548</v>
      </c>
      <c r="B89" s="102" t="s">
        <v>549</v>
      </c>
      <c r="C89" s="101" t="s">
        <v>379</v>
      </c>
      <c r="D89" s="101" t="s">
        <v>38</v>
      </c>
    </row>
    <row r="90" customFormat="false" ht="26.85" hidden="false" customHeight="false" outlineLevel="0" collapsed="false">
      <c r="A90" s="95" t="s">
        <v>550</v>
      </c>
      <c r="B90" s="96" t="s">
        <v>551</v>
      </c>
      <c r="C90" s="95" t="s">
        <v>379</v>
      </c>
      <c r="D90" s="95" t="s">
        <v>38</v>
      </c>
    </row>
    <row r="91" customFormat="false" ht="26.85" hidden="false" customHeight="false" outlineLevel="0" collapsed="false">
      <c r="A91" s="101" t="s">
        <v>552</v>
      </c>
      <c r="B91" s="102" t="s">
        <v>553</v>
      </c>
      <c r="C91" s="101" t="s">
        <v>379</v>
      </c>
      <c r="D91" s="101" t="s">
        <v>38</v>
      </c>
    </row>
    <row r="92" customFormat="false" ht="26.85" hidden="false" customHeight="false" outlineLevel="0" collapsed="false">
      <c r="A92" s="95" t="s">
        <v>554</v>
      </c>
      <c r="B92" s="96" t="s">
        <v>555</v>
      </c>
      <c r="C92" s="95" t="s">
        <v>379</v>
      </c>
      <c r="D92" s="95" t="s">
        <v>38</v>
      </c>
    </row>
    <row r="93" customFormat="false" ht="15" hidden="false" customHeight="false" outlineLevel="0" collapsed="false">
      <c r="A93" s="101" t="s">
        <v>556</v>
      </c>
      <c r="B93" s="102" t="s">
        <v>557</v>
      </c>
      <c r="C93" s="101" t="s">
        <v>379</v>
      </c>
      <c r="D93" s="101" t="s">
        <v>38</v>
      </c>
    </row>
    <row r="94" customFormat="false" ht="26.7" hidden="false" customHeight="false" outlineLevel="0" collapsed="false">
      <c r="A94" s="95" t="s">
        <v>558</v>
      </c>
      <c r="B94" s="96" t="s">
        <v>559</v>
      </c>
      <c r="C94" s="95" t="s">
        <v>379</v>
      </c>
      <c r="D94" s="95" t="s">
        <v>560</v>
      </c>
    </row>
    <row r="95" customFormat="false" ht="15" hidden="false" customHeight="false" outlineLevel="0" collapsed="false">
      <c r="A95" s="101" t="s">
        <v>561</v>
      </c>
      <c r="B95" s="102" t="s">
        <v>562</v>
      </c>
      <c r="C95" s="101" t="s">
        <v>379</v>
      </c>
      <c r="D95" s="101" t="s">
        <v>560</v>
      </c>
    </row>
    <row r="96" customFormat="false" ht="15" hidden="false" customHeight="false" outlineLevel="0" collapsed="false">
      <c r="A96" s="95" t="s">
        <v>563</v>
      </c>
      <c r="B96" s="96" t="s">
        <v>564</v>
      </c>
      <c r="C96" s="95" t="s">
        <v>379</v>
      </c>
      <c r="D96" s="95" t="s">
        <v>560</v>
      </c>
    </row>
    <row r="97" customFormat="false" ht="26.7" hidden="false" customHeight="false" outlineLevel="0" collapsed="false">
      <c r="A97" s="101" t="s">
        <v>565</v>
      </c>
      <c r="B97" s="102" t="s">
        <v>566</v>
      </c>
      <c r="C97" s="101" t="s">
        <v>379</v>
      </c>
      <c r="D97" s="101" t="s">
        <v>560</v>
      </c>
    </row>
    <row r="98" customFormat="false" ht="15" hidden="false" customHeight="false" outlineLevel="0" collapsed="false">
      <c r="A98" s="95" t="s">
        <v>567</v>
      </c>
      <c r="B98" s="96" t="s">
        <v>568</v>
      </c>
      <c r="C98" s="95" t="s">
        <v>379</v>
      </c>
      <c r="D98" s="95" t="s">
        <v>40</v>
      </c>
    </row>
    <row r="99" customFormat="false" ht="26.7" hidden="false" customHeight="false" outlineLevel="0" collapsed="false">
      <c r="A99" s="101" t="s">
        <v>569</v>
      </c>
      <c r="B99" s="102" t="s">
        <v>570</v>
      </c>
      <c r="C99" s="101" t="s">
        <v>379</v>
      </c>
      <c r="D99" s="101" t="s">
        <v>571</v>
      </c>
    </row>
    <row r="100" customFormat="false" ht="26.7" hidden="false" customHeight="false" outlineLevel="0" collapsed="false">
      <c r="A100" s="95" t="s">
        <v>572</v>
      </c>
      <c r="B100" s="96" t="s">
        <v>573</v>
      </c>
      <c r="C100" s="95" t="s">
        <v>379</v>
      </c>
      <c r="D100" s="95" t="s">
        <v>571</v>
      </c>
    </row>
    <row r="101" customFormat="false" ht="26.7" hidden="false" customHeight="false" outlineLevel="0" collapsed="false">
      <c r="A101" s="101" t="s">
        <v>574</v>
      </c>
      <c r="B101" s="102" t="s">
        <v>575</v>
      </c>
      <c r="C101" s="101" t="s">
        <v>379</v>
      </c>
      <c r="D101" s="101" t="s">
        <v>571</v>
      </c>
    </row>
    <row r="102" customFormat="false" ht="26.7" hidden="false" customHeight="false" outlineLevel="0" collapsed="false">
      <c r="A102" s="95" t="s">
        <v>576</v>
      </c>
      <c r="B102" s="96" t="s">
        <v>577</v>
      </c>
      <c r="C102" s="95" t="s">
        <v>379</v>
      </c>
      <c r="D102" s="95" t="s">
        <v>571</v>
      </c>
    </row>
    <row r="103" customFormat="false" ht="26.7" hidden="false" customHeight="false" outlineLevel="0" collapsed="false">
      <c r="A103" s="101" t="s">
        <v>578</v>
      </c>
      <c r="B103" s="102" t="s">
        <v>579</v>
      </c>
      <c r="C103" s="101" t="s">
        <v>379</v>
      </c>
      <c r="D103" s="101" t="s">
        <v>571</v>
      </c>
    </row>
    <row r="104" customFormat="false" ht="15" hidden="false" customHeight="false" outlineLevel="0" collapsed="false">
      <c r="A104" s="95" t="s">
        <v>580</v>
      </c>
      <c r="B104" s="96" t="s">
        <v>581</v>
      </c>
      <c r="C104" s="95" t="s">
        <v>379</v>
      </c>
      <c r="D104" s="95" t="s">
        <v>571</v>
      </c>
    </row>
    <row r="105" customFormat="false" ht="15" hidden="false" customHeight="false" outlineLevel="0" collapsed="false">
      <c r="A105" s="101" t="s">
        <v>582</v>
      </c>
      <c r="B105" s="102" t="s">
        <v>583</v>
      </c>
      <c r="C105" s="101" t="s">
        <v>379</v>
      </c>
      <c r="D105" s="101" t="s">
        <v>42</v>
      </c>
    </row>
    <row r="106" customFormat="false" ht="26.7" hidden="false" customHeight="false" outlineLevel="0" collapsed="false">
      <c r="A106" s="95" t="s">
        <v>584</v>
      </c>
      <c r="B106" s="96" t="s">
        <v>585</v>
      </c>
      <c r="C106" s="95" t="s">
        <v>379</v>
      </c>
      <c r="D106" s="95" t="s">
        <v>42</v>
      </c>
    </row>
    <row r="107" customFormat="false" ht="26.7" hidden="false" customHeight="false" outlineLevel="0" collapsed="false">
      <c r="A107" s="101" t="s">
        <v>586</v>
      </c>
      <c r="B107" s="102" t="s">
        <v>587</v>
      </c>
      <c r="C107" s="101" t="s">
        <v>379</v>
      </c>
      <c r="D107" s="101" t="s">
        <v>42</v>
      </c>
    </row>
    <row r="108" customFormat="false" ht="26.7" hidden="false" customHeight="false" outlineLevel="0" collapsed="false">
      <c r="A108" s="95" t="s">
        <v>588</v>
      </c>
      <c r="B108" s="96" t="s">
        <v>589</v>
      </c>
      <c r="C108" s="95" t="s">
        <v>590</v>
      </c>
      <c r="D108" s="95" t="s">
        <v>331</v>
      </c>
    </row>
    <row r="109" customFormat="false" ht="26.7" hidden="false" customHeight="false" outlineLevel="0" collapsed="false">
      <c r="A109" s="101" t="s">
        <v>591</v>
      </c>
      <c r="B109" s="102" t="s">
        <v>592</v>
      </c>
      <c r="C109" s="101" t="s">
        <v>590</v>
      </c>
      <c r="D109" s="101" t="s">
        <v>331</v>
      </c>
    </row>
    <row r="110" customFormat="false" ht="26.7" hidden="false" customHeight="false" outlineLevel="0" collapsed="false">
      <c r="A110" s="103" t="n">
        <v>35881</v>
      </c>
      <c r="B110" s="104" t="s">
        <v>593</v>
      </c>
      <c r="C110" s="95" t="s">
        <v>387</v>
      </c>
      <c r="D110" s="95" t="s">
        <v>376</v>
      </c>
    </row>
    <row r="111" customFormat="false" ht="26.7" hidden="false" customHeight="false" outlineLevel="0" collapsed="false">
      <c r="A111" s="102" t="n">
        <v>35882</v>
      </c>
      <c r="B111" s="102" t="s">
        <v>594</v>
      </c>
      <c r="C111" s="102" t="s">
        <v>375</v>
      </c>
      <c r="D111" s="102" t="s">
        <v>376</v>
      </c>
    </row>
    <row r="112" customFormat="false" ht="26.7" hidden="false" customHeight="false" outlineLevel="0" collapsed="false">
      <c r="A112" s="104" t="s">
        <v>595</v>
      </c>
      <c r="B112" s="104" t="s">
        <v>596</v>
      </c>
      <c r="C112" s="93" t="s">
        <v>387</v>
      </c>
      <c r="D112" s="105" t="s">
        <v>376</v>
      </c>
    </row>
    <row r="113" customFormat="false" ht="26.7" hidden="false" customHeight="false" outlineLevel="0" collapsed="false">
      <c r="A113" s="102" t="n">
        <v>35884</v>
      </c>
      <c r="B113" s="102" t="s">
        <v>597</v>
      </c>
      <c r="C113" s="102" t="s">
        <v>375</v>
      </c>
      <c r="D113" s="102" t="s">
        <v>376</v>
      </c>
    </row>
    <row r="114" customFormat="false" ht="26.7" hidden="false" customHeight="false" outlineLevel="0" collapsed="false">
      <c r="A114" s="103" t="n">
        <v>34990</v>
      </c>
      <c r="B114" s="104" t="s">
        <v>598</v>
      </c>
      <c r="C114" s="95" t="s">
        <v>590</v>
      </c>
      <c r="D114" s="95" t="s">
        <v>331</v>
      </c>
    </row>
    <row r="115" customFormat="false" ht="15" hidden="false" customHeight="false" outlineLevel="0" collapsed="false">
      <c r="A115" s="106" t="n">
        <v>34864</v>
      </c>
      <c r="B115" s="107" t="s">
        <v>599</v>
      </c>
      <c r="C115" s="99" t="s">
        <v>379</v>
      </c>
      <c r="D115" s="99" t="s">
        <v>38</v>
      </c>
    </row>
    <row r="116" customFormat="false" ht="15" hidden="false" customHeight="false" outlineLevel="0" collapsed="false">
      <c r="A116" s="108" t="n">
        <v>32465</v>
      </c>
      <c r="B116" s="109" t="s">
        <v>600</v>
      </c>
      <c r="C116" s="97" t="s">
        <v>395</v>
      </c>
      <c r="D116" s="97" t="s">
        <v>532</v>
      </c>
    </row>
    <row r="117" customFormat="false" ht="26.85" hidden="false" customHeight="false" outlineLevel="0" collapsed="false">
      <c r="A117" s="106" t="n">
        <v>32466</v>
      </c>
      <c r="B117" s="107" t="s">
        <v>601</v>
      </c>
      <c r="C117" s="99" t="s">
        <v>395</v>
      </c>
      <c r="D117" s="99" t="s">
        <v>532</v>
      </c>
    </row>
    <row r="118" customFormat="false" ht="15" hidden="false" customHeight="false" outlineLevel="0" collapsed="false">
      <c r="A118" s="108" t="n">
        <v>32467</v>
      </c>
      <c r="B118" s="110" t="s">
        <v>602</v>
      </c>
      <c r="C118" s="97" t="s">
        <v>395</v>
      </c>
      <c r="D118" s="97" t="s">
        <v>532</v>
      </c>
    </row>
  </sheetData>
  <autoFilter ref="A3:D118"/>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58"/>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71" width="26.71"/>
    <col collapsed="false" customWidth="true" hidden="false" outlineLevel="0" max="2" min="2" style="71" width="12.61"/>
    <col collapsed="false" customWidth="true" hidden="false" outlineLevel="0" max="3" min="3" style="71" width="21.14"/>
    <col collapsed="false" customWidth="true" hidden="false" outlineLevel="0" max="4" min="4" style="71" width="13.7"/>
  </cols>
  <sheetData>
    <row r="1" customFormat="false" ht="15" hidden="false" customHeight="false" outlineLevel="0" collapsed="false">
      <c r="A1" s="72" t="s">
        <v>603</v>
      </c>
    </row>
    <row r="2" customFormat="false" ht="15" hidden="false" customHeight="false" outlineLevel="0" collapsed="false">
      <c r="D2" s="111"/>
      <c r="E2" s="111"/>
      <c r="F2" s="111"/>
      <c r="G2" s="111"/>
      <c r="H2" s="111"/>
      <c r="I2" s="111"/>
      <c r="J2" s="111"/>
      <c r="K2" s="111"/>
      <c r="L2" s="111"/>
      <c r="M2" s="111"/>
      <c r="N2" s="111"/>
      <c r="O2" s="111"/>
      <c r="P2" s="111"/>
      <c r="Q2" s="111"/>
      <c r="R2" s="111"/>
      <c r="S2" s="111"/>
      <c r="T2" s="111"/>
      <c r="U2" s="111"/>
    </row>
    <row r="3" customFormat="false" ht="20.85" hidden="false" customHeight="false" outlineLevel="0" collapsed="false">
      <c r="A3" s="112" t="s">
        <v>604</v>
      </c>
      <c r="B3" s="112" t="s">
        <v>605</v>
      </c>
      <c r="C3" s="112" t="s">
        <v>606</v>
      </c>
      <c r="D3" s="113"/>
      <c r="E3" s="113"/>
      <c r="F3" s="113"/>
      <c r="G3" s="113"/>
      <c r="H3" s="114"/>
      <c r="I3" s="114"/>
      <c r="J3" s="114"/>
      <c r="K3" s="114"/>
      <c r="L3" s="114"/>
      <c r="M3" s="114"/>
      <c r="N3" s="114"/>
      <c r="O3" s="114"/>
      <c r="P3" s="114"/>
      <c r="Q3" s="114"/>
      <c r="R3" s="114"/>
      <c r="S3" s="114"/>
      <c r="T3" s="114"/>
      <c r="U3" s="114"/>
    </row>
    <row r="4" customFormat="false" ht="15" hidden="false" customHeight="false" outlineLevel="0" collapsed="false">
      <c r="A4" s="115" t="s">
        <v>607</v>
      </c>
      <c r="B4" s="115" t="n">
        <v>2661</v>
      </c>
      <c r="C4" s="115"/>
      <c r="D4" s="116"/>
      <c r="E4" s="116"/>
      <c r="F4" s="117" t="n">
        <v>0.49</v>
      </c>
      <c r="G4" s="116"/>
      <c r="H4" s="111"/>
      <c r="I4" s="111"/>
      <c r="J4" s="111"/>
      <c r="K4" s="111"/>
      <c r="L4" s="111"/>
      <c r="M4" s="111"/>
      <c r="N4" s="111"/>
      <c r="O4" s="111"/>
      <c r="P4" s="111"/>
      <c r="Q4" s="111"/>
      <c r="R4" s="111"/>
      <c r="S4" s="111"/>
      <c r="T4" s="111"/>
      <c r="U4" s="111"/>
    </row>
    <row r="5" customFormat="false" ht="15" hidden="false" customHeight="false" outlineLevel="0" collapsed="false">
      <c r="A5" s="118" t="s">
        <v>608</v>
      </c>
      <c r="B5" s="118" t="n">
        <v>1520</v>
      </c>
      <c r="C5" s="119" t="n">
        <f aca="false">B5/($B$5+$B$6)</f>
        <v>0.695970695970696</v>
      </c>
      <c r="D5" s="116"/>
      <c r="E5" s="116"/>
      <c r="F5" s="117" t="n">
        <v>0.51</v>
      </c>
      <c r="G5" s="116"/>
      <c r="H5" s="111"/>
      <c r="I5" s="111"/>
      <c r="J5" s="111"/>
      <c r="K5" s="111"/>
      <c r="L5" s="111"/>
      <c r="M5" s="111"/>
      <c r="N5" s="111"/>
      <c r="O5" s="111"/>
      <c r="P5" s="111"/>
      <c r="Q5" s="111"/>
      <c r="R5" s="111"/>
      <c r="S5" s="111"/>
      <c r="T5" s="111"/>
      <c r="U5" s="111"/>
    </row>
    <row r="6" customFormat="false" ht="15" hidden="false" customHeight="false" outlineLevel="0" collapsed="false">
      <c r="A6" s="115" t="s">
        <v>609</v>
      </c>
      <c r="B6" s="115" t="n">
        <v>664</v>
      </c>
      <c r="C6" s="120" t="n">
        <f aca="false">B6/($B$5+$B$6)</f>
        <v>0.304029304029304</v>
      </c>
      <c r="D6" s="116"/>
      <c r="E6" s="116"/>
      <c r="F6" s="116"/>
      <c r="G6" s="116"/>
      <c r="H6" s="111"/>
      <c r="I6" s="111"/>
      <c r="J6" s="111"/>
      <c r="K6" s="111"/>
      <c r="L6" s="111"/>
      <c r="M6" s="111"/>
      <c r="N6" s="111"/>
      <c r="O6" s="111"/>
      <c r="P6" s="111"/>
      <c r="Q6" s="111"/>
      <c r="R6" s="111"/>
      <c r="S6" s="111"/>
      <c r="T6" s="111"/>
      <c r="U6" s="111"/>
    </row>
    <row r="7" customFormat="false" ht="15" hidden="false" customHeight="false" outlineLevel="0" collapsed="false">
      <c r="D7" s="116"/>
      <c r="E7" s="116"/>
      <c r="F7" s="116"/>
      <c r="G7" s="116"/>
      <c r="H7" s="111"/>
      <c r="I7" s="111"/>
      <c r="J7" s="111"/>
      <c r="K7" s="111"/>
      <c r="L7" s="111"/>
      <c r="M7" s="111"/>
      <c r="N7" s="111"/>
      <c r="O7" s="111"/>
      <c r="P7" s="111"/>
      <c r="Q7" s="111"/>
      <c r="R7" s="111"/>
      <c r="S7" s="111"/>
      <c r="T7" s="111"/>
      <c r="U7" s="111"/>
    </row>
    <row r="8" customFormat="false" ht="15" hidden="false" customHeight="false" outlineLevel="0" collapsed="false">
      <c r="C8" s="116" t="s">
        <v>607</v>
      </c>
      <c r="D8" s="116" t="s">
        <v>610</v>
      </c>
      <c r="E8" s="116"/>
      <c r="F8" s="116"/>
      <c r="G8" s="116"/>
      <c r="H8" s="111"/>
      <c r="I8" s="111"/>
      <c r="J8" s="111"/>
      <c r="K8" s="111"/>
      <c r="L8" s="111"/>
      <c r="M8" s="111"/>
      <c r="N8" s="111"/>
      <c r="O8" s="111"/>
      <c r="P8" s="111"/>
      <c r="Q8" s="111"/>
      <c r="R8" s="111"/>
      <c r="S8" s="111"/>
      <c r="T8" s="111"/>
      <c r="U8" s="111"/>
    </row>
    <row r="9" customFormat="false" ht="30.55" hidden="false" customHeight="false" outlineLevel="0" collapsed="false">
      <c r="A9" s="112" t="s">
        <v>611</v>
      </c>
      <c r="B9" s="112" t="s">
        <v>605</v>
      </c>
      <c r="C9" s="112" t="s">
        <v>612</v>
      </c>
      <c r="D9" s="112" t="s">
        <v>613</v>
      </c>
    </row>
    <row r="10" customFormat="false" ht="15" hidden="false" customHeight="false" outlineLevel="0" collapsed="false">
      <c r="A10" s="115" t="s">
        <v>325</v>
      </c>
      <c r="B10" s="121" t="n">
        <v>844</v>
      </c>
      <c r="C10" s="120" t="n">
        <v>0.3</v>
      </c>
      <c r="D10" s="120" t="n">
        <f aca="false">1-C10</f>
        <v>0.7</v>
      </c>
    </row>
    <row r="11" customFormat="false" ht="15" hidden="false" customHeight="false" outlineLevel="0" collapsed="false">
      <c r="A11" s="118" t="s">
        <v>326</v>
      </c>
      <c r="B11" s="122" t="n">
        <v>740</v>
      </c>
      <c r="C11" s="119" t="n">
        <v>0.29</v>
      </c>
      <c r="D11" s="119" t="n">
        <f aca="false">1-C11</f>
        <v>0.71</v>
      </c>
    </row>
    <row r="12" customFormat="false" ht="15" hidden="false" customHeight="false" outlineLevel="0" collapsed="false">
      <c r="A12" s="115" t="s">
        <v>330</v>
      </c>
      <c r="B12" s="121" t="n">
        <v>55</v>
      </c>
      <c r="C12" s="120" t="n">
        <v>0.25</v>
      </c>
      <c r="D12" s="120" t="n">
        <f aca="false">1-C12</f>
        <v>0.75</v>
      </c>
    </row>
    <row r="13" customFormat="false" ht="15" hidden="false" customHeight="false" outlineLevel="0" collapsed="false">
      <c r="A13" s="118" t="s">
        <v>328</v>
      </c>
      <c r="B13" s="122" t="n">
        <v>109</v>
      </c>
      <c r="C13" s="119" t="n">
        <v>0.43</v>
      </c>
      <c r="D13" s="119" t="n">
        <f aca="false">1-C13</f>
        <v>0.57</v>
      </c>
    </row>
    <row r="14" customFormat="false" ht="15" hidden="false" customHeight="false" outlineLevel="0" collapsed="false">
      <c r="A14" s="115" t="s">
        <v>40</v>
      </c>
      <c r="B14" s="121" t="n">
        <v>435</v>
      </c>
      <c r="C14" s="120" t="n">
        <v>0.75</v>
      </c>
      <c r="D14" s="120" t="n">
        <f aca="false">1-C14</f>
        <v>0.25</v>
      </c>
    </row>
    <row r="15" customFormat="false" ht="15" hidden="false" customHeight="false" outlineLevel="0" collapsed="false">
      <c r="A15" s="118" t="s">
        <v>37</v>
      </c>
      <c r="B15" s="122" t="n">
        <v>228</v>
      </c>
      <c r="C15" s="119" t="n">
        <v>0.37</v>
      </c>
      <c r="D15" s="119" t="n">
        <f aca="false">1-C15</f>
        <v>0.63</v>
      </c>
    </row>
    <row r="16" customFormat="false" ht="15" hidden="false" customHeight="false" outlineLevel="0" collapsed="false">
      <c r="A16" s="115" t="s">
        <v>41</v>
      </c>
      <c r="B16" s="121" t="n">
        <v>769</v>
      </c>
      <c r="C16" s="120" t="n">
        <v>0.55</v>
      </c>
      <c r="D16" s="120" t="n">
        <f aca="false">1-C16</f>
        <v>0.45</v>
      </c>
    </row>
    <row r="17" customFormat="false" ht="15" hidden="false" customHeight="false" outlineLevel="0" collapsed="false">
      <c r="A17" s="118" t="s">
        <v>614</v>
      </c>
      <c r="B17" s="122" t="n">
        <v>1401</v>
      </c>
      <c r="C17" s="119" t="n">
        <v>0.77</v>
      </c>
      <c r="D17" s="119" t="n">
        <f aca="false">1-C17</f>
        <v>0.23</v>
      </c>
    </row>
    <row r="18" customFormat="false" ht="15" hidden="false" customHeight="false" outlineLevel="0" collapsed="false">
      <c r="A18" s="115" t="s">
        <v>324</v>
      </c>
      <c r="B18" s="121" t="n">
        <v>237</v>
      </c>
      <c r="C18" s="120" t="n">
        <v>0.84</v>
      </c>
      <c r="D18" s="120" t="n">
        <f aca="false">1-C18</f>
        <v>0.16</v>
      </c>
    </row>
    <row r="19" customFormat="false" ht="15" hidden="false" customHeight="false" outlineLevel="0" collapsed="false">
      <c r="A19" s="118" t="s">
        <v>331</v>
      </c>
      <c r="B19" s="122" t="n">
        <v>27</v>
      </c>
      <c r="C19" s="119" t="n">
        <v>0.85</v>
      </c>
      <c r="D19" s="119" t="n">
        <f aca="false">1-C19</f>
        <v>0.15</v>
      </c>
    </row>
    <row r="22" customFormat="false" ht="15" hidden="false" customHeight="false" outlineLevel="0" collapsed="false">
      <c r="A22" s="123" t="s">
        <v>615</v>
      </c>
      <c r="B22" s="123"/>
      <c r="C22" s="123"/>
      <c r="D22" s="123"/>
      <c r="E22" s="123"/>
      <c r="F22" s="123"/>
      <c r="G22" s="123"/>
      <c r="H22" s="123"/>
      <c r="I22" s="123"/>
      <c r="J22" s="123"/>
      <c r="K22" s="123"/>
    </row>
    <row r="34" customFormat="false" ht="15" hidden="false" customHeight="false" outlineLevel="0" collapsed="false">
      <c r="A34" s="123" t="s">
        <v>616</v>
      </c>
      <c r="B34" s="123"/>
      <c r="C34" s="123"/>
      <c r="D34" s="123"/>
      <c r="E34" s="123"/>
      <c r="F34" s="123"/>
      <c r="G34" s="123"/>
      <c r="H34" s="123"/>
      <c r="I34" s="123"/>
      <c r="J34" s="123"/>
      <c r="K34" s="123"/>
    </row>
    <row r="55" customFormat="false" ht="27" hidden="false" customHeight="true" outlineLevel="0" collapsed="false">
      <c r="A55" s="21" t="s">
        <v>617</v>
      </c>
      <c r="B55" s="21"/>
      <c r="C55" s="21"/>
      <c r="D55" s="21"/>
      <c r="E55" s="21"/>
      <c r="F55" s="21"/>
      <c r="G55" s="21"/>
      <c r="H55" s="21"/>
      <c r="I55" s="21"/>
      <c r="J55" s="21"/>
      <c r="K55" s="21"/>
    </row>
    <row r="56" customFormat="false" ht="15" hidden="false" customHeight="true" outlineLevel="0" collapsed="false">
      <c r="A56" s="21" t="s">
        <v>618</v>
      </c>
      <c r="B56" s="21"/>
      <c r="C56" s="21"/>
      <c r="D56" s="21"/>
      <c r="E56" s="21"/>
      <c r="F56" s="21"/>
      <c r="G56" s="21"/>
      <c r="H56" s="21"/>
      <c r="I56" s="21"/>
      <c r="J56" s="21"/>
      <c r="K56" s="21"/>
    </row>
    <row r="57" customFormat="false" ht="15" hidden="false" customHeight="false" outlineLevel="0" collapsed="false">
      <c r="A57" s="124" t="s">
        <v>45</v>
      </c>
      <c r="B57" s="124"/>
      <c r="C57" s="124"/>
      <c r="D57" s="124"/>
      <c r="E57" s="124"/>
      <c r="F57" s="124"/>
      <c r="G57" s="124"/>
      <c r="H57" s="124"/>
      <c r="I57" s="124"/>
      <c r="J57" s="124"/>
      <c r="K57" s="124"/>
    </row>
    <row r="58" customFormat="false" ht="15" hidden="false" customHeight="false" outlineLevel="0" collapsed="false">
      <c r="A58" s="125" t="s">
        <v>619</v>
      </c>
      <c r="B58" s="125"/>
      <c r="C58" s="125"/>
      <c r="D58" s="125"/>
      <c r="E58" s="125"/>
      <c r="F58" s="125"/>
      <c r="G58" s="125"/>
      <c r="H58" s="125"/>
      <c r="I58" s="125"/>
      <c r="J58" s="125"/>
      <c r="K58" s="125"/>
    </row>
  </sheetData>
  <mergeCells count="6">
    <mergeCell ref="A22:K22"/>
    <mergeCell ref="A34:K34"/>
    <mergeCell ref="A55:K55"/>
    <mergeCell ref="A56:K56"/>
    <mergeCell ref="A57:K57"/>
    <mergeCell ref="A58:K5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Company>DSIC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2026-04-22T17:30:11Z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