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rboSSMSI\6-Communication\65- Publications\COLLECTIONS\Analyses et infos rapides\Info rapide n47 - Les victimes de violences physiques et sexuelles en 2024\"/>
    </mc:Choice>
  </mc:AlternateContent>
  <bookViews>
    <workbookView xWindow="0" yWindow="0" windowWidth="25125" windowHeight="10380" firstSheet="14" activeTab="16"/>
  </bookViews>
  <sheets>
    <sheet name="Figure 1 " sheetId="15" r:id="rId1"/>
    <sheet name="Figure 2" sheetId="14" r:id="rId2"/>
    <sheet name="Figure 3" sheetId="5" r:id="rId3"/>
    <sheet name="Figure 4" sheetId="16" r:id="rId4"/>
    <sheet name="Figure 5" sheetId="11" r:id="rId5"/>
    <sheet name="Figure 6" sheetId="9" r:id="rId6"/>
    <sheet name="Figure complémentaire 1" sheetId="13" r:id="rId7"/>
    <sheet name="Figure complémentaire 2" sheetId="23" r:id="rId8"/>
    <sheet name="Figure complémentaire 3" sheetId="34" r:id="rId9"/>
    <sheet name="Figure complémentaire 4" sheetId="37" r:id="rId10"/>
    <sheet name="Figure complémentaire 5" sheetId="58" r:id="rId11"/>
    <sheet name="Figure complémentaire 6" sheetId="59" r:id="rId12"/>
    <sheet name="Figure complémentaire 7" sheetId="29" r:id="rId13"/>
    <sheet name="Figure complémentaire 8" sheetId="57" r:id="rId14"/>
    <sheet name="Figure complémentaire 9" sheetId="30" r:id="rId15"/>
    <sheet name="Figure complémentaire 10" sheetId="33" r:id="rId16"/>
    <sheet name="Figure complémentaire 11" sheetId="60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58" l="1"/>
  <c r="N32" i="58"/>
  <c r="N34" i="58"/>
  <c r="F24" i="34" l="1"/>
  <c r="G24" i="34"/>
  <c r="E24" i="34"/>
  <c r="M30" i="57" l="1"/>
  <c r="L30" i="57"/>
  <c r="M29" i="57"/>
  <c r="L29" i="57"/>
  <c r="M28" i="57"/>
  <c r="L28" i="57"/>
  <c r="M27" i="57"/>
  <c r="L27" i="57"/>
  <c r="M26" i="57"/>
  <c r="L26" i="57"/>
  <c r="M25" i="57"/>
  <c r="L25" i="57"/>
  <c r="K25" i="57"/>
  <c r="J25" i="57"/>
  <c r="I25" i="57"/>
  <c r="H25" i="57"/>
  <c r="G25" i="57"/>
  <c r="F25" i="57"/>
  <c r="E25" i="57"/>
  <c r="M24" i="57"/>
  <c r="L24" i="57"/>
  <c r="K24" i="57"/>
  <c r="J24" i="57"/>
  <c r="I24" i="57"/>
  <c r="H24" i="57"/>
  <c r="G24" i="57"/>
  <c r="F24" i="57"/>
  <c r="E24" i="57"/>
  <c r="M23" i="57"/>
  <c r="L23" i="57"/>
  <c r="K23" i="57"/>
  <c r="J23" i="57"/>
  <c r="I23" i="57"/>
  <c r="H23" i="57"/>
  <c r="G23" i="57"/>
  <c r="F23" i="57"/>
  <c r="E23" i="57"/>
  <c r="M22" i="57"/>
  <c r="L22" i="57"/>
  <c r="K22" i="57"/>
  <c r="J22" i="57"/>
  <c r="I22" i="57"/>
  <c r="H22" i="57"/>
  <c r="G22" i="57"/>
  <c r="F22" i="57"/>
  <c r="E22" i="57"/>
  <c r="D16" i="37" l="1"/>
  <c r="C16" i="37"/>
  <c r="B16" i="37"/>
  <c r="F12" i="15" l="1"/>
  <c r="E16" i="15"/>
  <c r="F16" i="15"/>
  <c r="G16" i="15"/>
  <c r="H16" i="15"/>
  <c r="I16" i="15"/>
  <c r="J16" i="15"/>
  <c r="K16" i="15"/>
  <c r="L16" i="15"/>
  <c r="L12" i="15" s="1"/>
  <c r="D16" i="15"/>
  <c r="D12" i="15" s="1"/>
  <c r="L13" i="15"/>
  <c r="E13" i="15"/>
  <c r="F13" i="15"/>
  <c r="G13" i="15"/>
  <c r="G12" i="15" s="1"/>
  <c r="H13" i="15"/>
  <c r="H12" i="15" s="1"/>
  <c r="I13" i="15"/>
  <c r="I12" i="15" s="1"/>
  <c r="J13" i="15"/>
  <c r="J12" i="15" s="1"/>
  <c r="K13" i="15"/>
  <c r="K12" i="15" s="1"/>
  <c r="D13" i="15"/>
  <c r="K5" i="15"/>
  <c r="E9" i="15"/>
  <c r="F9" i="15"/>
  <c r="G9" i="15"/>
  <c r="H9" i="15"/>
  <c r="I9" i="15"/>
  <c r="I5" i="15" s="1"/>
  <c r="J9" i="15"/>
  <c r="J5" i="15" s="1"/>
  <c r="K9" i="15"/>
  <c r="L9" i="15"/>
  <c r="D9" i="15"/>
  <c r="L6" i="15"/>
  <c r="L5" i="15" s="1"/>
  <c r="E6" i="15"/>
  <c r="E5" i="15" s="1"/>
  <c r="F6" i="15"/>
  <c r="F5" i="15" s="1"/>
  <c r="G6" i="15"/>
  <c r="G5" i="15" s="1"/>
  <c r="H6" i="15"/>
  <c r="H5" i="15" s="1"/>
  <c r="I6" i="15"/>
  <c r="J6" i="15"/>
  <c r="K6" i="15"/>
  <c r="D6" i="15"/>
  <c r="D5" i="15" s="1"/>
  <c r="K2" i="15" l="1"/>
  <c r="E12" i="15"/>
</calcChain>
</file>

<file path=xl/sharedStrings.xml><?xml version="1.0" encoding="utf-8"?>
<sst xmlns="http://schemas.openxmlformats.org/spreadsheetml/2006/main" count="713" uniqueCount="167">
  <si>
    <t>Agression ou atteinte sexuelle</t>
  </si>
  <si>
    <t>Exhibition sexuelle</t>
  </si>
  <si>
    <t>Exploitation sexuelle</t>
  </si>
  <si>
    <t>Torture ou acte de barbarie par conjoint</t>
  </si>
  <si>
    <t>Administration de substances nuisibles</t>
  </si>
  <si>
    <t>Victimes majeures</t>
  </si>
  <si>
    <t>Total</t>
  </si>
  <si>
    <t>Femmes</t>
  </si>
  <si>
    <t>Hommes</t>
  </si>
  <si>
    <t>Violences intrafamiliales</t>
  </si>
  <si>
    <t>Total violences physiques</t>
  </si>
  <si>
    <t>Violences physiques avec ITT &gt;8 jours</t>
  </si>
  <si>
    <t>Violences physiques avec ITT &lt;= 8 jours ou autre circonstances aggravante</t>
  </si>
  <si>
    <t>Violences physiques sans précisions</t>
  </si>
  <si>
    <t>Violences physiques sans ITT</t>
  </si>
  <si>
    <t>Victimes mineures</t>
  </si>
  <si>
    <t>Majeurs - Intrafamilial</t>
  </si>
  <si>
    <t>Majeurs - Hors intrafamilial</t>
  </si>
  <si>
    <t>Mineurs - Intrafamilial</t>
  </si>
  <si>
    <t>Mineurs - Hors intrafamilial</t>
  </si>
  <si>
    <t>SEXE</t>
  </si>
  <si>
    <t>Ensemble</t>
  </si>
  <si>
    <t>hors intrafamilial</t>
  </si>
  <si>
    <t>intrafamilial</t>
  </si>
  <si>
    <t>Total violences sexuelles</t>
  </si>
  <si>
    <t>Majeurs</t>
  </si>
  <si>
    <t>Mineurs</t>
  </si>
  <si>
    <t>a. Victimes majeures</t>
  </si>
  <si>
    <t>b. Victimes mineures</t>
  </si>
  <si>
    <t>Agression sexuelle</t>
  </si>
  <si>
    <t>Violences sexuelles physiques</t>
  </si>
  <si>
    <t>Viol et tentative</t>
  </si>
  <si>
    <t>…dont pédopornographie</t>
  </si>
  <si>
    <t>...dont harcèlement sexuel</t>
  </si>
  <si>
    <t>…dont harcèlement sexuel</t>
  </si>
  <si>
    <t>Effectifs</t>
  </si>
  <si>
    <t>%</t>
  </si>
  <si>
    <t>VIOLENCES PHYSIQUES</t>
  </si>
  <si>
    <t>Total majeurs</t>
  </si>
  <si>
    <t>Intrafamilial</t>
  </si>
  <si>
    <t>Non Intrafamilial</t>
  </si>
  <si>
    <t>Total mineurs</t>
  </si>
  <si>
    <t>VIOLENCES SEXUELLES</t>
  </si>
  <si>
    <t>b. En base 100 (violences sexuelles)</t>
  </si>
  <si>
    <t>b. En base 100 (violences physiques)</t>
  </si>
  <si>
    <t>a. En effectif (violences physiques)</t>
  </si>
  <si>
    <t>a. En effectif (violences sexuelles)</t>
  </si>
  <si>
    <t>…dont corruption d'un mineur</t>
  </si>
  <si>
    <t>Violences sexuelles sur mineurs</t>
  </si>
  <si>
    <t>Hors intrafamilial</t>
  </si>
  <si>
    <t>Champ :  France</t>
  </si>
  <si>
    <t>a. Victimes femmes</t>
  </si>
  <si>
    <t>b. Victimes hommes</t>
  </si>
  <si>
    <t>CADRE</t>
  </si>
  <si>
    <t xml:space="preserve">Conjugal </t>
  </si>
  <si>
    <t>Hors conjugal</t>
  </si>
  <si>
    <t>B. Délai moyen entre la date de début des faits et la date d'enregistrement : zoom sur les violences sexuelles sur mineurs</t>
  </si>
  <si>
    <t>Violences suivies de mutilation ou d'infirmité permanente</t>
  </si>
  <si>
    <t>TOTAL</t>
  </si>
  <si>
    <t>Viol ou tentative</t>
  </si>
  <si>
    <t>Total  viol ou tentative</t>
  </si>
  <si>
    <t>Total agression ou atteinte sexuelle</t>
  </si>
  <si>
    <t>Violences sexuelles non physiques</t>
  </si>
  <si>
    <t>Total exploitation sexuelle</t>
  </si>
  <si>
    <t>&lt;5</t>
  </si>
  <si>
    <t>Victimes femmes</t>
  </si>
  <si>
    <t>Victimes hommes</t>
  </si>
  <si>
    <t>Part des femmes parmi les victimes (en %)</t>
  </si>
  <si>
    <t>Victimes âgées de moins de 15 ans</t>
  </si>
  <si>
    <t>Victimes âgées de moins de 15 à 17 ans</t>
  </si>
  <si>
    <t>Victimes âgées de plus de 18 ans</t>
  </si>
  <si>
    <t>Harcèlement sexuel</t>
  </si>
  <si>
    <t>Lecture : En 2024, les services de sécurité ont enregistré 450 115 victimes de violences physiques, 346 367 victimes majeures et 103 748 victimes mineures</t>
  </si>
  <si>
    <t>Source : SSMSI,bases statistiques des victimes de crimes et délits enregistrés par la police et la gendarmerie de 2016 à 2023; SSMSI,base statistique provisoire des victimes de crimes et délits enregistrés par la police et la gendarmerie en 2024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</si>
  <si>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</si>
  <si>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</si>
  <si>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</si>
  <si>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</si>
  <si>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</si>
  <si>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</si>
  <si>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</si>
  <si>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</si>
  <si>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</si>
  <si>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</si>
  <si>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</si>
  <si>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</si>
  <si>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</si>
  <si>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</si>
  <si>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</si>
  <si>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ans et plus</t>
  </si>
  <si>
    <t>&lt;1</t>
  </si>
  <si>
    <t>Lecture : En 2024, la police et la gendarmerie ont enregistré 346 367 victimes majeures  et 103 748 victimes pour des violences physiques.</t>
  </si>
  <si>
    <t>Source : SSMSI, base statistique provisoire des victimes de crimes et délits enregistrés par la police et la gendarmerie en 2024</t>
  </si>
  <si>
    <t>Figure 4- Victimes de violences physiques enregistrées par la police et la gendarmerie en 2024.</t>
  </si>
  <si>
    <t>Source : SSMSI,base statistique provisoire des victimes de crimes et délits enregistrés par la police et la gendarmerie en 2024 ; INSEE, estimation de population au 1er janvier 2024.</t>
  </si>
  <si>
    <t>Figure 2 – Évolution du nombre de victimes de violences physiques et sexuelles de 2016 à 2024</t>
  </si>
  <si>
    <t>Figure 1 - Victimes de violences physiques et sexuelles enregistrées par la police et la gendarmerie de 2016 à 2024</t>
  </si>
  <si>
    <t xml:space="preserve">Lecture :En 2024, les services de sécurité ont enregistré 38 767 victimes majeures et 49 381 victimes mineures pour des violences sexuelles en dehors du cadre intrafamilial.  </t>
  </si>
  <si>
    <t>Violences sexuelles</t>
  </si>
  <si>
    <t>Violences physiques</t>
  </si>
  <si>
    <t>Figure complémentaire 1 - Evolution du délai moyen entre la date de début des faits et la date d'enregistrement (en mois), de  2016 à 2024</t>
  </si>
  <si>
    <t>Lecture : En 2024, le délai moyen d'enregistrement d'une victime mineure de violence sexuelle est de 52 mois (environ 4 ans)</t>
  </si>
  <si>
    <t>Source : SSMSI,base statistique provisoire des victimes de crimes et délits enregistrés par la police et la gendarmerie de 2016 à 2023; SSMSI,base statistique provisoire des victimes de crimes et délits enregistrés par la police et la gendarmerie en 2024</t>
  </si>
  <si>
    <t>Figure complémentaire 2 - Victimes de violences physiques et sexuelles enregistrées par la police ou la gendarmerie de 2016 à 2024, par sexe</t>
  </si>
  <si>
    <t>Total  violences sexuelles</t>
  </si>
  <si>
    <t>Lecture : En 2024, les services de sécurité ont enregistré 200 452 femmes majeures et  145 915 hommes majeurs victimes de violences physiques</t>
  </si>
  <si>
    <t xml:space="preserve">Lecture : En 2024, 12 femmes âgées de 25 à 29 ans sont victimes de violences physiques intrafamiliales pour 1 000 habitantes </t>
  </si>
  <si>
    <t>Lecture : En 2024, 9,6 femmes âgées de 15 à 19 ans ont été victimes de violences sexuelles en dehors de la sphère familiale pour 1 000 habitantes du même âge et sexe.</t>
  </si>
  <si>
    <t xml:space="preserve">Figure 6 - Victimes de violences sexuelles enregistrées par la police et la gendarmerie en 2024
</t>
  </si>
  <si>
    <t>Source : SSMSI,base statistique provisoire des victimes de crimes et délits enregistrés par la police et la gendarmerie en 2024</t>
  </si>
  <si>
    <t>10 à 15 ans</t>
  </si>
  <si>
    <t>Lecture : En 2024, les services de sécurité ont enregistré 12 942 femmes et 3 285 hommes âgés de moins de 15 ans victimes de viol ou tentative de viol</t>
  </si>
  <si>
    <t>Ensemble des violences sexuelles</t>
  </si>
  <si>
    <t>Ensemble des violences</t>
  </si>
  <si>
    <t>Moins de 13 ans</t>
  </si>
  <si>
    <t>13 à 17 ans</t>
  </si>
  <si>
    <t>Ensemble des violences physiques</t>
  </si>
  <si>
    <t>Lecture : Entre 2016 et 2024, les services de sécurité ont enregistré 3 467 femmes et 169 851 hommes mis en cause pour viol ou tentative de viol</t>
  </si>
  <si>
    <t>Source : SSMSI,bases statistiques provisoire des mis en cause de crimes et délits enregistrés par la police et la gendarmerie en 2024</t>
  </si>
  <si>
    <t>Source : SSMSI,bases statistiques des mis en cause pour crimes et délits enregistrés par la police et la gendarmerie de 2016 à 2023;SSMSI,base statistique provisoire des mis en cause pour crimes et délits enregistrés par la police et la gendarmerie en 2024</t>
  </si>
  <si>
    <t>Figure complémentaire 4 - Victimes de violences sexuelles enregistrées par la police ou la gendarmerie en 2024, par âge et sexe</t>
  </si>
  <si>
    <t>Source : SSMSI,base statistique provsisoire des victimes de crimes et délits enregistrés par la police et la gendarmerie en 2024</t>
  </si>
  <si>
    <t>Lecture : En 2024, 57 152 mineurs ont été mis en cause pour violences physiques ou sexuelles. Parmi eux, 10 724 ont moins de 13 ans.</t>
  </si>
  <si>
    <t>Source : SSMSI,bases statistiques des mis en cause pour crimes et délits enregistrés par la police et la gendarmerie de 2016 à 2023; SSMSI,bases statistiques provisoire des mis en cause pour crimes et délits enregistrés par la police et la gendarmerie en 2024</t>
  </si>
  <si>
    <t>Total viol ou tentative</t>
  </si>
  <si>
    <t>Violences en dehors du cadre intrafamilial</t>
  </si>
  <si>
    <t>Lecture : En 2024, la police et la gendarmerie ont enregistré 51 526 victimes majeures et 71 085 victimes mineures de violences sexuelles</t>
  </si>
  <si>
    <t>Lecture : En 2024, les services de sécurité ont enregistré 739 femmes et 28 256 hommes mis en cause pour viol ou tentative de viol</t>
  </si>
  <si>
    <t>Lecture :En 2024, les services de sécurité ont enregistré 186 984 victimes majeures et 57 311 victimes mineures pour des violences physiques dans le cadre intrafamilial</t>
  </si>
  <si>
    <t>Figure complémentaire 5 - Victimes de violences sexuelles enregistrées par la police ou la gendarmerie de 2016 à 2024</t>
  </si>
  <si>
    <t>Lecture : En 2024, les services de sécurité ont enregistré 28 995 mis en cause pour viol ou tentative. 7 948 sont mineurs et 21 047 sont majeurs</t>
  </si>
  <si>
    <t>Lecture : En 2024, les services de sécurité ont enregistré 46 297 pour viol ou tentative. 23 945 sont mineurs et 22 352 sont majeurs</t>
  </si>
  <si>
    <t>Figure complémentaire 3 -Victimes de violences sexuelles enregistrées par la police ou la gendarmerie en 2024</t>
  </si>
  <si>
    <t>Violences sexuelles non physiques et exhibition sexuelle</t>
  </si>
  <si>
    <t>Violences sexuelles non physiques ou exhibition sexuelle</t>
  </si>
  <si>
    <t>Violence sexuelle non physique ou exhibition sexuelle</t>
  </si>
  <si>
    <t>Total violences sexuelles non physiques ou exhibition</t>
  </si>
  <si>
    <t>Figure complémentaire 10 - Mis en cause pour violences sexuelles enregistrées par la police ou la gendarmerie en 2024, par sexe</t>
  </si>
  <si>
    <t>Figure complémentaire 9 - Mis en cause pour violences sexuelles enregistrées par la police ou la gendarmerie de 2016 à 2024 (cumulé), par sexe</t>
  </si>
  <si>
    <t>Figure complémentaire 8 - Âge des mis en cause mineurs pour violences sexuelles ou physique enregistrées par la police ou la gendarmerie de 2016 à 2024</t>
  </si>
  <si>
    <t>Figure complémentaire 7 - Mis en cause pour violences sexuelles enregistrées par la police ou la gendarmerie de 2016 à 2024</t>
  </si>
  <si>
    <t>victimes mineures</t>
  </si>
  <si>
    <t>ensemble</t>
  </si>
  <si>
    <t>filles</t>
  </si>
  <si>
    <t>garçons</t>
  </si>
  <si>
    <t>proxénétisme 
(NFI 03.D1.1, 03.D2.2)</t>
  </si>
  <si>
    <t>recours à la prostitution
(NFI 03.D1.2, 03.D2.3)</t>
  </si>
  <si>
    <t>Points de vigilance concernant les victimes enregistrées</t>
  </si>
  <si>
    <t>2-La distinction selon le contexte intrafamilial n'est pas pertinente : les effectifs sont faibles et le contexte intrafamilial concerne surtout la corruption de mineurs</t>
  </si>
  <si>
    <t>3-Un problème d'incohérence entre la nature d'infraction et l'âge des victimes enregistrées est actuellement en cours d'expertise : il a très peu d'impact sur l'ensemble mais davantage sur le champ des infractions qui concernent spécifiquement les mineurs; 
il s'agit essentiellement de cas où l'âge enregistré est celui du plaignant et non de la victime ==&gt; sous-estimation possible du nombre de victimes mineures</t>
  </si>
  <si>
    <t xml:space="preserve">4-Seul le recours à la prostitution de mineurs (ou d'aldulte vulnérable) étant un délit, il n'est donc observable dans les bases victimes que pour les mineurs </t>
  </si>
  <si>
    <t>Figure complémentaire 6 - Victimes mineures de proxénétisme et de recours à la prostitution  enregistrées par la police et la gendarmerie de 2021 à 2024</t>
  </si>
  <si>
    <t>Lecture : En 2024, la police et la gendarmerie ont enregistré 435 victimes mineures de proxénétisme</t>
  </si>
  <si>
    <t>Source : SSMSI,bases statistiques des victimes de crimes et délits enregistrés par la police et la gendarmerie de 2021 à 2023; SSMSI,base statistique provisoire des victimes de crimes et délits enregistrés par la police et la gendarmerie en 2024</t>
  </si>
  <si>
    <t>Figure 5 - Nombre de victimes enregistrées pour violences sexuelles pour 1 000 habitants, par groupe d'âges et sexe</t>
  </si>
  <si>
    <t>Figure 3 - Nombre de victimes de violences physiques enregistrées (crimes ou délits) pour 1 000 habitants en 2024, par groupe d'âges et sexe</t>
  </si>
  <si>
    <t>1-Pour les mineurs, l'essentiel de l'exploitation sexuelle est constituée de corruption de mineurs et de pédopornographie (94% en 2024)</t>
  </si>
  <si>
    <t>Source : SSMSI,bases statistiques des victimes de crimes et délits enregistrés par la police et la gendarmerie de 2016 à 2023;SSMSI,base statistique provisoiredes victimes de crimes et délits enregistrés par la police et la gendarmerie en 2024</t>
  </si>
  <si>
    <t xml:space="preserve">Lecture :En 2024, les enregistrements de violences physiques ont augmenté de 23% par rapport à 2016 pour les victimes majeurs en dehors du cadre intrafamilial </t>
  </si>
  <si>
    <t xml:space="preserve">Lecture :En 2024, les enregistrements de violences sexuelles ont augmenté de 106% par rapport à 2016 pour les victimes majeurs en dehors du cadre intrafamilial </t>
  </si>
  <si>
    <t>Lecture : En 2024, les services de sécurité ont enregistré 41 057 femmes victimes de viol ou tentative de viol</t>
  </si>
  <si>
    <t>Victimes de proxénétisme et de recours à la prostitution enregistrées par la police et la gendarmerie de 2021 à 2024, par âge et contexte</t>
  </si>
  <si>
    <t>Recours à la prostitution et proxénétisme</t>
  </si>
  <si>
    <t>Victimes de proxénétisme et de recours à la prostitution enregistrées par la police et la gendarmerie de 2021 à 2024, par âge et par sexe</t>
  </si>
  <si>
    <t>femmes</t>
  </si>
  <si>
    <t>hommes</t>
  </si>
  <si>
    <t>Figure complémentaire 11 : victimes de proxénétisme et de recours à la prostitution délictuel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</si>
</sst>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\ _€_-;\-* #,##0\ _€_-;_-* &quot;-&quot;??\ _€_-;_-@_-"/>
    <numFmt numFmtId="165" formatCode="0.0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Marianne"/>
      <family val="3"/>
    </font>
    <font>
      <sz val="10"/>
      <color rgb="FF000000"/>
      <name val="Marianne"/>
      <family val="3"/>
    </font>
    <font>
      <b/>
      <sz val="10"/>
      <color theme="0"/>
      <name val="Marianne"/>
      <family val="3"/>
    </font>
    <font>
      <b/>
      <i/>
      <sz val="10"/>
      <color rgb="FF000000"/>
      <name val="Marianne"/>
      <family val="3"/>
    </font>
    <font>
      <i/>
      <sz val="10"/>
      <color rgb="FF000000"/>
      <name val="Marianne"/>
      <family val="3"/>
    </font>
    <font>
      <sz val="11"/>
      <color theme="1"/>
      <name val="Marianne"/>
      <family val="3"/>
    </font>
    <font>
      <b/>
      <sz val="11"/>
      <color theme="0"/>
      <name val="Marianne"/>
      <family val="3"/>
    </font>
    <font>
      <b/>
      <sz val="11"/>
      <name val="Marianne"/>
      <family val="3"/>
    </font>
    <font>
      <sz val="11"/>
      <color rgb="FF000000"/>
      <name val="Marianne"/>
      <family val="3"/>
    </font>
    <font>
      <b/>
      <sz val="11"/>
      <color theme="1"/>
      <name val="Marianne"/>
      <family val="3"/>
    </font>
    <font>
      <b/>
      <i/>
      <sz val="11"/>
      <color theme="1"/>
      <name val="Marianne"/>
      <family val="3"/>
    </font>
    <font>
      <b/>
      <sz val="11"/>
      <color rgb="FF000000"/>
      <name val="Marianne"/>
      <family val="3"/>
    </font>
    <font>
      <i/>
      <sz val="11"/>
      <color theme="1"/>
      <name val="Marianne"/>
      <family val="3"/>
    </font>
    <font>
      <i/>
      <sz val="11"/>
      <color rgb="FF000000"/>
      <name val="Marianne"/>
      <family val="3"/>
    </font>
    <font>
      <sz val="11"/>
      <color rgb="FFFF0000"/>
      <name val="Marianne"/>
      <family val="3"/>
    </font>
    <font>
      <sz val="11"/>
      <color rgb="FF000000"/>
      <name val="Arial"/>
      <family val="2"/>
    </font>
    <font>
      <b/>
      <i/>
      <sz val="11"/>
      <color rgb="FF000000"/>
      <name val="Marianne"/>
      <family val="3"/>
    </font>
    <font>
      <sz val="10"/>
      <name val="Marianne"/>
      <family val="3"/>
    </font>
    <font>
      <sz val="9"/>
      <color rgb="FF000000"/>
      <name val="Marianne"/>
      <family val="3"/>
    </font>
    <font>
      <sz val="9"/>
      <color theme="1"/>
      <name val="Marianne"/>
      <family val="3"/>
    </font>
    <font>
      <sz val="10"/>
      <color theme="1"/>
      <name val="Marianne"/>
      <family val="3"/>
    </font>
    <font>
      <b/>
      <sz val="11"/>
      <color rgb="FFC00000"/>
      <name val="Marianne"/>
      <family val="3"/>
    </font>
    <font>
      <sz val="11"/>
      <color rgb="FFC00000"/>
      <name val="Marianne"/>
      <family val="3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6" fontId="9" fillId="6" borderId="1" xfId="0" applyNumberFormat="1" applyFont="1" applyFill="1" applyBorder="1" applyAlignment="1">
      <alignment horizontal="center"/>
    </xf>
    <xf numFmtId="166" fontId="8" fillId="5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66" fontId="7" fillId="0" borderId="1" xfId="1" applyNumberFormat="1" applyFont="1" applyBorder="1"/>
    <xf numFmtId="0" fontId="7" fillId="0" borderId="1" xfId="0" applyFont="1" applyBorder="1"/>
    <xf numFmtId="0" fontId="11" fillId="0" borderId="0" xfId="0" applyFont="1"/>
    <xf numFmtId="0" fontId="7" fillId="0" borderId="0" xfId="0" applyFont="1"/>
    <xf numFmtId="0" fontId="12" fillId="0" borderId="0" xfId="0" applyFont="1" applyAlignment="1"/>
    <xf numFmtId="166" fontId="7" fillId="0" borderId="10" xfId="1" applyNumberFormat="1" applyFont="1" applyBorder="1"/>
    <xf numFmtId="0" fontId="7" fillId="0" borderId="0" xfId="0" applyFont="1" applyFill="1"/>
    <xf numFmtId="0" fontId="8" fillId="5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/>
    <xf numFmtId="165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164" fontId="7" fillId="0" borderId="0" xfId="0" applyNumberFormat="1" applyFont="1"/>
    <xf numFmtId="0" fontId="11" fillId="0" borderId="0" xfId="0" applyFont="1" applyAlignment="1"/>
    <xf numFmtId="0" fontId="13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top" wrapText="1"/>
    </xf>
    <xf numFmtId="0" fontId="10" fillId="0" borderId="0" xfId="0" applyFont="1"/>
    <xf numFmtId="165" fontId="7" fillId="0" borderId="0" xfId="0" applyNumberFormat="1" applyFo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" fontId="10" fillId="0" borderId="0" xfId="0" applyNumberFormat="1" applyFont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4" fillId="0" borderId="1" xfId="0" applyFont="1" applyBorder="1"/>
    <xf numFmtId="3" fontId="15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vertical="top" wrapText="1"/>
    </xf>
    <xf numFmtId="0" fontId="16" fillId="0" borderId="0" xfId="0" applyFont="1" applyAlignment="1">
      <alignment wrapText="1"/>
    </xf>
    <xf numFmtId="166" fontId="7" fillId="0" borderId="0" xfId="0" applyNumberFormat="1" applyFont="1"/>
    <xf numFmtId="3" fontId="7" fillId="0" borderId="0" xfId="0" applyNumberFormat="1" applyFont="1"/>
    <xf numFmtId="0" fontId="7" fillId="0" borderId="1" xfId="0" applyFont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166" fontId="9" fillId="7" borderId="1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left"/>
    </xf>
    <xf numFmtId="0" fontId="9" fillId="6" borderId="4" xfId="0" applyFont="1" applyFill="1" applyBorder="1" applyAlignment="1"/>
    <xf numFmtId="0" fontId="9" fillId="6" borderId="6" xfId="0" applyFont="1" applyFill="1" applyBorder="1" applyAlignment="1"/>
    <xf numFmtId="0" fontId="7" fillId="0" borderId="1" xfId="0" applyFont="1" applyBorder="1" applyAlignment="1">
      <alignment vertical="center"/>
    </xf>
    <xf numFmtId="166" fontId="7" fillId="0" borderId="1" xfId="1" applyNumberFormat="1" applyFont="1" applyBorder="1" applyAlignment="1">
      <alignment horizontal="right"/>
    </xf>
    <xf numFmtId="166" fontId="7" fillId="0" borderId="1" xfId="1" quotePrefix="1" applyNumberFormat="1" applyFont="1" applyBorder="1" applyAlignment="1">
      <alignment horizontal="right"/>
    </xf>
    <xf numFmtId="166" fontId="7" fillId="0" borderId="1" xfId="1" applyNumberFormat="1" applyFont="1" applyFill="1" applyBorder="1"/>
    <xf numFmtId="166" fontId="7" fillId="0" borderId="1" xfId="1" quotePrefix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7" borderId="1" xfId="0" applyFont="1" applyFill="1" applyBorder="1"/>
    <xf numFmtId="0" fontId="11" fillId="7" borderId="1" xfId="0" applyFont="1" applyFill="1" applyBorder="1"/>
    <xf numFmtId="166" fontId="11" fillId="7" borderId="1" xfId="1" applyNumberFormat="1" applyFont="1" applyFill="1" applyBorder="1"/>
    <xf numFmtId="3" fontId="13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top"/>
    </xf>
    <xf numFmtId="2" fontId="7" fillId="0" borderId="0" xfId="0" applyNumberFormat="1" applyFont="1"/>
    <xf numFmtId="166" fontId="7" fillId="0" borderId="0" xfId="1" applyNumberFormat="1" applyFont="1"/>
    <xf numFmtId="166" fontId="0" fillId="0" borderId="0" xfId="0" applyNumberFormat="1"/>
    <xf numFmtId="3" fontId="7" fillId="0" borderId="0" xfId="0" applyNumberFormat="1" applyFont="1" applyFill="1"/>
    <xf numFmtId="1" fontId="10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1" fontId="11" fillId="7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/>
    </xf>
    <xf numFmtId="166" fontId="10" fillId="0" borderId="1" xfId="1" applyNumberFormat="1" applyFont="1" applyFill="1" applyBorder="1" applyAlignment="1">
      <alignment vertical="top"/>
    </xf>
    <xf numFmtId="166" fontId="13" fillId="0" borderId="1" xfId="1" applyNumberFormat="1" applyFont="1" applyFill="1" applyBorder="1" applyAlignment="1">
      <alignment vertical="top"/>
    </xf>
    <xf numFmtId="0" fontId="17" fillId="0" borderId="0" xfId="0" applyFont="1"/>
    <xf numFmtId="0" fontId="13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166" fontId="13" fillId="4" borderId="1" xfId="1" applyNumberFormat="1" applyFont="1" applyFill="1" applyBorder="1" applyAlignment="1">
      <alignment vertical="top"/>
    </xf>
    <xf numFmtId="0" fontId="10" fillId="4" borderId="1" xfId="0" applyFont="1" applyFill="1" applyBorder="1" applyAlignment="1">
      <alignment horizontal="center" vertical="top"/>
    </xf>
    <xf numFmtId="166" fontId="10" fillId="4" borderId="1" xfId="1" applyNumberFormat="1" applyFont="1" applyFill="1" applyBorder="1" applyAlignment="1">
      <alignment vertical="top"/>
    </xf>
    <xf numFmtId="0" fontId="18" fillId="4" borderId="1" xfId="0" applyFont="1" applyFill="1" applyBorder="1" applyAlignment="1">
      <alignment horizontal="center" vertical="top"/>
    </xf>
    <xf numFmtId="166" fontId="18" fillId="4" borderId="1" xfId="1" applyNumberFormat="1" applyFont="1" applyFill="1" applyBorder="1" applyAlignment="1">
      <alignment vertical="top"/>
    </xf>
    <xf numFmtId="0" fontId="15" fillId="4" borderId="1" xfId="0" applyFont="1" applyFill="1" applyBorder="1" applyAlignment="1">
      <alignment horizontal="center" vertical="top"/>
    </xf>
    <xf numFmtId="166" fontId="15" fillId="4" borderId="1" xfId="1" applyNumberFormat="1" applyFont="1" applyFill="1" applyBorder="1" applyAlignment="1">
      <alignment vertical="top"/>
    </xf>
    <xf numFmtId="166" fontId="18" fillId="0" borderId="1" xfId="1" applyNumberFormat="1" applyFont="1" applyFill="1" applyBorder="1" applyAlignment="1">
      <alignment vertical="top"/>
    </xf>
    <xf numFmtId="0" fontId="15" fillId="0" borderId="1" xfId="0" applyFont="1" applyFill="1" applyBorder="1" applyAlignment="1">
      <alignment horizontal="center" vertical="top"/>
    </xf>
    <xf numFmtId="166" fontId="15" fillId="0" borderId="1" xfId="1" applyNumberFormat="1" applyFont="1" applyFill="1" applyBorder="1" applyAlignment="1">
      <alignment vertical="top"/>
    </xf>
    <xf numFmtId="166" fontId="10" fillId="0" borderId="1" xfId="1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9" fillId="6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19" fillId="4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center"/>
    </xf>
    <xf numFmtId="0" fontId="11" fillId="8" borderId="0" xfId="0" applyFont="1" applyFill="1"/>
    <xf numFmtId="165" fontId="7" fillId="8" borderId="0" xfId="0" applyNumberFormat="1" applyFont="1" applyFill="1"/>
    <xf numFmtId="0" fontId="7" fillId="8" borderId="0" xfId="0" applyFont="1" applyFill="1"/>
    <xf numFmtId="0" fontId="7" fillId="0" borderId="1" xfId="0" applyFont="1" applyBorder="1" applyAlignment="1">
      <alignment wrapText="1"/>
    </xf>
    <xf numFmtId="0" fontId="22" fillId="0" borderId="0" xfId="0" applyFont="1" applyFill="1"/>
    <xf numFmtId="0" fontId="23" fillId="9" borderId="0" xfId="0" applyFont="1" applyFill="1"/>
    <xf numFmtId="0" fontId="24" fillId="9" borderId="0" xfId="0" applyFont="1" applyFill="1"/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7" fillId="0" borderId="0" xfId="0" applyFont="1" applyBorder="1"/>
    <xf numFmtId="0" fontId="2" fillId="0" borderId="10" xfId="0" applyFont="1" applyFill="1" applyBorder="1" applyAlignment="1">
      <alignment vertical="top"/>
    </xf>
    <xf numFmtId="0" fontId="22" fillId="0" borderId="0" xfId="0" applyFont="1"/>
    <xf numFmtId="0" fontId="23" fillId="8" borderId="0" xfId="0" applyFont="1" applyFill="1"/>
    <xf numFmtId="0" fontId="2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center" wrapText="1"/>
    </xf>
    <xf numFmtId="0" fontId="9" fillId="8" borderId="0" xfId="0" applyFont="1" applyFill="1"/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5" fillId="0" borderId="4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6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2'!$A$6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2'!$B$4:$J$4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2'!$B$6:$J$6</c:f>
              <c:numCache>
                <c:formatCode>#,##0</c:formatCode>
                <c:ptCount val="9"/>
                <c:pt idx="0">
                  <c:v>93907</c:v>
                </c:pt>
                <c:pt idx="1">
                  <c:v>95129</c:v>
                </c:pt>
                <c:pt idx="2">
                  <c:v>103238</c:v>
                </c:pt>
                <c:pt idx="3">
                  <c:v>118057</c:v>
                </c:pt>
                <c:pt idx="4">
                  <c:v>130001</c:v>
                </c:pt>
                <c:pt idx="5">
                  <c:v>148098</c:v>
                </c:pt>
                <c:pt idx="6">
                  <c:v>172488</c:v>
                </c:pt>
                <c:pt idx="7">
                  <c:v>186223</c:v>
                </c:pt>
                <c:pt idx="8">
                  <c:v>186984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0-445F-A439-7471D92445A4}"/>
            </c:ext>
          </c:extLst>
        </c:ser>
        <c:ser>
          <c:idx val="1"/>
          <c:order val="1"/>
          <c:tx>
            <c:strRef>
              <c:f>'Figure 2'!$A$7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2'!$B$4:$J$4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2'!$B$7:$J$7</c:f>
              <c:numCache>
                <c:formatCode>#,##0</c:formatCode>
                <c:ptCount val="9"/>
                <c:pt idx="0">
                  <c:v>129367</c:v>
                </c:pt>
                <c:pt idx="1">
                  <c:v>134482</c:v>
                </c:pt>
                <c:pt idx="2">
                  <c:v>145128</c:v>
                </c:pt>
                <c:pt idx="3">
                  <c:v>146963</c:v>
                </c:pt>
                <c:pt idx="4">
                  <c:v>138033</c:v>
                </c:pt>
                <c:pt idx="5">
                  <c:v>145263</c:v>
                </c:pt>
                <c:pt idx="6">
                  <c:v>159458</c:v>
                </c:pt>
                <c:pt idx="7">
                  <c:v>161280</c:v>
                </c:pt>
                <c:pt idx="8">
                  <c:v>159383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0-445F-A439-7471D92445A4}"/>
            </c:ext>
          </c:extLst>
        </c:ser>
        <c:ser>
          <c:idx val="2"/>
          <c:order val="2"/>
          <c:tx>
            <c:strRef>
              <c:f>'Figure 2'!$A$8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2'!$B$4:$J$4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2'!$B$8:$J$8</c:f>
              <c:numCache>
                <c:formatCode>#,##0</c:formatCode>
                <c:ptCount val="9"/>
                <c:pt idx="0">
                  <c:v>19914</c:v>
                </c:pt>
                <c:pt idx="1">
                  <c:v>22556</c:v>
                </c:pt>
                <c:pt idx="2">
                  <c:v>25979</c:v>
                </c:pt>
                <c:pt idx="3">
                  <c:v>30489</c:v>
                </c:pt>
                <c:pt idx="4">
                  <c:v>33701</c:v>
                </c:pt>
                <c:pt idx="5">
                  <c:v>39645</c:v>
                </c:pt>
                <c:pt idx="6">
                  <c:v>44334</c:v>
                </c:pt>
                <c:pt idx="7">
                  <c:v>51988</c:v>
                </c:pt>
                <c:pt idx="8">
                  <c:v>57311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0-445F-A439-7471D92445A4}"/>
            </c:ext>
          </c:extLst>
        </c:ser>
        <c:ser>
          <c:idx val="3"/>
          <c:order val="3"/>
          <c:tx>
            <c:strRef>
              <c:f>'Figure 2'!$A$9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2'!$B$4:$J$4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2'!$B$9:$J$9</c:f>
              <c:numCache>
                <c:formatCode>#,##0</c:formatCode>
                <c:ptCount val="9"/>
                <c:pt idx="0">
                  <c:v>34080</c:v>
                </c:pt>
                <c:pt idx="1">
                  <c:v>37412</c:v>
                </c:pt>
                <c:pt idx="2">
                  <c:v>37892</c:v>
                </c:pt>
                <c:pt idx="3">
                  <c:v>38686</c:v>
                </c:pt>
                <c:pt idx="4">
                  <c:v>30625</c:v>
                </c:pt>
                <c:pt idx="5">
                  <c:v>38155</c:v>
                </c:pt>
                <c:pt idx="6">
                  <c:v>40952</c:v>
                </c:pt>
                <c:pt idx="7">
                  <c:v>44616</c:v>
                </c:pt>
                <c:pt idx="8">
                  <c:v>46437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C0-445F-A439-7471D924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8360"/>
        <c:axId val="146643976"/>
      </c:lineChart>
      <c:catAx>
        <c:axId val="14748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643976"/>
        <c:crosses val="autoZero"/>
        <c:auto val="1"/>
        <c:lblAlgn val="ctr"/>
        <c:lblOffset val="100"/>
        <c:noMultiLvlLbl val="0"/>
      </c:catAx>
      <c:valAx>
        <c:axId val="14664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48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Victimes de violences physiques</a:t>
            </a:r>
            <a:r>
              <a:rPr lang="fr-FR" baseline="0"/>
              <a:t> de 2016 à 2024 (base 100)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2'!$A$34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2'!$B$33:$J$33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2'!$B$34:$J$34</c:f>
              <c:numCache>
                <c:formatCode>#,##0</c:formatCode>
                <c:ptCount val="9"/>
                <c:pt idx="0">
                  <c:v>100</c:v>
                </c:pt>
                <c:pt idx="1">
                  <c:v>101</c:v>
                </c:pt>
                <c:pt idx="2">
                  <c:v>110</c:v>
                </c:pt>
                <c:pt idx="3">
                  <c:v>126</c:v>
                </c:pt>
                <c:pt idx="4">
                  <c:v>138</c:v>
                </c:pt>
                <c:pt idx="5">
                  <c:v>158</c:v>
                </c:pt>
                <c:pt idx="6">
                  <c:v>184</c:v>
                </c:pt>
                <c:pt idx="7">
                  <c:v>198</c:v>
                </c:pt>
                <c:pt idx="8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2-4B61-B825-8B809751393C}"/>
            </c:ext>
          </c:extLst>
        </c:ser>
        <c:ser>
          <c:idx val="1"/>
          <c:order val="1"/>
          <c:tx>
            <c:strRef>
              <c:f>'Figure 2'!$A$35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2'!$B$33:$J$33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2'!$B$35:$J$35</c:f>
              <c:numCache>
                <c:formatCode>#,##0</c:formatCode>
                <c:ptCount val="9"/>
                <c:pt idx="0">
                  <c:v>100</c:v>
                </c:pt>
                <c:pt idx="1">
                  <c:v>104</c:v>
                </c:pt>
                <c:pt idx="2">
                  <c:v>112</c:v>
                </c:pt>
                <c:pt idx="3">
                  <c:v>114</c:v>
                </c:pt>
                <c:pt idx="4">
                  <c:v>107</c:v>
                </c:pt>
                <c:pt idx="5">
                  <c:v>112</c:v>
                </c:pt>
                <c:pt idx="6">
                  <c:v>123</c:v>
                </c:pt>
                <c:pt idx="7">
                  <c:v>125</c:v>
                </c:pt>
                <c:pt idx="8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2-4B61-B825-8B809751393C}"/>
            </c:ext>
          </c:extLst>
        </c:ser>
        <c:ser>
          <c:idx val="2"/>
          <c:order val="2"/>
          <c:tx>
            <c:strRef>
              <c:f>'Figure 2'!$A$36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2'!$B$33:$J$33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2'!$B$36:$J$36</c:f>
              <c:numCache>
                <c:formatCode>#,##0</c:formatCode>
                <c:ptCount val="9"/>
                <c:pt idx="0">
                  <c:v>100</c:v>
                </c:pt>
                <c:pt idx="1">
                  <c:v>113</c:v>
                </c:pt>
                <c:pt idx="2">
                  <c:v>130</c:v>
                </c:pt>
                <c:pt idx="3">
                  <c:v>153</c:v>
                </c:pt>
                <c:pt idx="4">
                  <c:v>169</c:v>
                </c:pt>
                <c:pt idx="5">
                  <c:v>199</c:v>
                </c:pt>
                <c:pt idx="6">
                  <c:v>223</c:v>
                </c:pt>
                <c:pt idx="7">
                  <c:v>261</c:v>
                </c:pt>
                <c:pt idx="8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32-4B61-B825-8B809751393C}"/>
            </c:ext>
          </c:extLst>
        </c:ser>
        <c:ser>
          <c:idx val="3"/>
          <c:order val="3"/>
          <c:tx>
            <c:strRef>
              <c:f>'Figure 2'!$A$37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2'!$B$33:$J$33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2'!$B$37:$J$37</c:f>
              <c:numCache>
                <c:formatCode>#,##0</c:formatCode>
                <c:ptCount val="9"/>
                <c:pt idx="0">
                  <c:v>100</c:v>
                </c:pt>
                <c:pt idx="1">
                  <c:v>110</c:v>
                </c:pt>
                <c:pt idx="2">
                  <c:v>111</c:v>
                </c:pt>
                <c:pt idx="3">
                  <c:v>114</c:v>
                </c:pt>
                <c:pt idx="4">
                  <c:v>90</c:v>
                </c:pt>
                <c:pt idx="5">
                  <c:v>112</c:v>
                </c:pt>
                <c:pt idx="6">
                  <c:v>120</c:v>
                </c:pt>
                <c:pt idx="7">
                  <c:v>131</c:v>
                </c:pt>
                <c:pt idx="8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32-4B61-B825-8B8097513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660408"/>
        <c:axId val="146660792"/>
      </c:lineChart>
      <c:catAx>
        <c:axId val="146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660792"/>
        <c:crosses val="autoZero"/>
        <c:auto val="1"/>
        <c:lblAlgn val="ctr"/>
        <c:lblOffset val="100"/>
        <c:noMultiLvlLbl val="0"/>
      </c:catAx>
      <c:valAx>
        <c:axId val="14666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2'!$L$6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2'!$M$4:$U$4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2'!$M$6:$U$6</c:f>
              <c:numCache>
                <c:formatCode>#,##0</c:formatCode>
                <c:ptCount val="9"/>
                <c:pt idx="0">
                  <c:v>3329</c:v>
                </c:pt>
                <c:pt idx="1">
                  <c:v>3766</c:v>
                </c:pt>
                <c:pt idx="2">
                  <c:v>4645</c:v>
                </c:pt>
                <c:pt idx="3">
                  <c:v>5624</c:v>
                </c:pt>
                <c:pt idx="4">
                  <c:v>7056</c:v>
                </c:pt>
                <c:pt idx="5">
                  <c:v>8650</c:v>
                </c:pt>
                <c:pt idx="6">
                  <c:v>10334</c:v>
                </c:pt>
                <c:pt idx="7">
                  <c:v>11605</c:v>
                </c:pt>
                <c:pt idx="8">
                  <c:v>12759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C-495B-ADE7-1252CDFCC6FE}"/>
            </c:ext>
          </c:extLst>
        </c:ser>
        <c:ser>
          <c:idx val="2"/>
          <c:order val="2"/>
          <c:tx>
            <c:strRef>
              <c:f>'Figure 2'!$L$7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2'!$M$4:$U$4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2'!$M$7:$U$7</c:f>
              <c:numCache>
                <c:formatCode>#,##0</c:formatCode>
                <c:ptCount val="9"/>
                <c:pt idx="0">
                  <c:v>18828</c:v>
                </c:pt>
                <c:pt idx="1">
                  <c:v>20418</c:v>
                </c:pt>
                <c:pt idx="2">
                  <c:v>24972</c:v>
                </c:pt>
                <c:pt idx="3">
                  <c:v>26896</c:v>
                </c:pt>
                <c:pt idx="4">
                  <c:v>26400</c:v>
                </c:pt>
                <c:pt idx="5">
                  <c:v>31867</c:v>
                </c:pt>
                <c:pt idx="6">
                  <c:v>35626</c:v>
                </c:pt>
                <c:pt idx="7">
                  <c:v>37191</c:v>
                </c:pt>
                <c:pt idx="8">
                  <c:v>38767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5C-495B-ADE7-1252CDFCC6FE}"/>
            </c:ext>
          </c:extLst>
        </c:ser>
        <c:ser>
          <c:idx val="3"/>
          <c:order val="3"/>
          <c:tx>
            <c:strRef>
              <c:f>'Figure 2'!$L$8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2'!$M$4:$U$4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2'!$M$8:$U$8</c:f>
              <c:numCache>
                <c:formatCode>#,##0</c:formatCode>
                <c:ptCount val="9"/>
                <c:pt idx="0">
                  <c:v>8592</c:v>
                </c:pt>
                <c:pt idx="1">
                  <c:v>9572</c:v>
                </c:pt>
                <c:pt idx="2">
                  <c:v>10818</c:v>
                </c:pt>
                <c:pt idx="3">
                  <c:v>12506</c:v>
                </c:pt>
                <c:pt idx="4">
                  <c:v>13383</c:v>
                </c:pt>
                <c:pt idx="5">
                  <c:v>17797</c:v>
                </c:pt>
                <c:pt idx="6">
                  <c:v>18477</c:v>
                </c:pt>
                <c:pt idx="7">
                  <c:v>20290</c:v>
                </c:pt>
                <c:pt idx="8">
                  <c:v>21704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5C-495B-ADE7-1252CDFCC6FE}"/>
            </c:ext>
          </c:extLst>
        </c:ser>
        <c:ser>
          <c:idx val="4"/>
          <c:order val="4"/>
          <c:tx>
            <c:strRef>
              <c:f>'Figure 2'!$L$9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2'!$M$4:$U$4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2'!$M$9:$U$9</c:f>
              <c:numCache>
                <c:formatCode>#,##0</c:formatCode>
                <c:ptCount val="9"/>
                <c:pt idx="0">
                  <c:v>21164</c:v>
                </c:pt>
                <c:pt idx="1">
                  <c:v>23247</c:v>
                </c:pt>
                <c:pt idx="2">
                  <c:v>27037</c:v>
                </c:pt>
                <c:pt idx="3">
                  <c:v>30303</c:v>
                </c:pt>
                <c:pt idx="4">
                  <c:v>30250</c:v>
                </c:pt>
                <c:pt idx="5">
                  <c:v>38072</c:v>
                </c:pt>
                <c:pt idx="6">
                  <c:v>41677</c:v>
                </c:pt>
                <c:pt idx="7">
                  <c:v>44994</c:v>
                </c:pt>
                <c:pt idx="8">
                  <c:v>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5C-495B-ADE7-1252CDF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025952"/>
        <c:axId val="147026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2'!$L$5</c15:sqref>
                        </c15:formulaRef>
                      </c:ext>
                    </c:extLst>
                    <c:strCache>
                      <c:ptCount val="1"/>
                      <c:pt idx="0">
                        <c:v>Total violences sexuelles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2'!$M$4:$U$4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2'!$M$5:$U$5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51913</c:v>
                      </c:pt>
                      <c:pt idx="1">
                        <c:v>57003</c:v>
                      </c:pt>
                      <c:pt idx="2">
                        <c:v>67472</c:v>
                      </c:pt>
                      <c:pt idx="3">
                        <c:v>75329</c:v>
                      </c:pt>
                      <c:pt idx="4">
                        <c:v>77089</c:v>
                      </c:pt>
                      <c:pt idx="5">
                        <c:v>96386</c:v>
                      </c:pt>
                      <c:pt idx="6">
                        <c:v>106114</c:v>
                      </c:pt>
                      <c:pt idx="7">
                        <c:v>114080</c:v>
                      </c:pt>
                      <c:pt idx="8">
                        <c:v>122611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95C-495B-ADE7-1252CDFCC6FE}"/>
                  </c:ext>
                </c:extLst>
              </c15:ser>
            </c15:filteredLineSeries>
          </c:ext>
        </c:extLst>
      </c:lineChart>
      <c:catAx>
        <c:axId val="1470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026336"/>
        <c:crosses val="autoZero"/>
        <c:auto val="1"/>
        <c:lblAlgn val="ctr"/>
        <c:lblOffset val="100"/>
        <c:noMultiLvlLbl val="0"/>
      </c:catAx>
      <c:valAx>
        <c:axId val="14702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0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Victimes</a:t>
            </a:r>
            <a:r>
              <a:rPr lang="fr-FR" baseline="0"/>
              <a:t> de violences sexuelles de 2016 à 2023 (base 100)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2'!$L$34</c:f>
              <c:strCache>
                <c:ptCount val="1"/>
                <c:pt idx="0">
                  <c:v>Majeurs - Intrafamilial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2'!$M$33:$U$33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2'!$M$34:$U$34</c:f>
              <c:numCache>
                <c:formatCode>#,##0</c:formatCode>
                <c:ptCount val="9"/>
                <c:pt idx="0">
                  <c:v>100</c:v>
                </c:pt>
                <c:pt idx="1">
                  <c:v>113</c:v>
                </c:pt>
                <c:pt idx="2">
                  <c:v>140</c:v>
                </c:pt>
                <c:pt idx="3">
                  <c:v>169</c:v>
                </c:pt>
                <c:pt idx="4">
                  <c:v>212</c:v>
                </c:pt>
                <c:pt idx="5">
                  <c:v>260</c:v>
                </c:pt>
                <c:pt idx="6">
                  <c:v>310</c:v>
                </c:pt>
                <c:pt idx="7">
                  <c:v>349</c:v>
                </c:pt>
                <c:pt idx="8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E-4597-904A-9B06BE953359}"/>
            </c:ext>
          </c:extLst>
        </c:ser>
        <c:ser>
          <c:idx val="1"/>
          <c:order val="1"/>
          <c:tx>
            <c:strRef>
              <c:f>'Figure 2'!$L$35</c:f>
              <c:strCache>
                <c:ptCount val="1"/>
                <c:pt idx="0">
                  <c:v>Majeurs - Hors intrafamilial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2'!$M$33:$U$33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2'!$M$35:$U$35</c:f>
              <c:numCache>
                <c:formatCode>#,##0</c:formatCode>
                <c:ptCount val="9"/>
                <c:pt idx="0">
                  <c:v>100</c:v>
                </c:pt>
                <c:pt idx="1">
                  <c:v>108</c:v>
                </c:pt>
                <c:pt idx="2">
                  <c:v>133</c:v>
                </c:pt>
                <c:pt idx="3">
                  <c:v>143</c:v>
                </c:pt>
                <c:pt idx="4">
                  <c:v>140</c:v>
                </c:pt>
                <c:pt idx="5">
                  <c:v>169</c:v>
                </c:pt>
                <c:pt idx="6">
                  <c:v>189</c:v>
                </c:pt>
                <c:pt idx="7">
                  <c:v>198</c:v>
                </c:pt>
                <c:pt idx="8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E-4597-904A-9B06BE953359}"/>
            </c:ext>
          </c:extLst>
        </c:ser>
        <c:ser>
          <c:idx val="2"/>
          <c:order val="2"/>
          <c:tx>
            <c:strRef>
              <c:f>'Figure 2'!$L$36</c:f>
              <c:strCache>
                <c:ptCount val="1"/>
                <c:pt idx="0">
                  <c:v>Mineurs - Intrafamilial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2'!$M$33:$U$33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2'!$M$36:$U$36</c:f>
              <c:numCache>
                <c:formatCode>#,##0</c:formatCode>
                <c:ptCount val="9"/>
                <c:pt idx="0">
                  <c:v>100</c:v>
                </c:pt>
                <c:pt idx="1">
                  <c:v>111</c:v>
                </c:pt>
                <c:pt idx="2">
                  <c:v>126</c:v>
                </c:pt>
                <c:pt idx="3">
                  <c:v>146</c:v>
                </c:pt>
                <c:pt idx="4">
                  <c:v>156</c:v>
                </c:pt>
                <c:pt idx="5">
                  <c:v>207</c:v>
                </c:pt>
                <c:pt idx="6">
                  <c:v>215</c:v>
                </c:pt>
                <c:pt idx="7">
                  <c:v>236</c:v>
                </c:pt>
                <c:pt idx="8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CE-4597-904A-9B06BE953359}"/>
            </c:ext>
          </c:extLst>
        </c:ser>
        <c:ser>
          <c:idx val="3"/>
          <c:order val="3"/>
          <c:tx>
            <c:strRef>
              <c:f>'Figure 2'!$L$37</c:f>
              <c:strCache>
                <c:ptCount val="1"/>
                <c:pt idx="0">
                  <c:v>Mineurs - 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2'!$M$33:$U$33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2'!$M$37:$U$37</c:f>
              <c:numCache>
                <c:formatCode>#,##0</c:formatCode>
                <c:ptCount val="9"/>
                <c:pt idx="0">
                  <c:v>100</c:v>
                </c:pt>
                <c:pt idx="1">
                  <c:v>110</c:v>
                </c:pt>
                <c:pt idx="2">
                  <c:v>128</c:v>
                </c:pt>
                <c:pt idx="3">
                  <c:v>143</c:v>
                </c:pt>
                <c:pt idx="4">
                  <c:v>143</c:v>
                </c:pt>
                <c:pt idx="5">
                  <c:v>180</c:v>
                </c:pt>
                <c:pt idx="6">
                  <c:v>197</c:v>
                </c:pt>
                <c:pt idx="7">
                  <c:v>213</c:v>
                </c:pt>
                <c:pt idx="8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CE-4597-904A-9B06BE953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033472"/>
        <c:axId val="147033856"/>
      </c:lineChart>
      <c:catAx>
        <c:axId val="1470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033856"/>
        <c:crosses val="autoZero"/>
        <c:auto val="1"/>
        <c:lblAlgn val="ctr"/>
        <c:lblOffset val="100"/>
        <c:noMultiLvlLbl val="0"/>
      </c:catAx>
      <c:valAx>
        <c:axId val="14703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03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22237152096607E-2"/>
          <c:y val="0.12845021645021645"/>
          <c:w val="0.89457526000376231"/>
          <c:h val="0.63590142141323247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3'!$A$4:$B$4</c:f>
              <c:strCache>
                <c:ptCount val="2"/>
                <c:pt idx="0">
                  <c:v>Femmes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3'!$C$4:$R$4</c:f>
              <c:numCache>
                <c:formatCode>0.0</c:formatCode>
                <c:ptCount val="16"/>
                <c:pt idx="0">
                  <c:v>3.15</c:v>
                </c:pt>
                <c:pt idx="1">
                  <c:v>4.26</c:v>
                </c:pt>
                <c:pt idx="2">
                  <c:v>4.4400000000000004</c:v>
                </c:pt>
                <c:pt idx="3">
                  <c:v>6.13</c:v>
                </c:pt>
                <c:pt idx="4">
                  <c:v>11.09</c:v>
                </c:pt>
                <c:pt idx="5">
                  <c:v>12.17</c:v>
                </c:pt>
                <c:pt idx="6">
                  <c:v>11.85</c:v>
                </c:pt>
                <c:pt idx="7">
                  <c:v>10.81</c:v>
                </c:pt>
                <c:pt idx="8">
                  <c:v>8.3800000000000008</c:v>
                </c:pt>
                <c:pt idx="9">
                  <c:v>5.7</c:v>
                </c:pt>
                <c:pt idx="10">
                  <c:v>3.65</c:v>
                </c:pt>
                <c:pt idx="11">
                  <c:v>2.13</c:v>
                </c:pt>
                <c:pt idx="12">
                  <c:v>1.37</c:v>
                </c:pt>
                <c:pt idx="13">
                  <c:v>0.97</c:v>
                </c:pt>
                <c:pt idx="14">
                  <c:v>0.76</c:v>
                </c:pt>
                <c:pt idx="15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7-4A41-AFC0-07A3E82FA55F}"/>
            </c:ext>
          </c:extLst>
        </c:ser>
        <c:ser>
          <c:idx val="1"/>
          <c:order val="1"/>
          <c:tx>
            <c:strRef>
              <c:f>'Figure 3'!$A$5:$B$5</c:f>
              <c:strCache>
                <c:ptCount val="2"/>
                <c:pt idx="0">
                  <c:v>Femmes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3'!$C$5:$R$5</c:f>
              <c:numCache>
                <c:formatCode>0.0</c:formatCode>
                <c:ptCount val="16"/>
                <c:pt idx="0">
                  <c:v>0.37</c:v>
                </c:pt>
                <c:pt idx="1">
                  <c:v>0.63</c:v>
                </c:pt>
                <c:pt idx="2">
                  <c:v>3.74</c:v>
                </c:pt>
                <c:pt idx="3">
                  <c:v>4.13</c:v>
                </c:pt>
                <c:pt idx="4">
                  <c:v>4.08</c:v>
                </c:pt>
                <c:pt idx="5">
                  <c:v>3.73</c:v>
                </c:pt>
                <c:pt idx="6">
                  <c:v>2.91</c:v>
                </c:pt>
                <c:pt idx="7">
                  <c:v>2.5499999999999998</c:v>
                </c:pt>
                <c:pt idx="8">
                  <c:v>2.2799999999999998</c:v>
                </c:pt>
                <c:pt idx="9">
                  <c:v>1.97</c:v>
                </c:pt>
                <c:pt idx="10">
                  <c:v>1.59</c:v>
                </c:pt>
                <c:pt idx="11">
                  <c:v>1.0900000000000001</c:v>
                </c:pt>
                <c:pt idx="12">
                  <c:v>0.66</c:v>
                </c:pt>
                <c:pt idx="13">
                  <c:v>0.44</c:v>
                </c:pt>
                <c:pt idx="14">
                  <c:v>0.33</c:v>
                </c:pt>
                <c:pt idx="15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7-4A41-AFC0-07A3E82FA55F}"/>
            </c:ext>
          </c:extLst>
        </c:ser>
        <c:ser>
          <c:idx val="2"/>
          <c:order val="2"/>
          <c:tx>
            <c:strRef>
              <c:f>'Figure 3'!$A$6:$B$6</c:f>
              <c:strCache>
                <c:ptCount val="2"/>
                <c:pt idx="0">
                  <c:v>Hommes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3'!$C$6:$R$6</c:f>
              <c:numCache>
                <c:formatCode>0.0</c:formatCode>
                <c:ptCount val="16"/>
                <c:pt idx="0">
                  <c:v>3.81</c:v>
                </c:pt>
                <c:pt idx="1">
                  <c:v>5.07</c:v>
                </c:pt>
                <c:pt idx="2">
                  <c:v>4.05</c:v>
                </c:pt>
                <c:pt idx="3">
                  <c:v>1.49</c:v>
                </c:pt>
                <c:pt idx="4">
                  <c:v>1.55</c:v>
                </c:pt>
                <c:pt idx="5">
                  <c:v>2.1800000000000002</c:v>
                </c:pt>
                <c:pt idx="6">
                  <c:v>2.58</c:v>
                </c:pt>
                <c:pt idx="7">
                  <c:v>2.64</c:v>
                </c:pt>
                <c:pt idx="8">
                  <c:v>2.31</c:v>
                </c:pt>
                <c:pt idx="9">
                  <c:v>1.73</c:v>
                </c:pt>
                <c:pt idx="10">
                  <c:v>1.29</c:v>
                </c:pt>
                <c:pt idx="11">
                  <c:v>0.87</c:v>
                </c:pt>
                <c:pt idx="12">
                  <c:v>0.66</c:v>
                </c:pt>
                <c:pt idx="13">
                  <c:v>0.51</c:v>
                </c:pt>
                <c:pt idx="14">
                  <c:v>0.38</c:v>
                </c:pt>
                <c:pt idx="1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57-4A41-AFC0-07A3E82FA55F}"/>
            </c:ext>
          </c:extLst>
        </c:ser>
        <c:ser>
          <c:idx val="3"/>
          <c:order val="3"/>
          <c:tx>
            <c:strRef>
              <c:f>'Figure 3'!$A$7:$B$7</c:f>
              <c:strCache>
                <c:ptCount val="2"/>
                <c:pt idx="0">
                  <c:v>Hommes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3'!$C$7:$R$7</c:f>
              <c:numCache>
                <c:formatCode>0.0</c:formatCode>
                <c:ptCount val="16"/>
                <c:pt idx="0">
                  <c:v>0.42</c:v>
                </c:pt>
                <c:pt idx="1">
                  <c:v>1.1599999999999999</c:v>
                </c:pt>
                <c:pt idx="2">
                  <c:v>7.1</c:v>
                </c:pt>
                <c:pt idx="3">
                  <c:v>8.76</c:v>
                </c:pt>
                <c:pt idx="4">
                  <c:v>8.02</c:v>
                </c:pt>
                <c:pt idx="5">
                  <c:v>8.11</c:v>
                </c:pt>
                <c:pt idx="6">
                  <c:v>7.25</c:v>
                </c:pt>
                <c:pt idx="7">
                  <c:v>6.49</c:v>
                </c:pt>
                <c:pt idx="8">
                  <c:v>5.75</c:v>
                </c:pt>
                <c:pt idx="9">
                  <c:v>5.15</c:v>
                </c:pt>
                <c:pt idx="10">
                  <c:v>3.82</c:v>
                </c:pt>
                <c:pt idx="11">
                  <c:v>2.52</c:v>
                </c:pt>
                <c:pt idx="12">
                  <c:v>1.6</c:v>
                </c:pt>
                <c:pt idx="13">
                  <c:v>0.98</c:v>
                </c:pt>
                <c:pt idx="14">
                  <c:v>0.71</c:v>
                </c:pt>
                <c:pt idx="15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57-4A41-AFC0-07A3E82FA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04288"/>
        <c:axId val="147605856"/>
      </c:lineChart>
      <c:catAx>
        <c:axId val="1476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5856"/>
        <c:crosses val="autoZero"/>
        <c:auto val="1"/>
        <c:lblAlgn val="ctr"/>
        <c:lblOffset val="100"/>
        <c:noMultiLvlLbl val="0"/>
      </c:catAx>
      <c:valAx>
        <c:axId val="14760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5'!$A$4:$B$4</c:f>
              <c:strCache>
                <c:ptCount val="2"/>
                <c:pt idx="0">
                  <c:v>Femmes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15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5'!$C$4:$R$4</c:f>
              <c:numCache>
                <c:formatCode>0.0</c:formatCode>
                <c:ptCount val="16"/>
                <c:pt idx="0">
                  <c:v>2.04</c:v>
                </c:pt>
                <c:pt idx="1">
                  <c:v>3.06</c:v>
                </c:pt>
                <c:pt idx="2">
                  <c:v>2.56</c:v>
                </c:pt>
                <c:pt idx="3">
                  <c:v>2.2599999999999998</c:v>
                </c:pt>
                <c:pt idx="4">
                  <c:v>1.32</c:v>
                </c:pt>
                <c:pt idx="5">
                  <c:v>1.0900000000000001</c:v>
                </c:pt>
                <c:pt idx="6">
                  <c:v>0.9</c:v>
                </c:pt>
                <c:pt idx="7">
                  <c:v>0.73</c:v>
                </c:pt>
                <c:pt idx="8">
                  <c:v>0.51</c:v>
                </c:pt>
                <c:pt idx="9">
                  <c:v>0.33</c:v>
                </c:pt>
                <c:pt idx="10">
                  <c:v>0.19</c:v>
                </c:pt>
                <c:pt idx="11">
                  <c:v>0.1</c:v>
                </c:pt>
                <c:pt idx="12">
                  <c:v>0.05</c:v>
                </c:pt>
                <c:pt idx="13">
                  <c:v>0.03</c:v>
                </c:pt>
                <c:pt idx="14">
                  <c:v>0.02</c:v>
                </c:pt>
                <c:pt idx="1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B-4515-8203-99EAD46414CF}"/>
            </c:ext>
          </c:extLst>
        </c:ser>
        <c:ser>
          <c:idx val="1"/>
          <c:order val="1"/>
          <c:tx>
            <c:strRef>
              <c:f>'Figure 5'!$A$5:$B$5</c:f>
              <c:strCache>
                <c:ptCount val="2"/>
                <c:pt idx="0">
                  <c:v>Femmes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15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5'!$C$5:$R$5</c:f>
              <c:numCache>
                <c:formatCode>0.0</c:formatCode>
                <c:ptCount val="16"/>
                <c:pt idx="0">
                  <c:v>1.26</c:v>
                </c:pt>
                <c:pt idx="1">
                  <c:v>2.85</c:v>
                </c:pt>
                <c:pt idx="2">
                  <c:v>8.81</c:v>
                </c:pt>
                <c:pt idx="3">
                  <c:v>9.6199999999999992</c:v>
                </c:pt>
                <c:pt idx="4">
                  <c:v>4.7300000000000004</c:v>
                </c:pt>
                <c:pt idx="5">
                  <c:v>2.69</c:v>
                </c:pt>
                <c:pt idx="6">
                  <c:v>1.75</c:v>
                </c:pt>
                <c:pt idx="7">
                  <c:v>1.23</c:v>
                </c:pt>
                <c:pt idx="8">
                  <c:v>1.01</c:v>
                </c:pt>
                <c:pt idx="9">
                  <c:v>0.84</c:v>
                </c:pt>
                <c:pt idx="10">
                  <c:v>0.64</c:v>
                </c:pt>
                <c:pt idx="11">
                  <c:v>0.4</c:v>
                </c:pt>
                <c:pt idx="12">
                  <c:v>0.25</c:v>
                </c:pt>
                <c:pt idx="13">
                  <c:v>0.19</c:v>
                </c:pt>
                <c:pt idx="14">
                  <c:v>0.12</c:v>
                </c:pt>
                <c:pt idx="15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B-4515-8203-99EAD46414CF}"/>
            </c:ext>
          </c:extLst>
        </c:ser>
        <c:ser>
          <c:idx val="2"/>
          <c:order val="2"/>
          <c:tx>
            <c:strRef>
              <c:f>'Figure 5'!$A$6:$B$6</c:f>
              <c:strCache>
                <c:ptCount val="2"/>
                <c:pt idx="0">
                  <c:v>Hommes</c:v>
                </c:pt>
                <c:pt idx="1">
                  <c:v>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15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5'!$C$6:$R$6</c:f>
              <c:numCache>
                <c:formatCode>0.0</c:formatCode>
                <c:ptCount val="16"/>
                <c:pt idx="0">
                  <c:v>0.72</c:v>
                </c:pt>
                <c:pt idx="1">
                  <c:v>0.82</c:v>
                </c:pt>
                <c:pt idx="2">
                  <c:v>0.38</c:v>
                </c:pt>
                <c:pt idx="3">
                  <c:v>0.12</c:v>
                </c:pt>
                <c:pt idx="4">
                  <c:v>0.03</c:v>
                </c:pt>
                <c:pt idx="5">
                  <c:v>0.03</c:v>
                </c:pt>
                <c:pt idx="6">
                  <c:v>0.04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B-4515-8203-99EAD46414CF}"/>
            </c:ext>
          </c:extLst>
        </c:ser>
        <c:ser>
          <c:idx val="3"/>
          <c:order val="3"/>
          <c:tx>
            <c:strRef>
              <c:f>'Figure 5'!$A$7:$B$7</c:f>
              <c:strCache>
                <c:ptCount val="2"/>
                <c:pt idx="0">
                  <c:v>Hommes</c:v>
                </c:pt>
                <c:pt idx="1">
                  <c:v>hors intrafamilial</c:v>
                </c:pt>
              </c:strCache>
            </c:strRef>
          </c:tx>
          <c:spPr>
            <a:ln w="28575" cap="rnd">
              <a:solidFill>
                <a:srgbClr val="9C601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5'!$C$3:$R$3</c:f>
              <c:strCache>
                <c:ptCount val="16"/>
                <c:pt idx="0">
                  <c:v>0 à 4 ans</c:v>
                </c:pt>
                <c:pt idx="1">
                  <c:v>5 à 9 ans</c:v>
                </c:pt>
                <c:pt idx="2">
                  <c:v>10 à 15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ans et plus</c:v>
                </c:pt>
              </c:strCache>
            </c:strRef>
          </c:cat>
          <c:val>
            <c:numRef>
              <c:f>'Figure 5'!$C$7:$R$7</c:f>
              <c:numCache>
                <c:formatCode>0.0</c:formatCode>
                <c:ptCount val="16"/>
                <c:pt idx="0">
                  <c:v>0.45</c:v>
                </c:pt>
                <c:pt idx="1">
                  <c:v>1.1399999999999999</c:v>
                </c:pt>
                <c:pt idx="2">
                  <c:v>1.83</c:v>
                </c:pt>
                <c:pt idx="3">
                  <c:v>1.19</c:v>
                </c:pt>
                <c:pt idx="4">
                  <c:v>0.48</c:v>
                </c:pt>
                <c:pt idx="5">
                  <c:v>0.35</c:v>
                </c:pt>
                <c:pt idx="6">
                  <c:v>0.27</c:v>
                </c:pt>
                <c:pt idx="7">
                  <c:v>0.21</c:v>
                </c:pt>
                <c:pt idx="8">
                  <c:v>0.18</c:v>
                </c:pt>
                <c:pt idx="9">
                  <c:v>0.15</c:v>
                </c:pt>
                <c:pt idx="10">
                  <c:v>0.11</c:v>
                </c:pt>
                <c:pt idx="11">
                  <c:v>0.06</c:v>
                </c:pt>
                <c:pt idx="12">
                  <c:v>0.05</c:v>
                </c:pt>
                <c:pt idx="13">
                  <c:v>0.03</c:v>
                </c:pt>
                <c:pt idx="14">
                  <c:v>0.02</c:v>
                </c:pt>
                <c:pt idx="1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B-4515-8203-99EAD4641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06248"/>
        <c:axId val="147605072"/>
      </c:lineChart>
      <c:catAx>
        <c:axId val="14760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5072"/>
        <c:crosses val="autoZero"/>
        <c:auto val="1"/>
        <c:lblAlgn val="ctr"/>
        <c:lblOffset val="100"/>
        <c:noMultiLvlLbl val="0"/>
      </c:catAx>
      <c:valAx>
        <c:axId val="1476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complémentaire 1'!$A$4:$B$4</c:f>
              <c:strCache>
                <c:ptCount val="2"/>
                <c:pt idx="0">
                  <c:v>Mineurs</c:v>
                </c:pt>
                <c:pt idx="1">
                  <c:v>Violences sexuelles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1'!$C$4:$J$4</c:f>
              <c:numCache>
                <c:formatCode>0</c:formatCode>
                <c:ptCount val="8"/>
                <c:pt idx="0">
                  <c:v>28.7</c:v>
                </c:pt>
                <c:pt idx="1">
                  <c:v>30.79</c:v>
                </c:pt>
                <c:pt idx="2">
                  <c:v>32.479999999999997</c:v>
                </c:pt>
                <c:pt idx="3">
                  <c:v>36.1</c:v>
                </c:pt>
                <c:pt idx="4">
                  <c:v>40</c:v>
                </c:pt>
                <c:pt idx="5">
                  <c:v>51.87</c:v>
                </c:pt>
                <c:pt idx="6">
                  <c:v>52.72</c:v>
                </c:pt>
                <c:pt idx="7">
                  <c:v>51.83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3-48F7-8157-217335BD94C7}"/>
            </c:ext>
          </c:extLst>
        </c:ser>
        <c:ser>
          <c:idx val="1"/>
          <c:order val="1"/>
          <c:tx>
            <c:strRef>
              <c:f>'Figure complémentaire 1'!$A$5:$B$5</c:f>
              <c:strCache>
                <c:ptCount val="2"/>
                <c:pt idx="0">
                  <c:v>Mineurs</c:v>
                </c:pt>
                <c:pt idx="1">
                  <c:v>Violences physiques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1'!$C$5:$J$5</c:f>
              <c:numCache>
                <c:formatCode>0</c:formatCode>
                <c:ptCount val="8"/>
                <c:pt idx="0">
                  <c:v>5.93</c:v>
                </c:pt>
                <c:pt idx="1">
                  <c:v>6.46</c:v>
                </c:pt>
                <c:pt idx="2">
                  <c:v>7.34</c:v>
                </c:pt>
                <c:pt idx="3">
                  <c:v>8.7899999999999991</c:v>
                </c:pt>
                <c:pt idx="4">
                  <c:v>11.65</c:v>
                </c:pt>
                <c:pt idx="5">
                  <c:v>13.14</c:v>
                </c:pt>
                <c:pt idx="6">
                  <c:v>14.41</c:v>
                </c:pt>
                <c:pt idx="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3-48F7-8157-217335BD94C7}"/>
            </c:ext>
          </c:extLst>
        </c:ser>
        <c:ser>
          <c:idx val="2"/>
          <c:order val="2"/>
          <c:tx>
            <c:strRef>
              <c:f>'Figure complémentaire 1'!$A$6:$B$6</c:f>
              <c:strCache>
                <c:ptCount val="2"/>
                <c:pt idx="0">
                  <c:v>Majeurs</c:v>
                </c:pt>
                <c:pt idx="1">
                  <c:v>Violences sexuelles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1'!$C$6:$J$6</c:f>
              <c:numCache>
                <c:formatCode>0</c:formatCode>
                <c:ptCount val="8"/>
                <c:pt idx="0">
                  <c:v>8.5500000000000007</c:v>
                </c:pt>
                <c:pt idx="1">
                  <c:v>9.41</c:v>
                </c:pt>
                <c:pt idx="2">
                  <c:v>9.93</c:v>
                </c:pt>
                <c:pt idx="3">
                  <c:v>11.47</c:v>
                </c:pt>
                <c:pt idx="4">
                  <c:v>13.95</c:v>
                </c:pt>
                <c:pt idx="5">
                  <c:v>16.350000000000001</c:v>
                </c:pt>
                <c:pt idx="6">
                  <c:v>16.95</c:v>
                </c:pt>
                <c:pt idx="7">
                  <c:v>17.95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A3-48F7-8157-217335BD94C7}"/>
            </c:ext>
          </c:extLst>
        </c:ser>
        <c:ser>
          <c:idx val="3"/>
          <c:order val="3"/>
          <c:tx>
            <c:strRef>
              <c:f>'Figure complémentaire 1'!$A$7:$B$7</c:f>
              <c:strCache>
                <c:ptCount val="2"/>
                <c:pt idx="0">
                  <c:v>Majeurs</c:v>
                </c:pt>
                <c:pt idx="1">
                  <c:v>Violences physiques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1'!$C$7:$J$7</c:f>
              <c:numCache>
                <c:formatCode>0</c:formatCode>
                <c:ptCount val="8"/>
                <c:pt idx="0">
                  <c:v>2.61</c:v>
                </c:pt>
                <c:pt idx="1">
                  <c:v>2.77</c:v>
                </c:pt>
                <c:pt idx="2">
                  <c:v>3.11</c:v>
                </c:pt>
                <c:pt idx="3">
                  <c:v>3.82</c:v>
                </c:pt>
                <c:pt idx="4">
                  <c:v>5.01</c:v>
                </c:pt>
                <c:pt idx="5">
                  <c:v>6.2</c:v>
                </c:pt>
                <c:pt idx="6">
                  <c:v>6.4</c:v>
                </c:pt>
                <c:pt idx="7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A3-48F7-8157-217335BD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07032"/>
        <c:axId val="147605464"/>
      </c:lineChart>
      <c:catAx>
        <c:axId val="14760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5464"/>
        <c:crosses val="autoZero"/>
        <c:auto val="1"/>
        <c:lblAlgn val="ctr"/>
        <c:lblOffset val="100"/>
        <c:noMultiLvlLbl val="0"/>
      </c:catAx>
      <c:valAx>
        <c:axId val="14760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Violences sexuelles sur mineurs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complémentaire 1'!$A$32</c:f>
              <c:strCache>
                <c:ptCount val="1"/>
                <c:pt idx="0">
                  <c:v>Intrafamilial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1'!$B$31:$I$31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1'!$B$32:$I$32</c:f>
              <c:numCache>
                <c:formatCode>0</c:formatCode>
                <c:ptCount val="8"/>
                <c:pt idx="0">
                  <c:v>52.01</c:v>
                </c:pt>
                <c:pt idx="1">
                  <c:v>54.74</c:v>
                </c:pt>
                <c:pt idx="2">
                  <c:v>59.23</c:v>
                </c:pt>
                <c:pt idx="3">
                  <c:v>63.54</c:v>
                </c:pt>
                <c:pt idx="4">
                  <c:v>66.59</c:v>
                </c:pt>
                <c:pt idx="5">
                  <c:v>83.38</c:v>
                </c:pt>
                <c:pt idx="6">
                  <c:v>89.28</c:v>
                </c:pt>
                <c:pt idx="7">
                  <c:v>85.15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F-4C5C-B4A4-5F4AD56CEC5E}"/>
            </c:ext>
          </c:extLst>
        </c:ser>
        <c:ser>
          <c:idx val="1"/>
          <c:order val="1"/>
          <c:tx>
            <c:strRef>
              <c:f>'Figure complémentaire 1'!$A$33</c:f>
              <c:strCache>
                <c:ptCount val="1"/>
                <c:pt idx="0">
                  <c:v>Hors intrafamilial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complémentaire 1'!$B$31:$I$31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complémentaire 1'!$B$33:$I$33</c:f>
              <c:numCache>
                <c:formatCode>0</c:formatCode>
                <c:ptCount val="8"/>
                <c:pt idx="0">
                  <c:v>20.92</c:v>
                </c:pt>
                <c:pt idx="1">
                  <c:v>22.72</c:v>
                </c:pt>
                <c:pt idx="2">
                  <c:v>23.42</c:v>
                </c:pt>
                <c:pt idx="3">
                  <c:v>26.29</c:v>
                </c:pt>
                <c:pt idx="4">
                  <c:v>29.75</c:v>
                </c:pt>
                <c:pt idx="5">
                  <c:v>39.049999999999997</c:v>
                </c:pt>
                <c:pt idx="6">
                  <c:v>38.299999999999997</c:v>
                </c:pt>
                <c:pt idx="7">
                  <c:v>38.479999999999997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F-4C5C-B4A4-5F4AD56C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03896"/>
        <c:axId val="147798528"/>
      </c:lineChart>
      <c:catAx>
        <c:axId val="14760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798528"/>
        <c:crosses val="autoZero"/>
        <c:auto val="1"/>
        <c:lblAlgn val="ctr"/>
        <c:lblOffset val="100"/>
        <c:noMultiLvlLbl val="0"/>
      </c:catAx>
      <c:valAx>
        <c:axId val="14779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0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190499</xdr:rowOff>
    </xdr:from>
    <xdr:to>
      <xdr:col>8</xdr:col>
      <xdr:colOff>733425</xdr:colOff>
      <xdr:row>25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14286</xdr:rowOff>
    </xdr:from>
    <xdr:to>
      <xdr:col>8</xdr:col>
      <xdr:colOff>752474</xdr:colOff>
      <xdr:row>57</xdr:row>
      <xdr:rowOff>142875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752474</xdr:colOff>
      <xdr:row>10</xdr:row>
      <xdr:rowOff>9525</xdr:rowOff>
    </xdr:from>
    <xdr:to>
      <xdr:col>20</xdr:col>
      <xdr:colOff>28574</xdr:colOff>
      <xdr:row>25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752475</xdr:colOff>
      <xdr:row>38</xdr:row>
      <xdr:rowOff>171450</xdr:rowOff>
    </xdr:from>
    <xdr:to>
      <xdr:col>20</xdr:col>
      <xdr:colOff>57150</xdr:colOff>
      <xdr:row>58</xdr:row>
      <xdr:rowOff>76200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38099</xdr:rowOff>
    </xdr:from>
    <xdr:to>
      <xdr:col>11</xdr:col>
      <xdr:colOff>552450</xdr:colOff>
      <xdr:row>29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6</xdr:col>
      <xdr:colOff>704850</xdr:colOff>
      <xdr:row>29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8</xdr:col>
      <xdr:colOff>142875</xdr:colOff>
      <xdr:row>22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185737</xdr:rowOff>
    </xdr:from>
    <xdr:to>
      <xdr:col>6</xdr:col>
      <xdr:colOff>342900</xdr:colOff>
      <xdr:row>48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1.140625" style="24" customWidth="1"/>
    <col min="2" max="2" width="14.85546875" style="24" customWidth="1"/>
    <col min="3" max="3" width="19.5703125" style="24" customWidth="1"/>
    <col min="4" max="4" width="13.85546875" style="24" bestFit="1" customWidth="1"/>
    <col min="5" max="5" width="13.5703125" style="24" bestFit="1" customWidth="1"/>
    <col min="6" max="8" width="13.85546875" style="24" bestFit="1" customWidth="1"/>
    <col min="9" max="9" width="13.5703125" style="24" bestFit="1" customWidth="1"/>
    <col min="10" max="10" width="13.85546875" style="24" bestFit="1" customWidth="1"/>
    <col min="11" max="12" width="14.140625" style="24" bestFit="1" customWidth="1"/>
    <col min="13" max="16384" width="11.42578125" style="24"/>
  </cols>
  <sheetData>
    <row r="1" spans="1:15" x14ac:dyDescent="0.25">
      <c r="A1" s="141" t="s">
        <v>96</v>
      </c>
      <c r="B1" s="141"/>
      <c r="C1" s="141"/>
      <c r="D1" s="141"/>
      <c r="E1" s="141"/>
      <c r="F1" s="141"/>
      <c r="G1" s="141"/>
      <c r="H1" s="141"/>
      <c r="I1" s="141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87">
        <f>(K5-J5)/J5*100</f>
        <v>6.4412604977566446</v>
      </c>
      <c r="L2" s="87"/>
    </row>
    <row r="4" spans="1:15" x14ac:dyDescent="0.25">
      <c r="A4" s="142"/>
      <c r="B4" s="143"/>
      <c r="C4" s="144"/>
      <c r="D4" s="28">
        <v>2016</v>
      </c>
      <c r="E4" s="28">
        <v>2017</v>
      </c>
      <c r="F4" s="28">
        <v>2018</v>
      </c>
      <c r="G4" s="28">
        <v>2019</v>
      </c>
      <c r="H4" s="28">
        <v>2020</v>
      </c>
      <c r="I4" s="28">
        <v>2021</v>
      </c>
      <c r="J4" s="28">
        <v>2022</v>
      </c>
      <c r="K4" s="28">
        <v>2023</v>
      </c>
      <c r="L4" s="28">
        <v>2024</v>
      </c>
    </row>
    <row r="5" spans="1:15" x14ac:dyDescent="0.25">
      <c r="A5" s="145" t="s">
        <v>37</v>
      </c>
      <c r="B5" s="138" t="s">
        <v>10</v>
      </c>
      <c r="C5" s="139"/>
      <c r="D5" s="78">
        <f>D6+D9</f>
        <v>277268</v>
      </c>
      <c r="E5" s="78">
        <f t="shared" ref="E5:L5" si="0">E6+E9</f>
        <v>289579</v>
      </c>
      <c r="F5" s="78">
        <f t="shared" si="0"/>
        <v>312237</v>
      </c>
      <c r="G5" s="78">
        <f t="shared" si="0"/>
        <v>334195</v>
      </c>
      <c r="H5" s="78">
        <f t="shared" si="0"/>
        <v>332360</v>
      </c>
      <c r="I5" s="78">
        <f t="shared" si="0"/>
        <v>371161</v>
      </c>
      <c r="J5" s="78">
        <f t="shared" si="0"/>
        <v>417232</v>
      </c>
      <c r="K5" s="78">
        <f t="shared" si="0"/>
        <v>444107</v>
      </c>
      <c r="L5" s="78">
        <f t="shared" si="0"/>
        <v>450115</v>
      </c>
    </row>
    <row r="6" spans="1:15" x14ac:dyDescent="0.25">
      <c r="A6" s="146"/>
      <c r="B6" s="140" t="s">
        <v>26</v>
      </c>
      <c r="C6" s="79" t="s">
        <v>41</v>
      </c>
      <c r="D6" s="80">
        <f>SUM(D7:D8)</f>
        <v>53994</v>
      </c>
      <c r="E6" s="80">
        <f t="shared" ref="E6:L6" si="1">SUM(E7:E8)</f>
        <v>59968</v>
      </c>
      <c r="F6" s="80">
        <f t="shared" si="1"/>
        <v>63871</v>
      </c>
      <c r="G6" s="80">
        <f t="shared" si="1"/>
        <v>69175</v>
      </c>
      <c r="H6" s="80">
        <f t="shared" si="1"/>
        <v>64326</v>
      </c>
      <c r="I6" s="80">
        <f t="shared" si="1"/>
        <v>77800</v>
      </c>
      <c r="J6" s="80">
        <f t="shared" si="1"/>
        <v>85286</v>
      </c>
      <c r="K6" s="80">
        <f t="shared" si="1"/>
        <v>96604</v>
      </c>
      <c r="L6" s="80">
        <f t="shared" si="1"/>
        <v>103748</v>
      </c>
    </row>
    <row r="7" spans="1:15" x14ac:dyDescent="0.25">
      <c r="A7" s="146"/>
      <c r="B7" s="140"/>
      <c r="C7" s="68" t="s">
        <v>39</v>
      </c>
      <c r="D7" s="81">
        <v>19914</v>
      </c>
      <c r="E7" s="81">
        <v>22556</v>
      </c>
      <c r="F7" s="81">
        <v>25979</v>
      </c>
      <c r="G7" s="81">
        <v>30489</v>
      </c>
      <c r="H7" s="81">
        <v>33701</v>
      </c>
      <c r="I7" s="81">
        <v>39645</v>
      </c>
      <c r="J7" s="81">
        <v>44334</v>
      </c>
      <c r="K7" s="81">
        <v>51988</v>
      </c>
      <c r="L7" s="81">
        <v>57311</v>
      </c>
      <c r="N7" s="56"/>
    </row>
    <row r="8" spans="1:15" x14ac:dyDescent="0.25">
      <c r="A8" s="146"/>
      <c r="B8" s="140"/>
      <c r="C8" s="68" t="s">
        <v>40</v>
      </c>
      <c r="D8" s="81">
        <v>34080</v>
      </c>
      <c r="E8" s="81">
        <v>37412</v>
      </c>
      <c r="F8" s="81">
        <v>37892</v>
      </c>
      <c r="G8" s="81">
        <v>38686</v>
      </c>
      <c r="H8" s="81">
        <v>30625</v>
      </c>
      <c r="I8" s="81">
        <v>38155</v>
      </c>
      <c r="J8" s="81">
        <v>40952</v>
      </c>
      <c r="K8" s="81">
        <v>44616</v>
      </c>
      <c r="L8" s="81">
        <v>46437</v>
      </c>
      <c r="M8" s="56"/>
      <c r="N8" s="56"/>
      <c r="O8" s="56"/>
    </row>
    <row r="9" spans="1:15" x14ac:dyDescent="0.25">
      <c r="A9" s="146"/>
      <c r="B9" s="140" t="s">
        <v>25</v>
      </c>
      <c r="C9" s="79" t="s">
        <v>38</v>
      </c>
      <c r="D9" s="80">
        <f>SUM(D10:D11)</f>
        <v>223274</v>
      </c>
      <c r="E9" s="80">
        <f t="shared" ref="E9:L9" si="2">SUM(E10:E11)</f>
        <v>229611</v>
      </c>
      <c r="F9" s="80">
        <f t="shared" si="2"/>
        <v>248366</v>
      </c>
      <c r="G9" s="80">
        <f t="shared" si="2"/>
        <v>265020</v>
      </c>
      <c r="H9" s="80">
        <f t="shared" si="2"/>
        <v>268034</v>
      </c>
      <c r="I9" s="80">
        <f t="shared" si="2"/>
        <v>293361</v>
      </c>
      <c r="J9" s="80">
        <f t="shared" si="2"/>
        <v>331946</v>
      </c>
      <c r="K9" s="80">
        <f t="shared" si="2"/>
        <v>347503</v>
      </c>
      <c r="L9" s="80">
        <f t="shared" si="2"/>
        <v>346367</v>
      </c>
      <c r="N9" s="56"/>
      <c r="O9" s="56"/>
    </row>
    <row r="10" spans="1:15" x14ac:dyDescent="0.25">
      <c r="A10" s="146"/>
      <c r="B10" s="140"/>
      <c r="C10" s="68" t="s">
        <v>39</v>
      </c>
      <c r="D10" s="81">
        <v>93907</v>
      </c>
      <c r="E10" s="81">
        <v>95129</v>
      </c>
      <c r="F10" s="81">
        <v>103238</v>
      </c>
      <c r="G10" s="81">
        <v>118057</v>
      </c>
      <c r="H10" s="81">
        <v>130001</v>
      </c>
      <c r="I10" s="81">
        <v>148098</v>
      </c>
      <c r="J10" s="81">
        <v>172488</v>
      </c>
      <c r="K10" s="81">
        <v>186223</v>
      </c>
      <c r="L10" s="81">
        <v>186984</v>
      </c>
    </row>
    <row r="11" spans="1:15" x14ac:dyDescent="0.25">
      <c r="A11" s="147"/>
      <c r="B11" s="140"/>
      <c r="C11" s="68" t="s">
        <v>40</v>
      </c>
      <c r="D11" s="81">
        <v>129367</v>
      </c>
      <c r="E11" s="81">
        <v>134482</v>
      </c>
      <c r="F11" s="81">
        <v>145128</v>
      </c>
      <c r="G11" s="81">
        <v>146963</v>
      </c>
      <c r="H11" s="81">
        <v>138033</v>
      </c>
      <c r="I11" s="81">
        <v>145263</v>
      </c>
      <c r="J11" s="81">
        <v>159458</v>
      </c>
      <c r="K11" s="81">
        <v>161280</v>
      </c>
      <c r="L11" s="81">
        <v>159383</v>
      </c>
    </row>
    <row r="12" spans="1:15" x14ac:dyDescent="0.25">
      <c r="A12" s="135" t="s">
        <v>42</v>
      </c>
      <c r="B12" s="138" t="s">
        <v>24</v>
      </c>
      <c r="C12" s="139"/>
      <c r="D12" s="82">
        <f>D13+D16</f>
        <v>51913</v>
      </c>
      <c r="E12" s="82">
        <f t="shared" ref="E12:L12" si="3">E13+E16</f>
        <v>57003</v>
      </c>
      <c r="F12" s="82">
        <f t="shared" si="3"/>
        <v>67472</v>
      </c>
      <c r="G12" s="82">
        <f t="shared" si="3"/>
        <v>75329</v>
      </c>
      <c r="H12" s="82">
        <f t="shared" si="3"/>
        <v>77089</v>
      </c>
      <c r="I12" s="82">
        <f t="shared" si="3"/>
        <v>96386</v>
      </c>
      <c r="J12" s="82">
        <f t="shared" si="3"/>
        <v>106114</v>
      </c>
      <c r="K12" s="82">
        <f t="shared" si="3"/>
        <v>114080</v>
      </c>
      <c r="L12" s="82">
        <f t="shared" si="3"/>
        <v>122611</v>
      </c>
      <c r="N12" s="84"/>
    </row>
    <row r="13" spans="1:15" x14ac:dyDescent="0.25">
      <c r="A13" s="136"/>
      <c r="B13" s="140" t="s">
        <v>26</v>
      </c>
      <c r="C13" s="79" t="s">
        <v>41</v>
      </c>
      <c r="D13" s="80">
        <f>SUM(D14:D15)</f>
        <v>29756</v>
      </c>
      <c r="E13" s="80">
        <f t="shared" ref="E13:K13" si="4">SUM(E14:E15)</f>
        <v>32819</v>
      </c>
      <c r="F13" s="80">
        <f t="shared" si="4"/>
        <v>37855</v>
      </c>
      <c r="G13" s="80">
        <f t="shared" si="4"/>
        <v>42809</v>
      </c>
      <c r="H13" s="80">
        <f t="shared" si="4"/>
        <v>43633</v>
      </c>
      <c r="I13" s="80">
        <f t="shared" si="4"/>
        <v>55869</v>
      </c>
      <c r="J13" s="80">
        <f t="shared" si="4"/>
        <v>60154</v>
      </c>
      <c r="K13" s="80">
        <f t="shared" si="4"/>
        <v>65284</v>
      </c>
      <c r="L13" s="80">
        <f>SUM(L14:L15)</f>
        <v>71085</v>
      </c>
    </row>
    <row r="14" spans="1:15" x14ac:dyDescent="0.25">
      <c r="A14" s="136"/>
      <c r="B14" s="140"/>
      <c r="C14" s="68" t="s">
        <v>39</v>
      </c>
      <c r="D14" s="81">
        <v>8592</v>
      </c>
      <c r="E14" s="81">
        <v>9572</v>
      </c>
      <c r="F14" s="81">
        <v>10818</v>
      </c>
      <c r="G14" s="81">
        <v>12506</v>
      </c>
      <c r="H14" s="81">
        <v>13383</v>
      </c>
      <c r="I14" s="81">
        <v>17797</v>
      </c>
      <c r="J14" s="81">
        <v>18477</v>
      </c>
      <c r="K14" s="81">
        <v>20290</v>
      </c>
      <c r="L14" s="81">
        <v>21704</v>
      </c>
      <c r="M14" s="56"/>
      <c r="N14" s="56"/>
      <c r="O14" s="56"/>
    </row>
    <row r="15" spans="1:15" x14ac:dyDescent="0.25">
      <c r="A15" s="136"/>
      <c r="B15" s="140"/>
      <c r="C15" s="68" t="s">
        <v>40</v>
      </c>
      <c r="D15" s="81">
        <v>21164</v>
      </c>
      <c r="E15" s="81">
        <v>23247</v>
      </c>
      <c r="F15" s="81">
        <v>27037</v>
      </c>
      <c r="G15" s="81">
        <v>30303</v>
      </c>
      <c r="H15" s="81">
        <v>30250</v>
      </c>
      <c r="I15" s="81">
        <v>38072</v>
      </c>
      <c r="J15" s="81">
        <v>41677</v>
      </c>
      <c r="K15" s="81">
        <v>44994</v>
      </c>
      <c r="L15" s="81">
        <v>49381</v>
      </c>
      <c r="N15" s="56"/>
      <c r="O15" s="56"/>
    </row>
    <row r="16" spans="1:15" x14ac:dyDescent="0.25">
      <c r="A16" s="136"/>
      <c r="B16" s="140" t="s">
        <v>25</v>
      </c>
      <c r="C16" s="79" t="s">
        <v>38</v>
      </c>
      <c r="D16" s="80">
        <f>SUM(D17:D18)</f>
        <v>22157</v>
      </c>
      <c r="E16" s="80">
        <f t="shared" ref="E16:L16" si="5">SUM(E17:E18)</f>
        <v>24184</v>
      </c>
      <c r="F16" s="80">
        <f t="shared" si="5"/>
        <v>29617</v>
      </c>
      <c r="G16" s="80">
        <f t="shared" si="5"/>
        <v>32520</v>
      </c>
      <c r="H16" s="80">
        <f t="shared" si="5"/>
        <v>33456</v>
      </c>
      <c r="I16" s="80">
        <f t="shared" si="5"/>
        <v>40517</v>
      </c>
      <c r="J16" s="80">
        <f t="shared" si="5"/>
        <v>45960</v>
      </c>
      <c r="K16" s="80">
        <f t="shared" si="5"/>
        <v>48796</v>
      </c>
      <c r="L16" s="80">
        <f t="shared" si="5"/>
        <v>51526</v>
      </c>
      <c r="N16" s="56"/>
    </row>
    <row r="17" spans="1:13" x14ac:dyDescent="0.25">
      <c r="A17" s="136"/>
      <c r="B17" s="140"/>
      <c r="C17" s="68" t="s">
        <v>39</v>
      </c>
      <c r="D17" s="81">
        <v>3329</v>
      </c>
      <c r="E17" s="81">
        <v>3766</v>
      </c>
      <c r="F17" s="81">
        <v>4645</v>
      </c>
      <c r="G17" s="81">
        <v>5624</v>
      </c>
      <c r="H17" s="81">
        <v>7056</v>
      </c>
      <c r="I17" s="81">
        <v>8650</v>
      </c>
      <c r="J17" s="81">
        <v>10334</v>
      </c>
      <c r="K17" s="81">
        <v>11605</v>
      </c>
      <c r="L17" s="81">
        <v>12759</v>
      </c>
    </row>
    <row r="18" spans="1:13" x14ac:dyDescent="0.25">
      <c r="A18" s="137"/>
      <c r="B18" s="140"/>
      <c r="C18" s="68" t="s">
        <v>40</v>
      </c>
      <c r="D18" s="81">
        <v>18828</v>
      </c>
      <c r="E18" s="81">
        <v>20418</v>
      </c>
      <c r="F18" s="81">
        <v>24972</v>
      </c>
      <c r="G18" s="81">
        <v>26896</v>
      </c>
      <c r="H18" s="81">
        <v>26400</v>
      </c>
      <c r="I18" s="81">
        <v>31867</v>
      </c>
      <c r="J18" s="81">
        <v>35626</v>
      </c>
      <c r="K18" s="81">
        <v>37191</v>
      </c>
      <c r="L18" s="81">
        <v>38767</v>
      </c>
    </row>
    <row r="20" spans="1:13" x14ac:dyDescent="0.25">
      <c r="A20" s="27" t="s">
        <v>72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3" x14ac:dyDescent="0.25">
      <c r="A21" s="27" t="s">
        <v>50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3" x14ac:dyDescent="0.25">
      <c r="A22" s="27" t="s">
        <v>73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4" spans="1:13" x14ac:dyDescent="0.25">
      <c r="C24" s="56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x14ac:dyDescent="0.25">
      <c r="C25" s="56"/>
      <c r="D25" s="85"/>
      <c r="E25" s="85"/>
      <c r="F25" s="85"/>
      <c r="G25" s="85"/>
      <c r="H25" s="85"/>
      <c r="I25" s="85"/>
      <c r="J25" s="85"/>
      <c r="K25" s="85"/>
      <c r="L25" s="85"/>
    </row>
    <row r="26" spans="1:13" x14ac:dyDescent="0.25">
      <c r="K26" s="56"/>
    </row>
    <row r="27" spans="1:13" x14ac:dyDescent="0.25">
      <c r="D27" s="56"/>
      <c r="E27" s="56"/>
      <c r="F27" s="56"/>
      <c r="G27" s="56"/>
      <c r="H27" s="56"/>
      <c r="I27" s="56"/>
      <c r="J27" s="56"/>
      <c r="K27" s="56"/>
      <c r="L27" s="56"/>
    </row>
    <row r="28" spans="1:13" x14ac:dyDescent="0.25">
      <c r="D28" s="56"/>
    </row>
  </sheetData>
  <mergeCells count="10">
    <mergeCell ref="A12:A18"/>
    <mergeCell ref="B12:C12"/>
    <mergeCell ref="B13:B15"/>
    <mergeCell ref="B16:B18"/>
    <mergeCell ref="A1:I1"/>
    <mergeCell ref="A4:C4"/>
    <mergeCell ref="A5:A11"/>
    <mergeCell ref="B5:C5"/>
    <mergeCell ref="B6:B8"/>
    <mergeCell ref="B9:B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3" zoomScale="106" zoomScaleNormal="106" workbookViewId="0"/>
  </sheetViews>
  <sheetFormatPr baseColWidth="10" defaultRowHeight="15" x14ac:dyDescent="0.25"/>
  <cols>
    <col min="1" max="1" width="41.28515625" style="24" customWidth="1"/>
    <col min="2" max="2" width="19.85546875" style="24" customWidth="1"/>
    <col min="3" max="3" width="20.7109375" style="24" customWidth="1"/>
    <col min="4" max="4" width="12.85546875" style="24" bestFit="1" customWidth="1"/>
    <col min="5" max="5" width="17.140625" style="24" customWidth="1"/>
    <col min="6" max="16384" width="11.42578125" style="24"/>
  </cols>
  <sheetData>
    <row r="1" spans="1:7" x14ac:dyDescent="0.25">
      <c r="A1" s="23" t="s">
        <v>120</v>
      </c>
    </row>
    <row r="3" spans="1:7" ht="60" x14ac:dyDescent="0.25">
      <c r="A3" s="22"/>
      <c r="B3" s="73" t="s">
        <v>65</v>
      </c>
      <c r="C3" s="73" t="s">
        <v>66</v>
      </c>
      <c r="D3" s="73" t="s">
        <v>6</v>
      </c>
      <c r="E3" s="74" t="s">
        <v>67</v>
      </c>
    </row>
    <row r="4" spans="1:7" x14ac:dyDescent="0.25">
      <c r="A4" s="75" t="s">
        <v>59</v>
      </c>
      <c r="B4" s="77">
        <v>41057</v>
      </c>
      <c r="C4" s="77">
        <v>5240</v>
      </c>
      <c r="D4" s="77">
        <v>46297</v>
      </c>
      <c r="E4" s="90">
        <v>89</v>
      </c>
      <c r="G4" s="31"/>
    </row>
    <row r="5" spans="1:7" x14ac:dyDescent="0.25">
      <c r="A5" s="22" t="s">
        <v>68</v>
      </c>
      <c r="B5" s="21">
        <v>12942</v>
      </c>
      <c r="C5" s="21">
        <v>3285</v>
      </c>
      <c r="D5" s="21">
        <v>16227</v>
      </c>
      <c r="E5" s="91">
        <v>80</v>
      </c>
      <c r="G5" s="31"/>
    </row>
    <row r="6" spans="1:7" x14ac:dyDescent="0.25">
      <c r="A6" s="22" t="s">
        <v>69</v>
      </c>
      <c r="B6" s="21">
        <v>7216</v>
      </c>
      <c r="C6" s="21">
        <v>502</v>
      </c>
      <c r="D6" s="21">
        <v>7718</v>
      </c>
      <c r="E6" s="91">
        <v>93</v>
      </c>
      <c r="G6" s="31"/>
    </row>
    <row r="7" spans="1:7" x14ac:dyDescent="0.25">
      <c r="A7" s="22" t="s">
        <v>70</v>
      </c>
      <c r="B7" s="21">
        <v>20899</v>
      </c>
      <c r="C7" s="21">
        <v>1453</v>
      </c>
      <c r="D7" s="21">
        <v>22352</v>
      </c>
      <c r="E7" s="91">
        <v>93</v>
      </c>
      <c r="G7" s="31"/>
    </row>
    <row r="8" spans="1:7" x14ac:dyDescent="0.25">
      <c r="A8" s="75" t="s">
        <v>0</v>
      </c>
      <c r="B8" s="77">
        <v>41805</v>
      </c>
      <c r="C8" s="77">
        <v>7475</v>
      </c>
      <c r="D8" s="77">
        <v>49280</v>
      </c>
      <c r="E8" s="90">
        <v>85</v>
      </c>
      <c r="G8" s="31"/>
    </row>
    <row r="9" spans="1:7" x14ac:dyDescent="0.25">
      <c r="A9" s="22" t="s">
        <v>68</v>
      </c>
      <c r="B9" s="21">
        <v>19736</v>
      </c>
      <c r="C9" s="21">
        <v>5122</v>
      </c>
      <c r="D9" s="21">
        <v>24858</v>
      </c>
      <c r="E9" s="91">
        <v>79</v>
      </c>
      <c r="G9" s="31"/>
    </row>
    <row r="10" spans="1:7" x14ac:dyDescent="0.25">
      <c r="A10" s="22" t="s">
        <v>69</v>
      </c>
      <c r="B10" s="21">
        <v>6187</v>
      </c>
      <c r="C10" s="21">
        <v>749</v>
      </c>
      <c r="D10" s="21">
        <v>6936</v>
      </c>
      <c r="E10" s="91">
        <v>89</v>
      </c>
      <c r="G10" s="31"/>
    </row>
    <row r="11" spans="1:7" x14ac:dyDescent="0.25">
      <c r="A11" s="22" t="s">
        <v>70</v>
      </c>
      <c r="B11" s="21">
        <v>15882</v>
      </c>
      <c r="C11" s="21">
        <v>1604</v>
      </c>
      <c r="D11" s="21">
        <v>17486</v>
      </c>
      <c r="E11" s="91">
        <v>91</v>
      </c>
      <c r="G11" s="31"/>
    </row>
    <row r="12" spans="1:7" x14ac:dyDescent="0.25">
      <c r="A12" s="75" t="s">
        <v>71</v>
      </c>
      <c r="B12" s="77">
        <v>4237</v>
      </c>
      <c r="C12" s="77">
        <v>435</v>
      </c>
      <c r="D12" s="77">
        <v>4672</v>
      </c>
      <c r="E12" s="90">
        <v>91</v>
      </c>
      <c r="G12" s="31"/>
    </row>
    <row r="13" spans="1:7" x14ac:dyDescent="0.25">
      <c r="A13" s="22" t="s">
        <v>68</v>
      </c>
      <c r="B13" s="21">
        <v>624</v>
      </c>
      <c r="C13" s="21">
        <v>93</v>
      </c>
      <c r="D13" s="21">
        <v>717</v>
      </c>
      <c r="E13" s="91">
        <v>87</v>
      </c>
      <c r="G13" s="31"/>
    </row>
    <row r="14" spans="1:7" x14ac:dyDescent="0.25">
      <c r="A14" s="22" t="s">
        <v>69</v>
      </c>
      <c r="B14" s="21">
        <v>534</v>
      </c>
      <c r="C14" s="21">
        <v>87</v>
      </c>
      <c r="D14" s="21">
        <v>621</v>
      </c>
      <c r="E14" s="91">
        <v>86</v>
      </c>
      <c r="G14" s="31"/>
    </row>
    <row r="15" spans="1:7" x14ac:dyDescent="0.25">
      <c r="A15" s="22" t="s">
        <v>70</v>
      </c>
      <c r="B15" s="21">
        <v>3079</v>
      </c>
      <c r="C15" s="21">
        <v>255</v>
      </c>
      <c r="D15" s="21">
        <v>3334</v>
      </c>
      <c r="E15" s="91">
        <v>92</v>
      </c>
      <c r="G15" s="31"/>
    </row>
    <row r="16" spans="1:7" x14ac:dyDescent="0.25">
      <c r="A16" s="76" t="s">
        <v>58</v>
      </c>
      <c r="B16" s="77">
        <f>B12+B8+B4</f>
        <v>87099</v>
      </c>
      <c r="C16" s="77">
        <f>C12+C8+C4</f>
        <v>13150</v>
      </c>
      <c r="D16" s="77">
        <f>D12+D8+D4</f>
        <v>100249</v>
      </c>
      <c r="E16" s="90">
        <v>87</v>
      </c>
      <c r="G16" s="31"/>
    </row>
    <row r="18" spans="1:1" x14ac:dyDescent="0.25">
      <c r="A18" s="27" t="s">
        <v>111</v>
      </c>
    </row>
    <row r="19" spans="1:1" x14ac:dyDescent="0.25">
      <c r="A19" s="27" t="s">
        <v>50</v>
      </c>
    </row>
    <row r="20" spans="1:1" x14ac:dyDescent="0.25">
      <c r="A20" s="27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opLeftCell="A18" zoomScaleNormal="100" workbookViewId="0">
      <selection activeCell="E3" sqref="E3"/>
    </sheetView>
  </sheetViews>
  <sheetFormatPr baseColWidth="10" defaultRowHeight="15" x14ac:dyDescent="0.25"/>
  <cols>
    <col min="1" max="1" width="21" customWidth="1"/>
    <col min="3" max="3" width="14.7109375" customWidth="1"/>
    <col min="4" max="4" width="30.85546875" customWidth="1"/>
  </cols>
  <sheetData>
    <row r="1" spans="1:13" x14ac:dyDescent="0.25">
      <c r="A1" s="23" t="s">
        <v>129</v>
      </c>
    </row>
    <row r="3" spans="1:13" x14ac:dyDescent="0.25">
      <c r="A3" s="183"/>
      <c r="B3" s="184"/>
      <c r="C3" s="185"/>
      <c r="D3" s="114"/>
      <c r="E3" s="17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17">
        <v>2023</v>
      </c>
      <c r="M3" s="17">
        <v>2024</v>
      </c>
    </row>
    <row r="4" spans="1:13" x14ac:dyDescent="0.25">
      <c r="A4" s="194" t="s">
        <v>58</v>
      </c>
      <c r="B4" s="195"/>
      <c r="C4" s="195"/>
      <c r="D4" s="196"/>
      <c r="E4" s="64">
        <v>51913</v>
      </c>
      <c r="F4" s="64">
        <v>57003</v>
      </c>
      <c r="G4" s="64">
        <v>67472</v>
      </c>
      <c r="H4" s="64">
        <v>75329</v>
      </c>
      <c r="I4" s="64">
        <v>77089</v>
      </c>
      <c r="J4" s="64">
        <v>96386</v>
      </c>
      <c r="K4" s="64">
        <v>106114</v>
      </c>
      <c r="L4" s="64">
        <v>114080</v>
      </c>
      <c r="M4" s="64">
        <v>122611</v>
      </c>
    </row>
    <row r="5" spans="1:13" x14ac:dyDescent="0.25">
      <c r="A5" s="135" t="s">
        <v>59</v>
      </c>
      <c r="B5" s="187" t="s">
        <v>60</v>
      </c>
      <c r="C5" s="188"/>
      <c r="D5" s="189"/>
      <c r="E5" s="18">
        <v>14777</v>
      </c>
      <c r="F5" s="18">
        <v>16744</v>
      </c>
      <c r="G5" s="18">
        <v>19664</v>
      </c>
      <c r="H5" s="18">
        <v>23442</v>
      </c>
      <c r="I5" s="18">
        <v>26130</v>
      </c>
      <c r="J5" s="18">
        <v>34824</v>
      </c>
      <c r="K5" s="18">
        <v>38873</v>
      </c>
      <c r="L5" s="18">
        <v>42403</v>
      </c>
      <c r="M5" s="18">
        <v>46297</v>
      </c>
    </row>
    <row r="6" spans="1:13" x14ac:dyDescent="0.25">
      <c r="A6" s="136"/>
      <c r="B6" s="140" t="s">
        <v>26</v>
      </c>
      <c r="C6" s="176" t="s">
        <v>41</v>
      </c>
      <c r="D6" s="177"/>
      <c r="E6" s="19">
        <v>7608</v>
      </c>
      <c r="F6" s="19">
        <v>8590</v>
      </c>
      <c r="G6" s="19">
        <v>9989</v>
      </c>
      <c r="H6" s="19">
        <v>11976</v>
      </c>
      <c r="I6" s="19">
        <v>13228</v>
      </c>
      <c r="J6" s="19">
        <v>18206</v>
      </c>
      <c r="K6" s="19">
        <v>19718</v>
      </c>
      <c r="L6" s="19">
        <v>21592</v>
      </c>
      <c r="M6" s="19">
        <v>23945</v>
      </c>
    </row>
    <row r="7" spans="1:13" x14ac:dyDescent="0.25">
      <c r="A7" s="136"/>
      <c r="B7" s="140"/>
      <c r="C7" s="174" t="s">
        <v>39</v>
      </c>
      <c r="D7" s="175"/>
      <c r="E7" s="21">
        <v>2427</v>
      </c>
      <c r="F7" s="21">
        <v>2842</v>
      </c>
      <c r="G7" s="21">
        <v>3290</v>
      </c>
      <c r="H7" s="21">
        <v>4060</v>
      </c>
      <c r="I7" s="21">
        <v>4557</v>
      </c>
      <c r="J7" s="21">
        <v>6393</v>
      </c>
      <c r="K7" s="21">
        <v>6814</v>
      </c>
      <c r="L7" s="21">
        <v>7440</v>
      </c>
      <c r="M7" s="21">
        <v>8140</v>
      </c>
    </row>
    <row r="8" spans="1:13" x14ac:dyDescent="0.25">
      <c r="A8" s="136"/>
      <c r="B8" s="140"/>
      <c r="C8" s="174" t="s">
        <v>49</v>
      </c>
      <c r="D8" s="175"/>
      <c r="E8" s="21">
        <v>5181</v>
      </c>
      <c r="F8" s="21">
        <v>5748</v>
      </c>
      <c r="G8" s="21">
        <v>6699</v>
      </c>
      <c r="H8" s="21">
        <v>7916</v>
      </c>
      <c r="I8" s="21">
        <v>8671</v>
      </c>
      <c r="J8" s="21">
        <v>11813</v>
      </c>
      <c r="K8" s="21">
        <v>12904</v>
      </c>
      <c r="L8" s="21">
        <v>14152</v>
      </c>
      <c r="M8" s="21">
        <v>15805</v>
      </c>
    </row>
    <row r="9" spans="1:13" x14ac:dyDescent="0.25">
      <c r="A9" s="136"/>
      <c r="B9" s="140" t="s">
        <v>25</v>
      </c>
      <c r="C9" s="176" t="s">
        <v>38</v>
      </c>
      <c r="D9" s="177"/>
      <c r="E9" s="19">
        <v>7169</v>
      </c>
      <c r="F9" s="19">
        <v>8154</v>
      </c>
      <c r="G9" s="19">
        <v>9675</v>
      </c>
      <c r="H9" s="19">
        <v>11466</v>
      </c>
      <c r="I9" s="19">
        <v>12902</v>
      </c>
      <c r="J9" s="19">
        <v>16618</v>
      </c>
      <c r="K9" s="19">
        <v>19155</v>
      </c>
      <c r="L9" s="19">
        <v>20811</v>
      </c>
      <c r="M9" s="19">
        <v>22352</v>
      </c>
    </row>
    <row r="10" spans="1:13" x14ac:dyDescent="0.25">
      <c r="A10" s="136"/>
      <c r="B10" s="140"/>
      <c r="C10" s="178" t="s">
        <v>39</v>
      </c>
      <c r="D10" s="20" t="s">
        <v>54</v>
      </c>
      <c r="E10" s="21">
        <v>2228</v>
      </c>
      <c r="F10" s="21">
        <v>2631</v>
      </c>
      <c r="G10" s="21">
        <v>3251</v>
      </c>
      <c r="H10" s="21">
        <v>4112</v>
      </c>
      <c r="I10" s="21">
        <v>5113</v>
      </c>
      <c r="J10" s="21">
        <v>6597</v>
      </c>
      <c r="K10" s="21">
        <v>7883</v>
      </c>
      <c r="L10" s="21">
        <v>8947</v>
      </c>
      <c r="M10" s="21">
        <v>9759</v>
      </c>
    </row>
    <row r="11" spans="1:13" x14ac:dyDescent="0.25">
      <c r="A11" s="136"/>
      <c r="B11" s="140"/>
      <c r="C11" s="179"/>
      <c r="D11" s="20" t="s">
        <v>55</v>
      </c>
      <c r="E11" s="117">
        <v>117</v>
      </c>
      <c r="F11" s="117">
        <v>133</v>
      </c>
      <c r="G11" s="117">
        <v>163</v>
      </c>
      <c r="H11" s="117">
        <v>172</v>
      </c>
      <c r="I11" s="117">
        <v>166</v>
      </c>
      <c r="J11" s="117">
        <v>208</v>
      </c>
      <c r="K11" s="117">
        <v>222</v>
      </c>
      <c r="L11" s="117">
        <v>242</v>
      </c>
      <c r="M11" s="117">
        <v>287</v>
      </c>
    </row>
    <row r="12" spans="1:13" x14ac:dyDescent="0.25">
      <c r="A12" s="137"/>
      <c r="B12" s="140"/>
      <c r="C12" s="174" t="s">
        <v>49</v>
      </c>
      <c r="D12" s="175"/>
      <c r="E12" s="21">
        <v>4824</v>
      </c>
      <c r="F12" s="21">
        <v>5390</v>
      </c>
      <c r="G12" s="21">
        <v>6261</v>
      </c>
      <c r="H12" s="21">
        <v>7182</v>
      </c>
      <c r="I12" s="21">
        <v>7623</v>
      </c>
      <c r="J12" s="21">
        <v>9813</v>
      </c>
      <c r="K12" s="21">
        <v>11050</v>
      </c>
      <c r="L12" s="21">
        <v>11622</v>
      </c>
      <c r="M12" s="21">
        <v>12306</v>
      </c>
    </row>
    <row r="13" spans="1:13" x14ac:dyDescent="0.25">
      <c r="A13" s="135" t="s">
        <v>0</v>
      </c>
      <c r="B13" s="66" t="s">
        <v>61</v>
      </c>
      <c r="C13" s="67"/>
      <c r="D13" s="113"/>
      <c r="E13" s="18">
        <v>23656</v>
      </c>
      <c r="F13" s="18">
        <v>25699</v>
      </c>
      <c r="G13" s="18">
        <v>29961</v>
      </c>
      <c r="H13" s="18">
        <v>32431</v>
      </c>
      <c r="I13" s="18">
        <v>30981</v>
      </c>
      <c r="J13" s="18">
        <v>40314</v>
      </c>
      <c r="K13" s="18">
        <v>43995</v>
      </c>
      <c r="L13" s="18">
        <v>46238</v>
      </c>
      <c r="M13" s="18">
        <v>49280</v>
      </c>
    </row>
    <row r="14" spans="1:13" x14ac:dyDescent="0.25">
      <c r="A14" s="136"/>
      <c r="B14" s="140" t="s">
        <v>26</v>
      </c>
      <c r="C14" s="176" t="s">
        <v>41</v>
      </c>
      <c r="D14" s="177"/>
      <c r="E14" s="19">
        <v>15255</v>
      </c>
      <c r="F14" s="19">
        <v>16583</v>
      </c>
      <c r="G14" s="19">
        <v>18711</v>
      </c>
      <c r="H14" s="19">
        <v>20595</v>
      </c>
      <c r="I14" s="19">
        <v>19758</v>
      </c>
      <c r="J14" s="19">
        <v>26430</v>
      </c>
      <c r="K14" s="19">
        <v>27966</v>
      </c>
      <c r="L14" s="19">
        <v>29754</v>
      </c>
      <c r="M14" s="19">
        <v>31794</v>
      </c>
    </row>
    <row r="15" spans="1:13" x14ac:dyDescent="0.25">
      <c r="A15" s="136"/>
      <c r="B15" s="140"/>
      <c r="C15" s="174" t="s">
        <v>39</v>
      </c>
      <c r="D15" s="175"/>
      <c r="E15" s="21">
        <v>5176</v>
      </c>
      <c r="F15" s="21">
        <v>5632</v>
      </c>
      <c r="G15" s="21">
        <v>6239</v>
      </c>
      <c r="H15" s="21">
        <v>7022</v>
      </c>
      <c r="I15" s="21">
        <v>7257</v>
      </c>
      <c r="J15" s="21">
        <v>9638</v>
      </c>
      <c r="K15" s="21">
        <v>9764</v>
      </c>
      <c r="L15" s="21">
        <v>10556</v>
      </c>
      <c r="M15" s="21">
        <v>11111</v>
      </c>
    </row>
    <row r="16" spans="1:13" x14ac:dyDescent="0.25">
      <c r="A16" s="136"/>
      <c r="B16" s="140"/>
      <c r="C16" s="174" t="s">
        <v>49</v>
      </c>
      <c r="D16" s="175"/>
      <c r="E16" s="21">
        <v>10079</v>
      </c>
      <c r="F16" s="21">
        <v>10951</v>
      </c>
      <c r="G16" s="21">
        <v>12472</v>
      </c>
      <c r="H16" s="21">
        <v>13573</v>
      </c>
      <c r="I16" s="21">
        <v>12501</v>
      </c>
      <c r="J16" s="21">
        <v>16792</v>
      </c>
      <c r="K16" s="21">
        <v>18202</v>
      </c>
      <c r="L16" s="21">
        <v>19198</v>
      </c>
      <c r="M16" s="21">
        <v>20683</v>
      </c>
    </row>
    <row r="17" spans="1:14" x14ac:dyDescent="0.25">
      <c r="A17" s="136"/>
      <c r="B17" s="140" t="s">
        <v>25</v>
      </c>
      <c r="C17" s="176" t="s">
        <v>38</v>
      </c>
      <c r="D17" s="177"/>
      <c r="E17" s="19">
        <v>8401</v>
      </c>
      <c r="F17" s="19">
        <v>9116</v>
      </c>
      <c r="G17" s="19">
        <v>11250</v>
      </c>
      <c r="H17" s="19">
        <v>11836</v>
      </c>
      <c r="I17" s="19">
        <v>11223</v>
      </c>
      <c r="J17" s="19">
        <v>13884</v>
      </c>
      <c r="K17" s="19">
        <v>16029</v>
      </c>
      <c r="L17" s="19">
        <v>16484</v>
      </c>
      <c r="M17" s="19">
        <v>17486</v>
      </c>
    </row>
    <row r="18" spans="1:14" x14ac:dyDescent="0.25">
      <c r="A18" s="136"/>
      <c r="B18" s="140"/>
      <c r="C18" s="178" t="s">
        <v>39</v>
      </c>
      <c r="D18" s="20" t="s">
        <v>54</v>
      </c>
      <c r="E18" s="21">
        <v>586</v>
      </c>
      <c r="F18" s="21">
        <v>567</v>
      </c>
      <c r="G18" s="21">
        <v>693</v>
      </c>
      <c r="H18" s="21">
        <v>767</v>
      </c>
      <c r="I18" s="21">
        <v>1094</v>
      </c>
      <c r="J18" s="21">
        <v>1103</v>
      </c>
      <c r="K18" s="21">
        <v>1373</v>
      </c>
      <c r="L18" s="21">
        <v>1547</v>
      </c>
      <c r="M18" s="21">
        <v>1827</v>
      </c>
    </row>
    <row r="19" spans="1:14" x14ac:dyDescent="0.25">
      <c r="A19" s="136"/>
      <c r="B19" s="140"/>
      <c r="C19" s="179"/>
      <c r="D19" s="20" t="s">
        <v>55</v>
      </c>
      <c r="E19" s="21">
        <v>243</v>
      </c>
      <c r="F19" s="21">
        <v>266</v>
      </c>
      <c r="G19" s="21">
        <v>291</v>
      </c>
      <c r="H19" s="21">
        <v>292</v>
      </c>
      <c r="I19" s="21">
        <v>329</v>
      </c>
      <c r="J19" s="21">
        <v>398</v>
      </c>
      <c r="K19" s="21">
        <v>445</v>
      </c>
      <c r="L19" s="21">
        <v>424</v>
      </c>
      <c r="M19" s="21">
        <v>447</v>
      </c>
    </row>
    <row r="20" spans="1:14" x14ac:dyDescent="0.25">
      <c r="A20" s="137"/>
      <c r="B20" s="140"/>
      <c r="C20" s="174" t="s">
        <v>49</v>
      </c>
      <c r="D20" s="175"/>
      <c r="E20" s="21">
        <v>7572</v>
      </c>
      <c r="F20" s="21">
        <v>8283</v>
      </c>
      <c r="G20" s="21">
        <v>10266</v>
      </c>
      <c r="H20" s="21">
        <v>10777</v>
      </c>
      <c r="I20" s="21">
        <v>9800</v>
      </c>
      <c r="J20" s="21">
        <v>12383</v>
      </c>
      <c r="K20" s="21">
        <v>14211</v>
      </c>
      <c r="L20" s="21">
        <v>14513</v>
      </c>
      <c r="M20" s="21">
        <v>15212</v>
      </c>
    </row>
    <row r="21" spans="1:14" x14ac:dyDescent="0.25">
      <c r="A21" s="135" t="s">
        <v>134</v>
      </c>
      <c r="B21" s="187" t="s">
        <v>136</v>
      </c>
      <c r="C21" s="188" t="s">
        <v>49</v>
      </c>
      <c r="D21" s="189"/>
      <c r="E21" s="18">
        <v>7543</v>
      </c>
      <c r="F21" s="18">
        <v>8247</v>
      </c>
      <c r="G21" s="18">
        <v>10216</v>
      </c>
      <c r="H21" s="18">
        <v>10954</v>
      </c>
      <c r="I21" s="18">
        <v>10869</v>
      </c>
      <c r="J21" s="18">
        <v>11894</v>
      </c>
      <c r="K21" s="18">
        <v>12868</v>
      </c>
      <c r="L21" s="18">
        <v>13843</v>
      </c>
      <c r="M21" s="18">
        <v>14548</v>
      </c>
    </row>
    <row r="22" spans="1:14" x14ac:dyDescent="0.25">
      <c r="A22" s="136"/>
      <c r="B22" s="68" t="s">
        <v>26</v>
      </c>
      <c r="C22" s="176" t="s">
        <v>41</v>
      </c>
      <c r="D22" s="177"/>
      <c r="E22" s="19">
        <v>2279</v>
      </c>
      <c r="F22" s="19">
        <v>2489</v>
      </c>
      <c r="G22" s="19">
        <v>2822</v>
      </c>
      <c r="H22" s="19">
        <v>2987</v>
      </c>
      <c r="I22" s="19">
        <v>2736</v>
      </c>
      <c r="J22" s="19">
        <v>3286</v>
      </c>
      <c r="K22" s="19">
        <v>3617</v>
      </c>
      <c r="L22" s="19">
        <v>3918</v>
      </c>
      <c r="M22" s="19">
        <v>4278</v>
      </c>
    </row>
    <row r="23" spans="1:14" x14ac:dyDescent="0.25">
      <c r="A23" s="136"/>
      <c r="B23" s="190" t="s">
        <v>25</v>
      </c>
      <c r="C23" s="176" t="s">
        <v>38</v>
      </c>
      <c r="D23" s="177"/>
      <c r="E23" s="19">
        <v>5264</v>
      </c>
      <c r="F23" s="19">
        <v>5758</v>
      </c>
      <c r="G23" s="19">
        <v>7394</v>
      </c>
      <c r="H23" s="19">
        <v>7967</v>
      </c>
      <c r="I23" s="19">
        <v>8133</v>
      </c>
      <c r="J23" s="19">
        <v>8608</v>
      </c>
      <c r="K23" s="19">
        <v>9251</v>
      </c>
      <c r="L23" s="19">
        <v>9925</v>
      </c>
      <c r="M23" s="19">
        <v>10270</v>
      </c>
    </row>
    <row r="24" spans="1:14" x14ac:dyDescent="0.25">
      <c r="A24" s="136"/>
      <c r="B24" s="191"/>
      <c r="C24" s="178" t="s">
        <v>39</v>
      </c>
      <c r="D24" s="20" t="s">
        <v>54</v>
      </c>
      <c r="E24" s="21">
        <v>49</v>
      </c>
      <c r="F24" s="21">
        <v>51</v>
      </c>
      <c r="G24" s="21">
        <v>91</v>
      </c>
      <c r="H24" s="21">
        <v>118</v>
      </c>
      <c r="I24" s="21">
        <v>172</v>
      </c>
      <c r="J24" s="21">
        <v>170</v>
      </c>
      <c r="K24" s="21">
        <v>175</v>
      </c>
      <c r="L24" s="21">
        <v>212</v>
      </c>
      <c r="M24" s="21">
        <v>209</v>
      </c>
    </row>
    <row r="25" spans="1:14" x14ac:dyDescent="0.25">
      <c r="A25" s="136"/>
      <c r="B25" s="191"/>
      <c r="C25" s="179"/>
      <c r="D25" s="20" t="s">
        <v>55</v>
      </c>
      <c r="E25" s="21">
        <v>19</v>
      </c>
      <c r="F25" s="21">
        <v>33</v>
      </c>
      <c r="G25" s="21">
        <v>46</v>
      </c>
      <c r="H25" s="21">
        <v>54</v>
      </c>
      <c r="I25" s="21">
        <v>67</v>
      </c>
      <c r="J25" s="21">
        <v>57</v>
      </c>
      <c r="K25" s="21">
        <v>81</v>
      </c>
      <c r="L25" s="21">
        <v>83</v>
      </c>
      <c r="M25" s="21">
        <v>92</v>
      </c>
    </row>
    <row r="26" spans="1:14" x14ac:dyDescent="0.25">
      <c r="A26" s="137"/>
      <c r="B26" s="197"/>
      <c r="C26" s="174" t="s">
        <v>49</v>
      </c>
      <c r="D26" s="175"/>
      <c r="E26" s="21">
        <v>5196</v>
      </c>
      <c r="F26" s="21">
        <v>5674</v>
      </c>
      <c r="G26" s="21">
        <v>7257</v>
      </c>
      <c r="H26" s="21">
        <v>7795</v>
      </c>
      <c r="I26" s="21">
        <v>7894</v>
      </c>
      <c r="J26" s="21">
        <v>8381</v>
      </c>
      <c r="K26" s="21">
        <v>8995</v>
      </c>
      <c r="L26" s="21">
        <v>9630</v>
      </c>
      <c r="M26" s="21">
        <v>9969</v>
      </c>
    </row>
    <row r="27" spans="1:14" x14ac:dyDescent="0.25">
      <c r="A27" s="135" t="s">
        <v>2</v>
      </c>
      <c r="B27" s="187" t="s">
        <v>63</v>
      </c>
      <c r="C27" s="188"/>
      <c r="D27" s="189"/>
      <c r="E27" s="18">
        <v>5937</v>
      </c>
      <c r="F27" s="18">
        <v>6313</v>
      </c>
      <c r="G27" s="18">
        <v>7631</v>
      </c>
      <c r="H27" s="18">
        <v>8502</v>
      </c>
      <c r="I27" s="18">
        <v>9109</v>
      </c>
      <c r="J27" s="18">
        <v>9354</v>
      </c>
      <c r="K27" s="18">
        <v>10378</v>
      </c>
      <c r="L27" s="18">
        <v>11596</v>
      </c>
      <c r="M27" s="18">
        <v>12486</v>
      </c>
    </row>
    <row r="28" spans="1:14" x14ac:dyDescent="0.25">
      <c r="A28" s="136"/>
      <c r="B28" s="140" t="s">
        <v>26</v>
      </c>
      <c r="C28" s="176" t="s">
        <v>41</v>
      </c>
      <c r="D28" s="177"/>
      <c r="E28" s="19">
        <v>4614</v>
      </c>
      <c r="F28" s="19">
        <v>5157</v>
      </c>
      <c r="G28" s="19">
        <v>6333</v>
      </c>
      <c r="H28" s="19">
        <v>7251</v>
      </c>
      <c r="I28" s="19">
        <v>7911</v>
      </c>
      <c r="J28" s="19">
        <v>7947</v>
      </c>
      <c r="K28" s="19">
        <v>8853</v>
      </c>
      <c r="L28" s="19">
        <v>10020</v>
      </c>
      <c r="M28" s="19">
        <v>11068</v>
      </c>
    </row>
    <row r="29" spans="1:14" x14ac:dyDescent="0.25">
      <c r="A29" s="136"/>
      <c r="B29" s="140"/>
      <c r="C29" s="174" t="s">
        <v>39</v>
      </c>
      <c r="D29" s="175"/>
      <c r="E29" s="21">
        <v>831</v>
      </c>
      <c r="F29" s="21">
        <v>923</v>
      </c>
      <c r="G29" s="21">
        <v>1083</v>
      </c>
      <c r="H29" s="21">
        <v>1194</v>
      </c>
      <c r="I29" s="21">
        <v>1333</v>
      </c>
      <c r="J29" s="21">
        <v>1450</v>
      </c>
      <c r="K29" s="21">
        <v>1527</v>
      </c>
      <c r="L29" s="21">
        <v>1795</v>
      </c>
      <c r="M29" s="21">
        <v>1940</v>
      </c>
    </row>
    <row r="30" spans="1:14" x14ac:dyDescent="0.25">
      <c r="A30" s="136"/>
      <c r="B30" s="140"/>
      <c r="C30" s="174" t="s">
        <v>49</v>
      </c>
      <c r="D30" s="175"/>
      <c r="E30" s="21">
        <v>3783</v>
      </c>
      <c r="F30" s="21">
        <v>4234</v>
      </c>
      <c r="G30" s="21">
        <v>5250</v>
      </c>
      <c r="H30" s="21">
        <v>6057</v>
      </c>
      <c r="I30" s="21">
        <v>6578</v>
      </c>
      <c r="J30" s="21">
        <v>6497</v>
      </c>
      <c r="K30" s="21">
        <v>7326</v>
      </c>
      <c r="L30" s="21">
        <v>8225</v>
      </c>
      <c r="M30" s="21">
        <v>9128</v>
      </c>
    </row>
    <row r="31" spans="1:14" x14ac:dyDescent="0.25">
      <c r="A31" s="136"/>
      <c r="B31" s="140" t="s">
        <v>25</v>
      </c>
      <c r="C31" s="176" t="s">
        <v>38</v>
      </c>
      <c r="D31" s="177"/>
      <c r="E31" s="19">
        <v>1323</v>
      </c>
      <c r="F31" s="19">
        <v>1156</v>
      </c>
      <c r="G31" s="19">
        <v>1298</v>
      </c>
      <c r="H31" s="19">
        <v>1251</v>
      </c>
      <c r="I31" s="19">
        <v>1198</v>
      </c>
      <c r="J31" s="19">
        <v>1407</v>
      </c>
      <c r="K31" s="19">
        <v>1525</v>
      </c>
      <c r="L31" s="19">
        <v>1576</v>
      </c>
      <c r="M31" s="19">
        <v>1418</v>
      </c>
    </row>
    <row r="32" spans="1:14" x14ac:dyDescent="0.25">
      <c r="A32" s="136"/>
      <c r="B32" s="140"/>
      <c r="C32" s="178" t="s">
        <v>39</v>
      </c>
      <c r="D32" s="20" t="s">
        <v>54</v>
      </c>
      <c r="E32" s="21">
        <v>53</v>
      </c>
      <c r="F32" s="21">
        <v>67</v>
      </c>
      <c r="G32" s="21">
        <v>67</v>
      </c>
      <c r="H32" s="21">
        <v>68</v>
      </c>
      <c r="I32" s="21">
        <v>79</v>
      </c>
      <c r="J32" s="21">
        <v>82</v>
      </c>
      <c r="K32" s="21">
        <v>100</v>
      </c>
      <c r="L32" s="21">
        <v>122</v>
      </c>
      <c r="M32" s="21">
        <v>98</v>
      </c>
      <c r="N32">
        <f>M32/M31</f>
        <v>6.9111424541607902E-2</v>
      </c>
    </row>
    <row r="33" spans="1:14" x14ac:dyDescent="0.25">
      <c r="A33" s="136"/>
      <c r="B33" s="140"/>
      <c r="C33" s="179"/>
      <c r="D33" s="20" t="s">
        <v>55</v>
      </c>
      <c r="E33" s="21">
        <v>34</v>
      </c>
      <c r="F33" s="21">
        <v>18</v>
      </c>
      <c r="G33" s="21">
        <v>43</v>
      </c>
      <c r="H33" s="21">
        <v>41</v>
      </c>
      <c r="I33" s="21">
        <v>36</v>
      </c>
      <c r="J33" s="21">
        <v>35</v>
      </c>
      <c r="K33" s="21">
        <v>55</v>
      </c>
      <c r="L33" s="21">
        <v>28</v>
      </c>
      <c r="M33" s="21">
        <v>40</v>
      </c>
      <c r="N33">
        <f>M33/M31</f>
        <v>2.8208744710860368E-2</v>
      </c>
    </row>
    <row r="34" spans="1:14" x14ac:dyDescent="0.25">
      <c r="A34" s="137"/>
      <c r="B34" s="140"/>
      <c r="C34" s="174" t="s">
        <v>49</v>
      </c>
      <c r="D34" s="175"/>
      <c r="E34" s="21">
        <v>1236</v>
      </c>
      <c r="F34" s="21">
        <v>1071</v>
      </c>
      <c r="G34" s="21">
        <v>1188</v>
      </c>
      <c r="H34" s="21">
        <v>1142</v>
      </c>
      <c r="I34" s="21">
        <v>1083</v>
      </c>
      <c r="J34" s="21">
        <v>1290</v>
      </c>
      <c r="K34" s="21">
        <v>1370</v>
      </c>
      <c r="L34" s="21">
        <v>1426</v>
      </c>
      <c r="M34" s="21">
        <v>1280</v>
      </c>
      <c r="N34">
        <f>M34/M31</f>
        <v>0.90267983074753178</v>
      </c>
    </row>
    <row r="36" spans="1:14" x14ac:dyDescent="0.25">
      <c r="A36" s="27" t="s">
        <v>131</v>
      </c>
    </row>
    <row r="37" spans="1:14" x14ac:dyDescent="0.25">
      <c r="A37" s="27" t="s">
        <v>50</v>
      </c>
    </row>
    <row r="38" spans="1:14" x14ac:dyDescent="0.25">
      <c r="A38" s="27" t="s">
        <v>157</v>
      </c>
    </row>
  </sheetData>
  <mergeCells count="38">
    <mergeCell ref="B21:D21"/>
    <mergeCell ref="C22:D22"/>
    <mergeCell ref="B23:B26"/>
    <mergeCell ref="C23:D23"/>
    <mergeCell ref="C24:C25"/>
    <mergeCell ref="C26:D26"/>
    <mergeCell ref="A27:A34"/>
    <mergeCell ref="B27:D27"/>
    <mergeCell ref="B28:B30"/>
    <mergeCell ref="C28:D28"/>
    <mergeCell ref="C29:D29"/>
    <mergeCell ref="C30:D30"/>
    <mergeCell ref="B31:B34"/>
    <mergeCell ref="C31:D31"/>
    <mergeCell ref="C32:C33"/>
    <mergeCell ref="C34:D34"/>
    <mergeCell ref="C15:D15"/>
    <mergeCell ref="C16:D16"/>
    <mergeCell ref="B17:B20"/>
    <mergeCell ref="C17:D17"/>
    <mergeCell ref="C18:C19"/>
    <mergeCell ref="C20:D20"/>
    <mergeCell ref="A13:A20"/>
    <mergeCell ref="B14:B16"/>
    <mergeCell ref="A21:A26"/>
    <mergeCell ref="A3:C3"/>
    <mergeCell ref="A4:D4"/>
    <mergeCell ref="A5:A12"/>
    <mergeCell ref="B5:D5"/>
    <mergeCell ref="B6:B8"/>
    <mergeCell ref="C6:D6"/>
    <mergeCell ref="C7:D7"/>
    <mergeCell ref="C8:D8"/>
    <mergeCell ref="B9:B12"/>
    <mergeCell ref="C9:D9"/>
    <mergeCell ref="C10:C11"/>
    <mergeCell ref="C12:D12"/>
    <mergeCell ref="C14:D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A12" sqref="A12:N16"/>
    </sheetView>
  </sheetViews>
  <sheetFormatPr baseColWidth="10" defaultRowHeight="15" x14ac:dyDescent="0.25"/>
  <cols>
    <col min="1" max="1" width="28" style="24" customWidth="1"/>
    <col min="2" max="16384" width="11.42578125" style="24"/>
  </cols>
  <sheetData>
    <row r="1" spans="1:14" s="120" customFormat="1" x14ac:dyDescent="0.25">
      <c r="A1" s="118" t="s">
        <v>151</v>
      </c>
      <c r="B1" s="119"/>
      <c r="C1" s="119"/>
      <c r="D1" s="119"/>
      <c r="E1" s="119"/>
    </row>
    <row r="2" spans="1:14" x14ac:dyDescent="0.25">
      <c r="A2" s="128"/>
    </row>
    <row r="3" spans="1:14" x14ac:dyDescent="0.25">
      <c r="A3" s="198" t="s">
        <v>141</v>
      </c>
      <c r="B3" s="157" t="s">
        <v>142</v>
      </c>
      <c r="C3" s="166"/>
      <c r="D3" s="166"/>
      <c r="E3" s="158"/>
      <c r="F3" s="157" t="s">
        <v>143</v>
      </c>
      <c r="G3" s="166"/>
      <c r="H3" s="166"/>
      <c r="I3" s="158"/>
      <c r="J3" s="152" t="s">
        <v>144</v>
      </c>
      <c r="K3" s="153"/>
      <c r="L3" s="153"/>
      <c r="M3" s="153"/>
    </row>
    <row r="4" spans="1:14" x14ac:dyDescent="0.25">
      <c r="A4" s="198"/>
      <c r="B4" s="116">
        <v>2021</v>
      </c>
      <c r="C4" s="116">
        <v>2022</v>
      </c>
      <c r="D4" s="116">
        <v>2023</v>
      </c>
      <c r="E4" s="116">
        <v>2024</v>
      </c>
      <c r="F4" s="116">
        <v>2021</v>
      </c>
      <c r="G4" s="116">
        <v>2022</v>
      </c>
      <c r="H4" s="116">
        <v>2023</v>
      </c>
      <c r="I4" s="116">
        <v>2024</v>
      </c>
      <c r="J4" s="116">
        <v>2021</v>
      </c>
      <c r="K4" s="116">
        <v>2022</v>
      </c>
      <c r="L4" s="116">
        <v>2023</v>
      </c>
      <c r="M4" s="116">
        <v>2024</v>
      </c>
    </row>
    <row r="5" spans="1:14" x14ac:dyDescent="0.25">
      <c r="A5" s="22" t="s">
        <v>142</v>
      </c>
      <c r="B5" s="125">
        <v>491</v>
      </c>
      <c r="C5" s="125">
        <v>577</v>
      </c>
      <c r="D5" s="125">
        <v>550</v>
      </c>
      <c r="E5" s="125">
        <v>659</v>
      </c>
      <c r="F5" s="126">
        <v>467</v>
      </c>
      <c r="G5" s="126">
        <v>547</v>
      </c>
      <c r="H5" s="126">
        <v>519</v>
      </c>
      <c r="I5" s="126">
        <v>621</v>
      </c>
      <c r="J5" s="126">
        <v>24</v>
      </c>
      <c r="K5" s="126">
        <v>30</v>
      </c>
      <c r="L5" s="126">
        <v>31</v>
      </c>
      <c r="M5" s="126">
        <v>38</v>
      </c>
    </row>
    <row r="6" spans="1:14" ht="30" x14ac:dyDescent="0.25">
      <c r="A6" s="121" t="s">
        <v>145</v>
      </c>
      <c r="B6" s="125">
        <v>383</v>
      </c>
      <c r="C6" s="125">
        <v>432</v>
      </c>
      <c r="D6" s="125">
        <v>369</v>
      </c>
      <c r="E6" s="125">
        <v>435</v>
      </c>
      <c r="F6" s="126">
        <v>375</v>
      </c>
      <c r="G6" s="126">
        <v>425</v>
      </c>
      <c r="H6" s="126">
        <v>359</v>
      </c>
      <c r="I6" s="126">
        <v>422</v>
      </c>
      <c r="J6" s="126">
        <v>8</v>
      </c>
      <c r="K6" s="126">
        <v>7</v>
      </c>
      <c r="L6" s="126">
        <v>10</v>
      </c>
      <c r="M6" s="126">
        <v>13</v>
      </c>
    </row>
    <row r="7" spans="1:14" ht="30" x14ac:dyDescent="0.25">
      <c r="A7" s="121" t="s">
        <v>146</v>
      </c>
      <c r="B7" s="125">
        <v>108</v>
      </c>
      <c r="C7" s="125">
        <v>145</v>
      </c>
      <c r="D7" s="125">
        <v>181</v>
      </c>
      <c r="E7" s="125">
        <v>224</v>
      </c>
      <c r="F7" s="126">
        <v>92</v>
      </c>
      <c r="G7" s="126">
        <v>122</v>
      </c>
      <c r="H7" s="126">
        <v>160</v>
      </c>
      <c r="I7" s="126">
        <v>199</v>
      </c>
      <c r="J7" s="126">
        <v>16</v>
      </c>
      <c r="K7" s="126">
        <v>23</v>
      </c>
      <c r="L7" s="126">
        <v>21</v>
      </c>
      <c r="M7" s="126">
        <v>25</v>
      </c>
    </row>
    <row r="8" spans="1:14" x14ac:dyDescent="0.25">
      <c r="A8" s="129" t="s">
        <v>152</v>
      </c>
    </row>
    <row r="9" spans="1:14" x14ac:dyDescent="0.25">
      <c r="A9" s="122" t="s">
        <v>50</v>
      </c>
    </row>
    <row r="10" spans="1:14" x14ac:dyDescent="0.25">
      <c r="A10" s="122" t="s">
        <v>153</v>
      </c>
    </row>
    <row r="12" spans="1:14" x14ac:dyDescent="0.25">
      <c r="A12" s="123" t="s">
        <v>147</v>
      </c>
      <c r="B12" s="124"/>
      <c r="C12" s="124"/>
      <c r="D12" s="124"/>
      <c r="E12" s="124"/>
    </row>
    <row r="13" spans="1:14" x14ac:dyDescent="0.25">
      <c r="A13" s="24" t="s">
        <v>156</v>
      </c>
    </row>
    <row r="14" spans="1:14" x14ac:dyDescent="0.25">
      <c r="A14" s="24" t="s">
        <v>148</v>
      </c>
    </row>
    <row r="15" spans="1:14" ht="28.5" customHeight="1" x14ac:dyDescent="0.25">
      <c r="A15" s="199" t="s">
        <v>149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</row>
    <row r="16" spans="1:14" x14ac:dyDescent="0.25">
      <c r="A16" s="24" t="s">
        <v>150</v>
      </c>
    </row>
    <row r="19" spans="2:2" x14ac:dyDescent="0.25">
      <c r="B19" s="127"/>
    </row>
  </sheetData>
  <mergeCells count="5">
    <mergeCell ref="A3:A4"/>
    <mergeCell ref="A15:N15"/>
    <mergeCell ref="B3:E3"/>
    <mergeCell ref="F3:I3"/>
    <mergeCell ref="J3:M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opLeftCell="A19" zoomScale="96" zoomScaleNormal="96" workbookViewId="0"/>
  </sheetViews>
  <sheetFormatPr baseColWidth="10" defaultRowHeight="15" x14ac:dyDescent="0.25"/>
  <cols>
    <col min="1" max="1" width="18.85546875" customWidth="1"/>
    <col min="3" max="3" width="17.85546875" customWidth="1"/>
    <col min="4" max="4" width="28" customWidth="1"/>
  </cols>
  <sheetData>
    <row r="1" spans="1:15" x14ac:dyDescent="0.25">
      <c r="A1" s="23" t="s">
        <v>140</v>
      </c>
    </row>
    <row r="3" spans="1:15" x14ac:dyDescent="0.25">
      <c r="A3" s="183"/>
      <c r="B3" s="184"/>
      <c r="C3" s="185"/>
      <c r="D3" s="59"/>
      <c r="E3" s="17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17">
        <v>2023</v>
      </c>
      <c r="M3" s="17">
        <v>2024</v>
      </c>
      <c r="O3" s="86"/>
    </row>
    <row r="4" spans="1:15" x14ac:dyDescent="0.25">
      <c r="A4" s="194" t="s">
        <v>58</v>
      </c>
      <c r="B4" s="195"/>
      <c r="C4" s="195"/>
      <c r="D4" s="196"/>
      <c r="E4" s="64">
        <v>38250</v>
      </c>
      <c r="F4" s="64">
        <v>41195</v>
      </c>
      <c r="G4" s="64">
        <v>47480</v>
      </c>
      <c r="H4" s="64">
        <v>51090</v>
      </c>
      <c r="I4" s="64">
        <v>52505</v>
      </c>
      <c r="J4" s="64">
        <v>65482</v>
      </c>
      <c r="K4" s="64">
        <v>70301</v>
      </c>
      <c r="L4" s="64">
        <v>76550</v>
      </c>
      <c r="M4" s="64">
        <v>80854</v>
      </c>
      <c r="O4" s="86"/>
    </row>
    <row r="5" spans="1:15" x14ac:dyDescent="0.25">
      <c r="A5" s="135" t="s">
        <v>59</v>
      </c>
      <c r="B5" s="187" t="s">
        <v>60</v>
      </c>
      <c r="C5" s="188"/>
      <c r="D5" s="189"/>
      <c r="E5" s="18">
        <v>10681</v>
      </c>
      <c r="F5" s="18">
        <v>11769</v>
      </c>
      <c r="G5" s="18">
        <v>13718</v>
      </c>
      <c r="H5" s="18">
        <v>15288</v>
      </c>
      <c r="I5" s="18">
        <v>16816</v>
      </c>
      <c r="J5" s="18">
        <v>22531</v>
      </c>
      <c r="K5" s="18">
        <v>25278</v>
      </c>
      <c r="L5" s="18">
        <v>28242</v>
      </c>
      <c r="M5" s="18">
        <v>28995</v>
      </c>
    </row>
    <row r="6" spans="1:15" x14ac:dyDescent="0.25">
      <c r="A6" s="136"/>
      <c r="B6" s="140" t="s">
        <v>26</v>
      </c>
      <c r="C6" s="176" t="s">
        <v>41</v>
      </c>
      <c r="D6" s="177"/>
      <c r="E6" s="19">
        <v>2970</v>
      </c>
      <c r="F6" s="19">
        <v>3220</v>
      </c>
      <c r="G6" s="19">
        <v>3697</v>
      </c>
      <c r="H6" s="19">
        <v>4212</v>
      </c>
      <c r="I6" s="19">
        <v>4416</v>
      </c>
      <c r="J6" s="19">
        <v>5912</v>
      </c>
      <c r="K6" s="19">
        <v>6578</v>
      </c>
      <c r="L6" s="19">
        <v>7617</v>
      </c>
      <c r="M6" s="19">
        <v>7948</v>
      </c>
      <c r="O6" s="86"/>
    </row>
    <row r="7" spans="1:15" x14ac:dyDescent="0.25">
      <c r="A7" s="136"/>
      <c r="B7" s="140"/>
      <c r="C7" s="174" t="s">
        <v>39</v>
      </c>
      <c r="D7" s="175"/>
      <c r="E7" s="21">
        <v>570</v>
      </c>
      <c r="F7" s="21">
        <v>659</v>
      </c>
      <c r="G7" s="21">
        <v>762</v>
      </c>
      <c r="H7" s="21">
        <v>929</v>
      </c>
      <c r="I7" s="21">
        <v>1038</v>
      </c>
      <c r="J7" s="21">
        <v>1408</v>
      </c>
      <c r="K7" s="21">
        <v>1559</v>
      </c>
      <c r="L7" s="21">
        <v>1877</v>
      </c>
      <c r="M7" s="21">
        <v>1965</v>
      </c>
    </row>
    <row r="8" spans="1:15" x14ac:dyDescent="0.25">
      <c r="A8" s="136"/>
      <c r="B8" s="140"/>
      <c r="C8" s="174" t="s">
        <v>49</v>
      </c>
      <c r="D8" s="175"/>
      <c r="E8" s="21">
        <v>2400</v>
      </c>
      <c r="F8" s="21">
        <v>2561</v>
      </c>
      <c r="G8" s="21">
        <v>2935</v>
      </c>
      <c r="H8" s="21">
        <v>3283</v>
      </c>
      <c r="I8" s="21">
        <v>3378</v>
      </c>
      <c r="J8" s="21">
        <v>4504</v>
      </c>
      <c r="K8" s="21">
        <v>5019</v>
      </c>
      <c r="L8" s="21">
        <v>5740</v>
      </c>
      <c r="M8" s="21">
        <v>5983</v>
      </c>
      <c r="O8" s="97"/>
    </row>
    <row r="9" spans="1:15" x14ac:dyDescent="0.25">
      <c r="A9" s="136"/>
      <c r="B9" s="140" t="s">
        <v>25</v>
      </c>
      <c r="C9" s="176" t="s">
        <v>38</v>
      </c>
      <c r="D9" s="177"/>
      <c r="E9" s="19">
        <v>7711</v>
      </c>
      <c r="F9" s="19">
        <v>8549</v>
      </c>
      <c r="G9" s="19">
        <v>10021</v>
      </c>
      <c r="H9" s="19">
        <v>11076</v>
      </c>
      <c r="I9" s="19">
        <v>12400</v>
      </c>
      <c r="J9" s="19">
        <v>16619</v>
      </c>
      <c r="K9" s="19">
        <v>18700</v>
      </c>
      <c r="L9" s="19">
        <v>20625</v>
      </c>
      <c r="M9" s="19">
        <v>21047</v>
      </c>
      <c r="O9" s="86"/>
    </row>
    <row r="10" spans="1:15" x14ac:dyDescent="0.25">
      <c r="A10" s="136"/>
      <c r="B10" s="140"/>
      <c r="C10" s="178" t="s">
        <v>39</v>
      </c>
      <c r="D10" s="20" t="s">
        <v>54</v>
      </c>
      <c r="E10" s="21">
        <v>1777</v>
      </c>
      <c r="F10" s="21">
        <v>2004</v>
      </c>
      <c r="G10" s="21">
        <v>2469</v>
      </c>
      <c r="H10" s="21">
        <v>2942</v>
      </c>
      <c r="I10" s="21">
        <v>3707</v>
      </c>
      <c r="J10" s="21">
        <v>5355</v>
      </c>
      <c r="K10" s="21">
        <v>6308</v>
      </c>
      <c r="L10" s="21">
        <v>7176</v>
      </c>
      <c r="M10" s="21">
        <v>7286</v>
      </c>
    </row>
    <row r="11" spans="1:15" x14ac:dyDescent="0.25">
      <c r="A11" s="136"/>
      <c r="B11" s="140"/>
      <c r="C11" s="179"/>
      <c r="D11" s="20" t="s">
        <v>55</v>
      </c>
      <c r="E11" s="21">
        <v>1306</v>
      </c>
      <c r="F11" s="21">
        <v>1445</v>
      </c>
      <c r="G11" s="21">
        <v>1694</v>
      </c>
      <c r="H11" s="21">
        <v>1803</v>
      </c>
      <c r="I11" s="21">
        <v>1942</v>
      </c>
      <c r="J11" s="21">
        <v>2678</v>
      </c>
      <c r="K11" s="21">
        <v>2720</v>
      </c>
      <c r="L11" s="21">
        <v>2976</v>
      </c>
      <c r="M11" s="21">
        <v>3185</v>
      </c>
    </row>
    <row r="12" spans="1:15" x14ac:dyDescent="0.25">
      <c r="A12" s="137"/>
      <c r="B12" s="140"/>
      <c r="C12" s="174" t="s">
        <v>49</v>
      </c>
      <c r="D12" s="175"/>
      <c r="E12" s="21">
        <v>4628</v>
      </c>
      <c r="F12" s="21">
        <v>5100</v>
      </c>
      <c r="G12" s="21">
        <v>5858</v>
      </c>
      <c r="H12" s="21">
        <v>6331</v>
      </c>
      <c r="I12" s="21">
        <v>6751</v>
      </c>
      <c r="J12" s="21">
        <v>8586</v>
      </c>
      <c r="K12" s="21">
        <v>9672</v>
      </c>
      <c r="L12" s="21">
        <v>10473</v>
      </c>
      <c r="M12" s="21">
        <v>10576</v>
      </c>
    </row>
    <row r="13" spans="1:15" ht="15" customHeight="1" x14ac:dyDescent="0.25">
      <c r="A13" s="135" t="s">
        <v>0</v>
      </c>
      <c r="B13" s="66" t="s">
        <v>61</v>
      </c>
      <c r="C13" s="67"/>
      <c r="D13" s="58"/>
      <c r="E13" s="18">
        <v>16444</v>
      </c>
      <c r="F13" s="18">
        <v>17252</v>
      </c>
      <c r="G13" s="18">
        <v>19381</v>
      </c>
      <c r="H13" s="18">
        <v>20754</v>
      </c>
      <c r="I13" s="18">
        <v>20163</v>
      </c>
      <c r="J13" s="18">
        <v>25471</v>
      </c>
      <c r="K13" s="18">
        <v>27655</v>
      </c>
      <c r="L13" s="18">
        <v>29222</v>
      </c>
      <c r="M13" s="18">
        <v>30490</v>
      </c>
    </row>
    <row r="14" spans="1:15" x14ac:dyDescent="0.25">
      <c r="A14" s="136"/>
      <c r="B14" s="140" t="s">
        <v>26</v>
      </c>
      <c r="C14" s="176" t="s">
        <v>41</v>
      </c>
      <c r="D14" s="177"/>
      <c r="E14" s="19">
        <v>4710</v>
      </c>
      <c r="F14" s="19">
        <v>4853</v>
      </c>
      <c r="G14" s="19">
        <v>5213</v>
      </c>
      <c r="H14" s="19">
        <v>5687</v>
      </c>
      <c r="I14" s="19">
        <v>5198</v>
      </c>
      <c r="J14" s="19">
        <v>6877</v>
      </c>
      <c r="K14" s="19">
        <v>7160</v>
      </c>
      <c r="L14" s="19">
        <v>7980</v>
      </c>
      <c r="M14" s="19">
        <v>8318</v>
      </c>
    </row>
    <row r="15" spans="1:15" x14ac:dyDescent="0.25">
      <c r="A15" s="136"/>
      <c r="B15" s="140"/>
      <c r="C15" s="174" t="s">
        <v>39</v>
      </c>
      <c r="D15" s="175"/>
      <c r="E15" s="21">
        <v>772</v>
      </c>
      <c r="F15" s="21">
        <v>850</v>
      </c>
      <c r="G15" s="21">
        <v>860</v>
      </c>
      <c r="H15" s="21">
        <v>1011</v>
      </c>
      <c r="I15" s="21">
        <v>970</v>
      </c>
      <c r="J15" s="21">
        <v>1383</v>
      </c>
      <c r="K15" s="21">
        <v>1316</v>
      </c>
      <c r="L15" s="21">
        <v>1554</v>
      </c>
      <c r="M15" s="21">
        <v>1680</v>
      </c>
    </row>
    <row r="16" spans="1:15" x14ac:dyDescent="0.25">
      <c r="A16" s="136"/>
      <c r="B16" s="140"/>
      <c r="C16" s="174" t="s">
        <v>49</v>
      </c>
      <c r="D16" s="175"/>
      <c r="E16" s="21">
        <v>3938</v>
      </c>
      <c r="F16" s="21">
        <v>4003</v>
      </c>
      <c r="G16" s="21">
        <v>4353</v>
      </c>
      <c r="H16" s="21">
        <v>4676</v>
      </c>
      <c r="I16" s="21">
        <v>4228</v>
      </c>
      <c r="J16" s="21">
        <v>5494</v>
      </c>
      <c r="K16" s="21">
        <v>5844</v>
      </c>
      <c r="L16" s="21">
        <v>6426</v>
      </c>
      <c r="M16" s="21">
        <v>6638</v>
      </c>
    </row>
    <row r="17" spans="1:13" x14ac:dyDescent="0.25">
      <c r="A17" s="136"/>
      <c r="B17" s="140" t="s">
        <v>25</v>
      </c>
      <c r="C17" s="176" t="s">
        <v>38</v>
      </c>
      <c r="D17" s="177"/>
      <c r="E17" s="19">
        <v>11734</v>
      </c>
      <c r="F17" s="19">
        <v>12399</v>
      </c>
      <c r="G17" s="19">
        <v>14168</v>
      </c>
      <c r="H17" s="19">
        <v>15067</v>
      </c>
      <c r="I17" s="19">
        <v>14965</v>
      </c>
      <c r="J17" s="19">
        <v>18594</v>
      </c>
      <c r="K17" s="19">
        <v>20495</v>
      </c>
      <c r="L17" s="19">
        <v>21242</v>
      </c>
      <c r="M17" s="19">
        <v>22172</v>
      </c>
    </row>
    <row r="18" spans="1:13" x14ac:dyDescent="0.25">
      <c r="A18" s="136"/>
      <c r="B18" s="140"/>
      <c r="C18" s="178" t="s">
        <v>39</v>
      </c>
      <c r="D18" s="20" t="s">
        <v>54</v>
      </c>
      <c r="E18" s="21">
        <v>515</v>
      </c>
      <c r="F18" s="21">
        <v>500</v>
      </c>
      <c r="G18" s="21">
        <v>587</v>
      </c>
      <c r="H18" s="21">
        <v>636</v>
      </c>
      <c r="I18" s="21">
        <v>856</v>
      </c>
      <c r="J18" s="21">
        <v>1020</v>
      </c>
      <c r="K18" s="21">
        <v>1217</v>
      </c>
      <c r="L18" s="21">
        <v>1278</v>
      </c>
      <c r="M18" s="21">
        <v>1461</v>
      </c>
    </row>
    <row r="19" spans="1:13" x14ac:dyDescent="0.25">
      <c r="A19" s="136"/>
      <c r="B19" s="140"/>
      <c r="C19" s="179"/>
      <c r="D19" s="20" t="s">
        <v>55</v>
      </c>
      <c r="E19" s="21">
        <v>3127</v>
      </c>
      <c r="F19" s="21">
        <v>3582</v>
      </c>
      <c r="G19" s="21">
        <v>3798</v>
      </c>
      <c r="H19" s="21">
        <v>4179</v>
      </c>
      <c r="I19" s="21">
        <v>4239</v>
      </c>
      <c r="J19" s="21">
        <v>5459</v>
      </c>
      <c r="K19" s="21">
        <v>5695</v>
      </c>
      <c r="L19" s="21">
        <v>5927</v>
      </c>
      <c r="M19" s="21">
        <v>6252</v>
      </c>
    </row>
    <row r="20" spans="1:13" x14ac:dyDescent="0.25">
      <c r="A20" s="137"/>
      <c r="B20" s="140"/>
      <c r="C20" s="174" t="s">
        <v>49</v>
      </c>
      <c r="D20" s="175"/>
      <c r="E20" s="21">
        <v>8092</v>
      </c>
      <c r="F20" s="21">
        <v>8317</v>
      </c>
      <c r="G20" s="21">
        <v>9783</v>
      </c>
      <c r="H20" s="21">
        <v>10252</v>
      </c>
      <c r="I20" s="21">
        <v>9870</v>
      </c>
      <c r="J20" s="21">
        <v>12115</v>
      </c>
      <c r="K20" s="21">
        <v>13583</v>
      </c>
      <c r="L20" s="21">
        <v>14037</v>
      </c>
      <c r="M20" s="21">
        <v>14459</v>
      </c>
    </row>
    <row r="21" spans="1:13" ht="15" customHeight="1" x14ac:dyDescent="0.25">
      <c r="A21" s="135" t="s">
        <v>134</v>
      </c>
      <c r="B21" s="187" t="s">
        <v>136</v>
      </c>
      <c r="C21" s="188" t="s">
        <v>49</v>
      </c>
      <c r="D21" s="189"/>
      <c r="E21" s="18">
        <v>4905</v>
      </c>
      <c r="F21" s="18">
        <v>5129</v>
      </c>
      <c r="G21" s="18">
        <v>6255</v>
      </c>
      <c r="H21" s="18">
        <v>6632</v>
      </c>
      <c r="I21" s="18">
        <v>6693</v>
      </c>
      <c r="J21" s="18">
        <v>7170</v>
      </c>
      <c r="K21" s="18">
        <v>7532</v>
      </c>
      <c r="L21" s="18">
        <v>8329</v>
      </c>
      <c r="M21" s="18">
        <v>8717</v>
      </c>
    </row>
    <row r="22" spans="1:13" x14ac:dyDescent="0.25">
      <c r="A22" s="136"/>
      <c r="B22" s="68" t="s">
        <v>26</v>
      </c>
      <c r="C22" s="176" t="s">
        <v>41</v>
      </c>
      <c r="D22" s="177"/>
      <c r="E22" s="19">
        <v>383</v>
      </c>
      <c r="F22" s="19">
        <v>447</v>
      </c>
      <c r="G22" s="19">
        <v>541</v>
      </c>
      <c r="H22" s="19">
        <v>631</v>
      </c>
      <c r="I22" s="19">
        <v>543</v>
      </c>
      <c r="J22" s="19">
        <v>673</v>
      </c>
      <c r="K22" s="19">
        <v>623</v>
      </c>
      <c r="L22" s="19">
        <v>828</v>
      </c>
      <c r="M22" s="19">
        <v>857</v>
      </c>
    </row>
    <row r="23" spans="1:13" x14ac:dyDescent="0.25">
      <c r="A23" s="136"/>
      <c r="B23" s="190" t="s">
        <v>25</v>
      </c>
      <c r="C23" s="176" t="s">
        <v>38</v>
      </c>
      <c r="D23" s="177"/>
      <c r="E23" s="19">
        <v>4522</v>
      </c>
      <c r="F23" s="19">
        <v>4682</v>
      </c>
      <c r="G23" s="19">
        <v>5714</v>
      </c>
      <c r="H23" s="19">
        <v>6001</v>
      </c>
      <c r="I23" s="19">
        <v>6150</v>
      </c>
      <c r="J23" s="19">
        <v>6497</v>
      </c>
      <c r="K23" s="19">
        <v>6909</v>
      </c>
      <c r="L23" s="19">
        <v>7501</v>
      </c>
      <c r="M23" s="19">
        <v>7860</v>
      </c>
    </row>
    <row r="24" spans="1:13" x14ac:dyDescent="0.25">
      <c r="A24" s="136"/>
      <c r="B24" s="191"/>
      <c r="C24" s="178" t="s">
        <v>39</v>
      </c>
      <c r="D24" s="20" t="s">
        <v>54</v>
      </c>
      <c r="E24" s="21">
        <v>38</v>
      </c>
      <c r="F24" s="21">
        <v>37</v>
      </c>
      <c r="G24" s="21">
        <v>53</v>
      </c>
      <c r="H24" s="21">
        <v>78</v>
      </c>
      <c r="I24" s="21">
        <v>129</v>
      </c>
      <c r="J24" s="21">
        <v>119</v>
      </c>
      <c r="K24" s="21">
        <v>121</v>
      </c>
      <c r="L24" s="21">
        <v>156</v>
      </c>
      <c r="M24" s="21">
        <v>128</v>
      </c>
    </row>
    <row r="25" spans="1:13" x14ac:dyDescent="0.25">
      <c r="A25" s="136"/>
      <c r="B25" s="191"/>
      <c r="C25" s="179"/>
      <c r="D25" s="20" t="s">
        <v>55</v>
      </c>
      <c r="E25" s="21">
        <v>74</v>
      </c>
      <c r="F25" s="21">
        <v>94</v>
      </c>
      <c r="G25" s="21">
        <v>114</v>
      </c>
      <c r="H25" s="21">
        <v>144</v>
      </c>
      <c r="I25" s="21">
        <v>127</v>
      </c>
      <c r="J25" s="21">
        <v>181</v>
      </c>
      <c r="K25" s="21">
        <v>171</v>
      </c>
      <c r="L25" s="21">
        <v>256</v>
      </c>
      <c r="M25" s="21">
        <v>271</v>
      </c>
    </row>
    <row r="26" spans="1:13" x14ac:dyDescent="0.25">
      <c r="A26" s="137"/>
      <c r="B26" s="197"/>
      <c r="C26" s="174" t="s">
        <v>49</v>
      </c>
      <c r="D26" s="175"/>
      <c r="E26" s="21">
        <v>4410</v>
      </c>
      <c r="F26" s="21">
        <v>4551</v>
      </c>
      <c r="G26" s="21">
        <v>5547</v>
      </c>
      <c r="H26" s="21">
        <v>5779</v>
      </c>
      <c r="I26" s="21">
        <v>5894</v>
      </c>
      <c r="J26" s="21">
        <v>6197</v>
      </c>
      <c r="K26" s="21">
        <v>6617</v>
      </c>
      <c r="L26" s="21">
        <v>7089</v>
      </c>
      <c r="M26" s="21">
        <v>7461</v>
      </c>
    </row>
    <row r="27" spans="1:13" x14ac:dyDescent="0.25">
      <c r="A27" s="135" t="s">
        <v>2</v>
      </c>
      <c r="B27" s="187" t="s">
        <v>63</v>
      </c>
      <c r="C27" s="188"/>
      <c r="D27" s="189"/>
      <c r="E27" s="18">
        <v>6220</v>
      </c>
      <c r="F27" s="18">
        <v>7045</v>
      </c>
      <c r="G27" s="18">
        <v>8126</v>
      </c>
      <c r="H27" s="18">
        <v>8416</v>
      </c>
      <c r="I27" s="18">
        <v>8833</v>
      </c>
      <c r="J27" s="18">
        <v>10310</v>
      </c>
      <c r="K27" s="18">
        <v>9836</v>
      </c>
      <c r="L27" s="18">
        <v>10757</v>
      </c>
      <c r="M27" s="18">
        <v>12652</v>
      </c>
    </row>
    <row r="28" spans="1:13" x14ac:dyDescent="0.25">
      <c r="A28" s="136"/>
      <c r="B28" s="140" t="s">
        <v>26</v>
      </c>
      <c r="C28" s="176" t="s">
        <v>41</v>
      </c>
      <c r="D28" s="177"/>
      <c r="E28" s="19">
        <v>1071</v>
      </c>
      <c r="F28" s="19">
        <v>1279</v>
      </c>
      <c r="G28" s="19">
        <v>1567</v>
      </c>
      <c r="H28" s="19">
        <v>1686</v>
      </c>
      <c r="I28" s="19">
        <v>1816</v>
      </c>
      <c r="J28" s="19">
        <v>1981</v>
      </c>
      <c r="K28" s="19">
        <v>1794</v>
      </c>
      <c r="L28" s="19">
        <v>2129</v>
      </c>
      <c r="M28" s="19">
        <v>2736</v>
      </c>
    </row>
    <row r="29" spans="1:13" ht="15" customHeight="1" x14ac:dyDescent="0.25">
      <c r="A29" s="136"/>
      <c r="B29" s="140"/>
      <c r="C29" s="174" t="s">
        <v>39</v>
      </c>
      <c r="D29" s="175"/>
      <c r="E29" s="21">
        <v>59</v>
      </c>
      <c r="F29" s="21">
        <v>87</v>
      </c>
      <c r="G29" s="21">
        <v>111</v>
      </c>
      <c r="H29" s="21">
        <v>102</v>
      </c>
      <c r="I29" s="21">
        <v>124</v>
      </c>
      <c r="J29" s="21">
        <v>144</v>
      </c>
      <c r="K29" s="21">
        <v>126</v>
      </c>
      <c r="L29" s="21">
        <v>150</v>
      </c>
      <c r="M29" s="21">
        <v>199</v>
      </c>
    </row>
    <row r="30" spans="1:13" x14ac:dyDescent="0.25">
      <c r="A30" s="136"/>
      <c r="B30" s="140"/>
      <c r="C30" s="174" t="s">
        <v>49</v>
      </c>
      <c r="D30" s="175"/>
      <c r="E30" s="21">
        <v>1012</v>
      </c>
      <c r="F30" s="21">
        <v>1192</v>
      </c>
      <c r="G30" s="21">
        <v>1456</v>
      </c>
      <c r="H30" s="21">
        <v>1584</v>
      </c>
      <c r="I30" s="21">
        <v>1692</v>
      </c>
      <c r="J30" s="21">
        <v>1837</v>
      </c>
      <c r="K30" s="21">
        <v>1668</v>
      </c>
      <c r="L30" s="21">
        <v>1979</v>
      </c>
      <c r="M30" s="21">
        <v>2537</v>
      </c>
    </row>
    <row r="31" spans="1:13" x14ac:dyDescent="0.25">
      <c r="A31" s="136"/>
      <c r="B31" s="140" t="s">
        <v>25</v>
      </c>
      <c r="C31" s="176" t="s">
        <v>38</v>
      </c>
      <c r="D31" s="177"/>
      <c r="E31" s="19">
        <v>5149</v>
      </c>
      <c r="F31" s="19">
        <v>5766</v>
      </c>
      <c r="G31" s="19">
        <v>6559</v>
      </c>
      <c r="H31" s="19">
        <v>6730</v>
      </c>
      <c r="I31" s="19">
        <v>7017</v>
      </c>
      <c r="J31" s="19">
        <v>8329</v>
      </c>
      <c r="K31" s="19">
        <v>8042</v>
      </c>
      <c r="L31" s="19">
        <v>8628</v>
      </c>
      <c r="M31" s="19">
        <v>9916</v>
      </c>
    </row>
    <row r="32" spans="1:13" x14ac:dyDescent="0.25">
      <c r="A32" s="136"/>
      <c r="B32" s="140"/>
      <c r="C32" s="178" t="s">
        <v>39</v>
      </c>
      <c r="D32" s="20" t="s">
        <v>54</v>
      </c>
      <c r="E32" s="21">
        <v>66</v>
      </c>
      <c r="F32" s="21">
        <v>93</v>
      </c>
      <c r="G32" s="21">
        <v>96</v>
      </c>
      <c r="H32" s="21">
        <v>115</v>
      </c>
      <c r="I32" s="21">
        <v>125</v>
      </c>
      <c r="J32" s="21">
        <v>111</v>
      </c>
      <c r="K32" s="21">
        <v>139</v>
      </c>
      <c r="L32" s="21">
        <v>153</v>
      </c>
      <c r="M32" s="21">
        <v>143</v>
      </c>
    </row>
    <row r="33" spans="1:13" x14ac:dyDescent="0.25">
      <c r="A33" s="136"/>
      <c r="B33" s="140"/>
      <c r="C33" s="179"/>
      <c r="D33" s="20" t="s">
        <v>55</v>
      </c>
      <c r="E33" s="21">
        <v>521</v>
      </c>
      <c r="F33" s="21">
        <v>574</v>
      </c>
      <c r="G33" s="21">
        <v>662</v>
      </c>
      <c r="H33" s="21">
        <v>640</v>
      </c>
      <c r="I33" s="21">
        <v>761</v>
      </c>
      <c r="J33" s="21">
        <v>851</v>
      </c>
      <c r="K33" s="21">
        <v>891</v>
      </c>
      <c r="L33" s="21">
        <v>958</v>
      </c>
      <c r="M33" s="21">
        <v>1039</v>
      </c>
    </row>
    <row r="34" spans="1:13" x14ac:dyDescent="0.25">
      <c r="A34" s="137"/>
      <c r="B34" s="140"/>
      <c r="C34" s="174" t="s">
        <v>49</v>
      </c>
      <c r="D34" s="175"/>
      <c r="E34" s="21">
        <v>4562</v>
      </c>
      <c r="F34" s="21">
        <v>5099</v>
      </c>
      <c r="G34" s="21">
        <v>5801</v>
      </c>
      <c r="H34" s="21">
        <v>5975</v>
      </c>
      <c r="I34" s="21">
        <v>6131</v>
      </c>
      <c r="J34" s="21">
        <v>7367</v>
      </c>
      <c r="K34" s="21">
        <v>7012</v>
      </c>
      <c r="L34" s="21">
        <v>7517</v>
      </c>
      <c r="M34" s="21">
        <v>8734</v>
      </c>
    </row>
    <row r="36" spans="1:13" x14ac:dyDescent="0.25">
      <c r="A36" s="27" t="s">
        <v>130</v>
      </c>
    </row>
    <row r="37" spans="1:13" x14ac:dyDescent="0.25">
      <c r="A37" s="27" t="s">
        <v>50</v>
      </c>
    </row>
    <row r="38" spans="1:13" x14ac:dyDescent="0.25">
      <c r="A38" s="27" t="s">
        <v>119</v>
      </c>
    </row>
  </sheetData>
  <mergeCells count="38">
    <mergeCell ref="A3:C3"/>
    <mergeCell ref="A4:D4"/>
    <mergeCell ref="A5:A12"/>
    <mergeCell ref="B5:D5"/>
    <mergeCell ref="B9:B12"/>
    <mergeCell ref="C9:D9"/>
    <mergeCell ref="C10:C11"/>
    <mergeCell ref="C12:D12"/>
    <mergeCell ref="B6:B8"/>
    <mergeCell ref="C6:D6"/>
    <mergeCell ref="C7:D7"/>
    <mergeCell ref="C8:D8"/>
    <mergeCell ref="A13:A20"/>
    <mergeCell ref="B17:B20"/>
    <mergeCell ref="C17:D17"/>
    <mergeCell ref="C18:C19"/>
    <mergeCell ref="C20:D20"/>
    <mergeCell ref="B14:B16"/>
    <mergeCell ref="C14:D14"/>
    <mergeCell ref="C15:D15"/>
    <mergeCell ref="C16:D16"/>
    <mergeCell ref="A21:A26"/>
    <mergeCell ref="B23:B26"/>
    <mergeCell ref="C23:D23"/>
    <mergeCell ref="C24:C25"/>
    <mergeCell ref="C26:D26"/>
    <mergeCell ref="C22:D22"/>
    <mergeCell ref="B21:D21"/>
    <mergeCell ref="A27:A34"/>
    <mergeCell ref="B27:D27"/>
    <mergeCell ref="B31:B34"/>
    <mergeCell ref="C31:D31"/>
    <mergeCell ref="C32:C33"/>
    <mergeCell ref="C34:D34"/>
    <mergeCell ref="B28:B30"/>
    <mergeCell ref="C28:D28"/>
    <mergeCell ref="C29:D29"/>
    <mergeCell ref="C30:D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opLeftCell="A46" zoomScale="98" zoomScaleNormal="98" workbookViewId="0"/>
  </sheetViews>
  <sheetFormatPr baseColWidth="10" defaultRowHeight="15" x14ac:dyDescent="0.25"/>
  <cols>
    <col min="1" max="1" width="13" style="24" customWidth="1"/>
    <col min="2" max="2" width="38.42578125" style="93" customWidth="1"/>
    <col min="3" max="3" width="11.42578125" style="24"/>
    <col min="4" max="4" width="27.85546875" style="24" customWidth="1"/>
    <col min="5" max="5" width="13.140625" style="24" customWidth="1"/>
    <col min="6" max="6" width="12.42578125" style="24" customWidth="1"/>
    <col min="7" max="16384" width="11.42578125" style="24"/>
  </cols>
  <sheetData>
    <row r="1" spans="1:13" x14ac:dyDescent="0.25">
      <c r="A1" s="23" t="s">
        <v>139</v>
      </c>
      <c r="C1" s="93"/>
    </row>
    <row r="3" spans="1:13" x14ac:dyDescent="0.25">
      <c r="A3" s="210"/>
      <c r="B3" s="210"/>
      <c r="C3" s="210"/>
      <c r="D3" s="210"/>
      <c r="E3" s="17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17">
        <v>2023</v>
      </c>
      <c r="M3" s="17">
        <v>2024</v>
      </c>
    </row>
    <row r="4" spans="1:13" x14ac:dyDescent="0.25">
      <c r="A4" s="211" t="s">
        <v>113</v>
      </c>
      <c r="B4" s="212"/>
      <c r="C4" s="213" t="s">
        <v>21</v>
      </c>
      <c r="D4" s="103" t="s">
        <v>41</v>
      </c>
      <c r="E4" s="104">
        <v>45932</v>
      </c>
      <c r="F4" s="104">
        <v>48632</v>
      </c>
      <c r="G4" s="104">
        <v>52941</v>
      </c>
      <c r="H4" s="104">
        <v>50997</v>
      </c>
      <c r="I4" s="104">
        <v>45016</v>
      </c>
      <c r="J4" s="104">
        <v>52516</v>
      </c>
      <c r="K4" s="104">
        <v>49622</v>
      </c>
      <c r="L4" s="104">
        <v>54686</v>
      </c>
      <c r="M4" s="104">
        <v>57152</v>
      </c>
    </row>
    <row r="5" spans="1:13" x14ac:dyDescent="0.25">
      <c r="A5" s="212"/>
      <c r="B5" s="212"/>
      <c r="C5" s="213"/>
      <c r="D5" s="105" t="s">
        <v>114</v>
      </c>
      <c r="E5" s="106">
        <v>8016</v>
      </c>
      <c r="F5" s="106">
        <v>8615</v>
      </c>
      <c r="G5" s="106">
        <v>9089</v>
      </c>
      <c r="H5" s="106">
        <v>8860</v>
      </c>
      <c r="I5" s="106">
        <v>7635</v>
      </c>
      <c r="J5" s="106">
        <v>9590</v>
      </c>
      <c r="K5" s="106">
        <v>8738</v>
      </c>
      <c r="L5" s="106">
        <v>9928</v>
      </c>
      <c r="M5" s="106">
        <v>10724</v>
      </c>
    </row>
    <row r="6" spans="1:13" x14ac:dyDescent="0.25">
      <c r="A6" s="212"/>
      <c r="B6" s="212"/>
      <c r="C6" s="213"/>
      <c r="D6" s="105" t="s">
        <v>115</v>
      </c>
      <c r="E6" s="106">
        <v>37916</v>
      </c>
      <c r="F6" s="106">
        <v>40017</v>
      </c>
      <c r="G6" s="106">
        <v>43852</v>
      </c>
      <c r="H6" s="106">
        <v>42137</v>
      </c>
      <c r="I6" s="106">
        <v>37381</v>
      </c>
      <c r="J6" s="106">
        <v>42926</v>
      </c>
      <c r="K6" s="106">
        <v>40884</v>
      </c>
      <c r="L6" s="106">
        <v>44758</v>
      </c>
      <c r="M6" s="106">
        <v>46428</v>
      </c>
    </row>
    <row r="7" spans="1:13" x14ac:dyDescent="0.25">
      <c r="A7" s="212"/>
      <c r="B7" s="212"/>
      <c r="C7" s="212" t="s">
        <v>7</v>
      </c>
      <c r="D7" s="99" t="s">
        <v>41</v>
      </c>
      <c r="E7" s="100">
        <v>7610</v>
      </c>
      <c r="F7" s="100">
        <v>8011</v>
      </c>
      <c r="G7" s="100">
        <v>8014</v>
      </c>
      <c r="H7" s="100">
        <v>7556</v>
      </c>
      <c r="I7" s="100">
        <v>6384</v>
      </c>
      <c r="J7" s="100">
        <v>7166</v>
      </c>
      <c r="K7" s="100">
        <v>6488</v>
      </c>
      <c r="L7" s="100">
        <v>7201</v>
      </c>
      <c r="M7" s="100">
        <v>7735</v>
      </c>
    </row>
    <row r="8" spans="1:13" x14ac:dyDescent="0.25">
      <c r="A8" s="212"/>
      <c r="B8" s="212"/>
      <c r="C8" s="212"/>
      <c r="D8" s="101" t="s">
        <v>114</v>
      </c>
      <c r="E8" s="102">
        <v>1035</v>
      </c>
      <c r="F8" s="102">
        <v>1065</v>
      </c>
      <c r="G8" s="102">
        <v>1204</v>
      </c>
      <c r="H8" s="102">
        <v>1115</v>
      </c>
      <c r="I8" s="102">
        <v>938</v>
      </c>
      <c r="J8" s="102">
        <v>1204</v>
      </c>
      <c r="K8" s="102">
        <v>1068</v>
      </c>
      <c r="L8" s="102">
        <v>1253</v>
      </c>
      <c r="M8" s="102">
        <v>1437</v>
      </c>
    </row>
    <row r="9" spans="1:13" x14ac:dyDescent="0.25">
      <c r="A9" s="212"/>
      <c r="B9" s="212"/>
      <c r="C9" s="212"/>
      <c r="D9" s="101" t="s">
        <v>115</v>
      </c>
      <c r="E9" s="102">
        <v>6575</v>
      </c>
      <c r="F9" s="102">
        <v>6946</v>
      </c>
      <c r="G9" s="102">
        <v>6810</v>
      </c>
      <c r="H9" s="102">
        <v>6441</v>
      </c>
      <c r="I9" s="102">
        <v>5446</v>
      </c>
      <c r="J9" s="102">
        <v>5962</v>
      </c>
      <c r="K9" s="102">
        <v>5420</v>
      </c>
      <c r="L9" s="102">
        <v>5948</v>
      </c>
      <c r="M9" s="102">
        <v>6298</v>
      </c>
    </row>
    <row r="10" spans="1:13" s="23" customFormat="1" x14ac:dyDescent="0.25">
      <c r="A10" s="212"/>
      <c r="B10" s="212"/>
      <c r="C10" s="212" t="s">
        <v>8</v>
      </c>
      <c r="D10" s="99" t="s">
        <v>41</v>
      </c>
      <c r="E10" s="100">
        <v>38322</v>
      </c>
      <c r="F10" s="100">
        <v>40621</v>
      </c>
      <c r="G10" s="100">
        <v>44927</v>
      </c>
      <c r="H10" s="100">
        <v>43441</v>
      </c>
      <c r="I10" s="100">
        <v>38632</v>
      </c>
      <c r="J10" s="100">
        <v>45350</v>
      </c>
      <c r="K10" s="100">
        <v>43134</v>
      </c>
      <c r="L10" s="100">
        <v>47485</v>
      </c>
      <c r="M10" s="100">
        <v>49417</v>
      </c>
    </row>
    <row r="11" spans="1:13" x14ac:dyDescent="0.25">
      <c r="A11" s="212"/>
      <c r="B11" s="212"/>
      <c r="C11" s="212"/>
      <c r="D11" s="101" t="s">
        <v>114</v>
      </c>
      <c r="E11" s="102">
        <v>6981</v>
      </c>
      <c r="F11" s="102">
        <v>7550</v>
      </c>
      <c r="G11" s="102">
        <v>7885</v>
      </c>
      <c r="H11" s="102">
        <v>7745</v>
      </c>
      <c r="I11" s="102">
        <v>6697</v>
      </c>
      <c r="J11" s="102">
        <v>8386</v>
      </c>
      <c r="K11" s="102">
        <v>7670</v>
      </c>
      <c r="L11" s="102">
        <v>8675</v>
      </c>
      <c r="M11" s="102">
        <v>9287</v>
      </c>
    </row>
    <row r="12" spans="1:13" x14ac:dyDescent="0.25">
      <c r="A12" s="212"/>
      <c r="B12" s="212"/>
      <c r="C12" s="212"/>
      <c r="D12" s="101" t="s">
        <v>115</v>
      </c>
      <c r="E12" s="102">
        <v>31341</v>
      </c>
      <c r="F12" s="102">
        <v>33071</v>
      </c>
      <c r="G12" s="102">
        <v>37042</v>
      </c>
      <c r="H12" s="102">
        <v>35696</v>
      </c>
      <c r="I12" s="102">
        <v>31935</v>
      </c>
      <c r="J12" s="102">
        <v>36964</v>
      </c>
      <c r="K12" s="102">
        <v>35464</v>
      </c>
      <c r="L12" s="102">
        <v>38810</v>
      </c>
      <c r="M12" s="102">
        <v>40130</v>
      </c>
    </row>
    <row r="13" spans="1:13" s="23" customFormat="1" x14ac:dyDescent="0.25">
      <c r="A13" s="204" t="s">
        <v>116</v>
      </c>
      <c r="B13" s="205"/>
      <c r="C13" s="203" t="s">
        <v>21</v>
      </c>
      <c r="D13" s="111" t="s">
        <v>41</v>
      </c>
      <c r="E13" s="107">
        <v>36798</v>
      </c>
      <c r="F13" s="107">
        <v>38833</v>
      </c>
      <c r="G13" s="107">
        <v>41923</v>
      </c>
      <c r="H13" s="107">
        <v>38781</v>
      </c>
      <c r="I13" s="107">
        <v>33043</v>
      </c>
      <c r="J13" s="107">
        <v>37074</v>
      </c>
      <c r="K13" s="107">
        <v>33467</v>
      </c>
      <c r="L13" s="107">
        <v>36132</v>
      </c>
      <c r="M13" s="107">
        <v>37293</v>
      </c>
    </row>
    <row r="14" spans="1:13" x14ac:dyDescent="0.25">
      <c r="A14" s="206"/>
      <c r="B14" s="207"/>
      <c r="C14" s="203"/>
      <c r="D14" s="108" t="s">
        <v>114</v>
      </c>
      <c r="E14" s="109">
        <v>5431</v>
      </c>
      <c r="F14" s="109">
        <v>5925</v>
      </c>
      <c r="G14" s="109">
        <v>6199</v>
      </c>
      <c r="H14" s="109">
        <v>5654</v>
      </c>
      <c r="I14" s="109">
        <v>4438</v>
      </c>
      <c r="J14" s="109">
        <v>5541</v>
      </c>
      <c r="K14" s="109">
        <v>4449</v>
      </c>
      <c r="L14" s="109">
        <v>4871</v>
      </c>
      <c r="M14" s="109">
        <v>5403</v>
      </c>
    </row>
    <row r="15" spans="1:13" x14ac:dyDescent="0.25">
      <c r="A15" s="206"/>
      <c r="B15" s="207"/>
      <c r="C15" s="203"/>
      <c r="D15" s="108" t="s">
        <v>115</v>
      </c>
      <c r="E15" s="109">
        <v>31367</v>
      </c>
      <c r="F15" s="109">
        <v>32908</v>
      </c>
      <c r="G15" s="109">
        <v>35724</v>
      </c>
      <c r="H15" s="109">
        <v>33127</v>
      </c>
      <c r="I15" s="109">
        <v>28605</v>
      </c>
      <c r="J15" s="109">
        <v>31533</v>
      </c>
      <c r="K15" s="109">
        <v>29018</v>
      </c>
      <c r="L15" s="109">
        <v>31261</v>
      </c>
      <c r="M15" s="109">
        <v>31890</v>
      </c>
    </row>
    <row r="16" spans="1:13" x14ac:dyDescent="0.25">
      <c r="A16" s="206"/>
      <c r="B16" s="207"/>
      <c r="C16" s="200" t="s">
        <v>7</v>
      </c>
      <c r="D16" s="98" t="s">
        <v>41</v>
      </c>
      <c r="E16" s="96">
        <v>7175</v>
      </c>
      <c r="F16" s="96">
        <v>7529</v>
      </c>
      <c r="G16" s="96">
        <v>7412</v>
      </c>
      <c r="H16" s="96">
        <v>6947</v>
      </c>
      <c r="I16" s="96">
        <v>5657</v>
      </c>
      <c r="J16" s="96">
        <v>6373</v>
      </c>
      <c r="K16" s="96">
        <v>5662</v>
      </c>
      <c r="L16" s="96">
        <v>6145</v>
      </c>
      <c r="M16" s="96">
        <v>6565</v>
      </c>
    </row>
    <row r="17" spans="1:13" x14ac:dyDescent="0.25">
      <c r="A17" s="206"/>
      <c r="B17" s="207"/>
      <c r="C17" s="200"/>
      <c r="D17" s="94" t="s">
        <v>114</v>
      </c>
      <c r="E17" s="95">
        <v>905</v>
      </c>
      <c r="F17" s="95">
        <v>910</v>
      </c>
      <c r="G17" s="95">
        <v>998</v>
      </c>
      <c r="H17" s="95">
        <v>886</v>
      </c>
      <c r="I17" s="95">
        <v>711</v>
      </c>
      <c r="J17" s="95">
        <v>942</v>
      </c>
      <c r="K17" s="95">
        <v>780</v>
      </c>
      <c r="L17" s="95">
        <v>849</v>
      </c>
      <c r="M17" s="95">
        <v>953</v>
      </c>
    </row>
    <row r="18" spans="1:13" x14ac:dyDescent="0.25">
      <c r="A18" s="206"/>
      <c r="B18" s="207"/>
      <c r="C18" s="200"/>
      <c r="D18" s="94" t="s">
        <v>115</v>
      </c>
      <c r="E18" s="95">
        <v>6270</v>
      </c>
      <c r="F18" s="95">
        <v>6619</v>
      </c>
      <c r="G18" s="95">
        <v>6414</v>
      </c>
      <c r="H18" s="95">
        <v>6061</v>
      </c>
      <c r="I18" s="95">
        <v>4946</v>
      </c>
      <c r="J18" s="95">
        <v>5431</v>
      </c>
      <c r="K18" s="95">
        <v>4882</v>
      </c>
      <c r="L18" s="95">
        <v>5296</v>
      </c>
      <c r="M18" s="95">
        <v>5612</v>
      </c>
    </row>
    <row r="19" spans="1:13" x14ac:dyDescent="0.25">
      <c r="A19" s="206"/>
      <c r="B19" s="207"/>
      <c r="C19" s="200" t="s">
        <v>8</v>
      </c>
      <c r="D19" s="98" t="s">
        <v>41</v>
      </c>
      <c r="E19" s="96">
        <v>29623</v>
      </c>
      <c r="F19" s="96">
        <v>31304</v>
      </c>
      <c r="G19" s="96">
        <v>34511</v>
      </c>
      <c r="H19" s="96">
        <v>31834</v>
      </c>
      <c r="I19" s="96">
        <v>27386</v>
      </c>
      <c r="J19" s="96">
        <v>30701</v>
      </c>
      <c r="K19" s="96">
        <v>27805</v>
      </c>
      <c r="L19" s="96">
        <v>29987</v>
      </c>
      <c r="M19" s="96">
        <v>30728</v>
      </c>
    </row>
    <row r="20" spans="1:13" x14ac:dyDescent="0.25">
      <c r="A20" s="206"/>
      <c r="B20" s="207"/>
      <c r="C20" s="200"/>
      <c r="D20" s="94" t="s">
        <v>114</v>
      </c>
      <c r="E20" s="95">
        <v>4526</v>
      </c>
      <c r="F20" s="95">
        <v>5015</v>
      </c>
      <c r="G20" s="95">
        <v>5201</v>
      </c>
      <c r="H20" s="95">
        <v>4768</v>
      </c>
      <c r="I20" s="95">
        <v>3727</v>
      </c>
      <c r="J20" s="95">
        <v>4599</v>
      </c>
      <c r="K20" s="95">
        <v>3669</v>
      </c>
      <c r="L20" s="95">
        <v>4022</v>
      </c>
      <c r="M20" s="95">
        <v>4450</v>
      </c>
    </row>
    <row r="21" spans="1:13" x14ac:dyDescent="0.25">
      <c r="A21" s="208"/>
      <c r="B21" s="209"/>
      <c r="C21" s="200"/>
      <c r="D21" s="94" t="s">
        <v>115</v>
      </c>
      <c r="E21" s="95">
        <v>25097</v>
      </c>
      <c r="F21" s="95">
        <v>26289</v>
      </c>
      <c r="G21" s="95">
        <v>29310</v>
      </c>
      <c r="H21" s="95">
        <v>27066</v>
      </c>
      <c r="I21" s="95">
        <v>23659</v>
      </c>
      <c r="J21" s="95">
        <v>26102</v>
      </c>
      <c r="K21" s="95">
        <v>24136</v>
      </c>
      <c r="L21" s="95">
        <v>25965</v>
      </c>
      <c r="M21" s="95">
        <v>26278</v>
      </c>
    </row>
    <row r="22" spans="1:13" x14ac:dyDescent="0.25">
      <c r="A22" s="201" t="s">
        <v>98</v>
      </c>
      <c r="B22" s="202" t="s">
        <v>112</v>
      </c>
      <c r="C22" s="203" t="s">
        <v>21</v>
      </c>
      <c r="D22" s="111" t="s">
        <v>41</v>
      </c>
      <c r="E22" s="107">
        <f>E31+E40+E49+E58</f>
        <v>9134</v>
      </c>
      <c r="F22" s="107">
        <f t="shared" ref="F22:M22" si="0">F31+F40+F49+F58</f>
        <v>9799</v>
      </c>
      <c r="G22" s="107">
        <f t="shared" si="0"/>
        <v>11018</v>
      </c>
      <c r="H22" s="107">
        <f t="shared" si="0"/>
        <v>12216</v>
      </c>
      <c r="I22" s="107">
        <f t="shared" si="0"/>
        <v>11973</v>
      </c>
      <c r="J22" s="107">
        <f t="shared" si="0"/>
        <v>15442</v>
      </c>
      <c r="K22" s="107">
        <f t="shared" si="0"/>
        <v>16155</v>
      </c>
      <c r="L22" s="107">
        <f t="shared" si="0"/>
        <v>18554</v>
      </c>
      <c r="M22" s="107">
        <f t="shared" si="0"/>
        <v>19859</v>
      </c>
    </row>
    <row r="23" spans="1:13" x14ac:dyDescent="0.25">
      <c r="A23" s="201"/>
      <c r="B23" s="202"/>
      <c r="C23" s="203"/>
      <c r="D23" s="108" t="s">
        <v>114</v>
      </c>
      <c r="E23" s="109">
        <f t="shared" ref="E23:M30" si="1">E32+E41+E50+E59</f>
        <v>2585</v>
      </c>
      <c r="F23" s="109">
        <f t="shared" si="1"/>
        <v>2690</v>
      </c>
      <c r="G23" s="109">
        <f t="shared" si="1"/>
        <v>2890</v>
      </c>
      <c r="H23" s="109">
        <f t="shared" si="1"/>
        <v>3206</v>
      </c>
      <c r="I23" s="109">
        <f t="shared" si="1"/>
        <v>3197</v>
      </c>
      <c r="J23" s="109">
        <f t="shared" si="1"/>
        <v>4049</v>
      </c>
      <c r="K23" s="109">
        <f t="shared" si="1"/>
        <v>4289</v>
      </c>
      <c r="L23" s="109">
        <f t="shared" si="1"/>
        <v>5057</v>
      </c>
      <c r="M23" s="109">
        <f t="shared" si="1"/>
        <v>5321</v>
      </c>
    </row>
    <row r="24" spans="1:13" x14ac:dyDescent="0.25">
      <c r="A24" s="201"/>
      <c r="B24" s="202"/>
      <c r="C24" s="203"/>
      <c r="D24" s="108" t="s">
        <v>115</v>
      </c>
      <c r="E24" s="109">
        <f t="shared" si="1"/>
        <v>6549</v>
      </c>
      <c r="F24" s="109">
        <f t="shared" si="1"/>
        <v>7109</v>
      </c>
      <c r="G24" s="109">
        <f t="shared" si="1"/>
        <v>8128</v>
      </c>
      <c r="H24" s="109">
        <f t="shared" si="1"/>
        <v>9010</v>
      </c>
      <c r="I24" s="109">
        <f t="shared" si="1"/>
        <v>8776</v>
      </c>
      <c r="J24" s="109">
        <f t="shared" si="1"/>
        <v>11393</v>
      </c>
      <c r="K24" s="109">
        <f t="shared" si="1"/>
        <v>11866</v>
      </c>
      <c r="L24" s="109">
        <f t="shared" si="1"/>
        <v>13497</v>
      </c>
      <c r="M24" s="109">
        <f t="shared" si="1"/>
        <v>14538</v>
      </c>
    </row>
    <row r="25" spans="1:13" x14ac:dyDescent="0.25">
      <c r="A25" s="201"/>
      <c r="B25" s="202"/>
      <c r="C25" s="200" t="s">
        <v>7</v>
      </c>
      <c r="D25" s="98" t="s">
        <v>41</v>
      </c>
      <c r="E25" s="96">
        <f t="shared" si="1"/>
        <v>435</v>
      </c>
      <c r="F25" s="96">
        <f t="shared" si="1"/>
        <v>482</v>
      </c>
      <c r="G25" s="96">
        <f t="shared" si="1"/>
        <v>602</v>
      </c>
      <c r="H25" s="96">
        <f t="shared" si="1"/>
        <v>609</v>
      </c>
      <c r="I25" s="96">
        <f t="shared" si="1"/>
        <v>727</v>
      </c>
      <c r="J25" s="96">
        <f t="shared" si="1"/>
        <v>793</v>
      </c>
      <c r="K25" s="96">
        <f t="shared" si="1"/>
        <v>826</v>
      </c>
      <c r="L25" s="96">
        <f t="shared" si="1"/>
        <v>1056</v>
      </c>
      <c r="M25" s="96">
        <f t="shared" si="1"/>
        <v>1170</v>
      </c>
    </row>
    <row r="26" spans="1:13" x14ac:dyDescent="0.25">
      <c r="A26" s="201"/>
      <c r="B26" s="202"/>
      <c r="C26" s="200"/>
      <c r="D26" s="94" t="s">
        <v>114</v>
      </c>
      <c r="E26" s="95">
        <v>130</v>
      </c>
      <c r="F26" s="95">
        <v>155</v>
      </c>
      <c r="G26" s="95">
        <v>206</v>
      </c>
      <c r="H26" s="95">
        <v>229</v>
      </c>
      <c r="I26" s="95">
        <v>227</v>
      </c>
      <c r="J26" s="95">
        <v>262</v>
      </c>
      <c r="K26" s="95">
        <v>288</v>
      </c>
      <c r="L26" s="95">
        <f t="shared" si="1"/>
        <v>404</v>
      </c>
      <c r="M26" s="95">
        <f t="shared" si="1"/>
        <v>484</v>
      </c>
    </row>
    <row r="27" spans="1:13" x14ac:dyDescent="0.25">
      <c r="A27" s="201"/>
      <c r="B27" s="202"/>
      <c r="C27" s="200"/>
      <c r="D27" s="94" t="s">
        <v>115</v>
      </c>
      <c r="E27" s="95">
        <v>305</v>
      </c>
      <c r="F27" s="95">
        <v>327</v>
      </c>
      <c r="G27" s="95">
        <v>396</v>
      </c>
      <c r="H27" s="95">
        <v>380</v>
      </c>
      <c r="I27" s="95">
        <v>500</v>
      </c>
      <c r="J27" s="95">
        <v>531</v>
      </c>
      <c r="K27" s="95">
        <v>538</v>
      </c>
      <c r="L27" s="95">
        <f t="shared" si="1"/>
        <v>652</v>
      </c>
      <c r="M27" s="95">
        <f t="shared" si="1"/>
        <v>686</v>
      </c>
    </row>
    <row r="28" spans="1:13" x14ac:dyDescent="0.25">
      <c r="A28" s="201"/>
      <c r="B28" s="202"/>
      <c r="C28" s="200" t="s">
        <v>8</v>
      </c>
      <c r="D28" s="98" t="s">
        <v>41</v>
      </c>
      <c r="E28" s="96">
        <v>8699</v>
      </c>
      <c r="F28" s="96">
        <v>9317</v>
      </c>
      <c r="G28" s="96">
        <v>10416</v>
      </c>
      <c r="H28" s="96">
        <v>11607</v>
      </c>
      <c r="I28" s="96">
        <v>11246</v>
      </c>
      <c r="J28" s="96">
        <v>14649</v>
      </c>
      <c r="K28" s="96">
        <v>15329</v>
      </c>
      <c r="L28" s="96">
        <f t="shared" si="1"/>
        <v>17498</v>
      </c>
      <c r="M28" s="96">
        <f t="shared" si="1"/>
        <v>18689</v>
      </c>
    </row>
    <row r="29" spans="1:13" x14ac:dyDescent="0.25">
      <c r="A29" s="201"/>
      <c r="B29" s="202"/>
      <c r="C29" s="200"/>
      <c r="D29" s="94" t="s">
        <v>114</v>
      </c>
      <c r="E29" s="95">
        <v>2455</v>
      </c>
      <c r="F29" s="95">
        <v>2535</v>
      </c>
      <c r="G29" s="95">
        <v>2684</v>
      </c>
      <c r="H29" s="95">
        <v>2977</v>
      </c>
      <c r="I29" s="95">
        <v>2970</v>
      </c>
      <c r="J29" s="95">
        <v>3787</v>
      </c>
      <c r="K29" s="95">
        <v>4001</v>
      </c>
      <c r="L29" s="95">
        <f t="shared" si="1"/>
        <v>4653</v>
      </c>
      <c r="M29" s="95">
        <f t="shared" si="1"/>
        <v>4837</v>
      </c>
    </row>
    <row r="30" spans="1:13" x14ac:dyDescent="0.25">
      <c r="A30" s="201"/>
      <c r="B30" s="202"/>
      <c r="C30" s="200"/>
      <c r="D30" s="94" t="s">
        <v>115</v>
      </c>
      <c r="E30" s="95">
        <v>6244</v>
      </c>
      <c r="F30" s="95">
        <v>6782</v>
      </c>
      <c r="G30" s="95">
        <v>7732</v>
      </c>
      <c r="H30" s="95">
        <v>8630</v>
      </c>
      <c r="I30" s="95">
        <v>8276</v>
      </c>
      <c r="J30" s="95">
        <v>10862</v>
      </c>
      <c r="K30" s="95">
        <v>11328</v>
      </c>
      <c r="L30" s="95">
        <f t="shared" si="1"/>
        <v>12845</v>
      </c>
      <c r="M30" s="95">
        <f t="shared" si="1"/>
        <v>13852</v>
      </c>
    </row>
    <row r="31" spans="1:13" x14ac:dyDescent="0.25">
      <c r="A31" s="201"/>
      <c r="B31" s="202" t="s">
        <v>59</v>
      </c>
      <c r="C31" s="203" t="s">
        <v>21</v>
      </c>
      <c r="D31" s="111" t="s">
        <v>41</v>
      </c>
      <c r="E31" s="107">
        <v>2970</v>
      </c>
      <c r="F31" s="107">
        <v>3220</v>
      </c>
      <c r="G31" s="107">
        <v>3697</v>
      </c>
      <c r="H31" s="107">
        <v>4212</v>
      </c>
      <c r="I31" s="107">
        <v>4416</v>
      </c>
      <c r="J31" s="107">
        <v>5911</v>
      </c>
      <c r="K31" s="107">
        <v>6578</v>
      </c>
      <c r="L31" s="107">
        <v>7617</v>
      </c>
      <c r="M31" s="107">
        <v>7948</v>
      </c>
    </row>
    <row r="32" spans="1:13" x14ac:dyDescent="0.25">
      <c r="A32" s="201"/>
      <c r="B32" s="202"/>
      <c r="C32" s="203"/>
      <c r="D32" s="108" t="s">
        <v>114</v>
      </c>
      <c r="E32" s="109">
        <v>766</v>
      </c>
      <c r="F32" s="109">
        <v>831</v>
      </c>
      <c r="G32" s="109">
        <v>886</v>
      </c>
      <c r="H32" s="109">
        <v>984</v>
      </c>
      <c r="I32" s="109">
        <v>1130</v>
      </c>
      <c r="J32" s="109">
        <v>1445</v>
      </c>
      <c r="K32" s="109">
        <v>1648</v>
      </c>
      <c r="L32" s="109">
        <v>1900</v>
      </c>
      <c r="M32" s="109">
        <v>1972</v>
      </c>
    </row>
    <row r="33" spans="1:13" x14ac:dyDescent="0.25">
      <c r="A33" s="201"/>
      <c r="B33" s="202"/>
      <c r="C33" s="203"/>
      <c r="D33" s="108" t="s">
        <v>115</v>
      </c>
      <c r="E33" s="109">
        <v>2204</v>
      </c>
      <c r="F33" s="109">
        <v>2389</v>
      </c>
      <c r="G33" s="109">
        <v>2811</v>
      </c>
      <c r="H33" s="109">
        <v>3228</v>
      </c>
      <c r="I33" s="109">
        <v>3286</v>
      </c>
      <c r="J33" s="109">
        <v>4466</v>
      </c>
      <c r="K33" s="109">
        <v>4930</v>
      </c>
      <c r="L33" s="109">
        <v>5717</v>
      </c>
      <c r="M33" s="109">
        <v>5976</v>
      </c>
    </row>
    <row r="34" spans="1:13" x14ac:dyDescent="0.25">
      <c r="A34" s="201"/>
      <c r="B34" s="202"/>
      <c r="C34" s="200" t="s">
        <v>7</v>
      </c>
      <c r="D34" s="98" t="s">
        <v>41</v>
      </c>
      <c r="E34" s="96">
        <v>50</v>
      </c>
      <c r="F34" s="96">
        <v>46</v>
      </c>
      <c r="G34" s="96">
        <v>70</v>
      </c>
      <c r="H34" s="96">
        <v>79</v>
      </c>
      <c r="I34" s="96">
        <v>79</v>
      </c>
      <c r="J34" s="96">
        <v>133</v>
      </c>
      <c r="K34" s="96">
        <v>149</v>
      </c>
      <c r="L34" s="96">
        <v>211</v>
      </c>
      <c r="M34" s="96">
        <v>214</v>
      </c>
    </row>
    <row r="35" spans="1:13" x14ac:dyDescent="0.25">
      <c r="A35" s="201"/>
      <c r="B35" s="202"/>
      <c r="C35" s="200"/>
      <c r="D35" s="94" t="s">
        <v>114</v>
      </c>
      <c r="E35" s="95">
        <v>17</v>
      </c>
      <c r="F35" s="95">
        <v>20</v>
      </c>
      <c r="G35" s="95">
        <v>31</v>
      </c>
      <c r="H35" s="95">
        <v>38</v>
      </c>
      <c r="I35" s="95">
        <v>24</v>
      </c>
      <c r="J35" s="95">
        <v>53</v>
      </c>
      <c r="K35" s="95">
        <v>53</v>
      </c>
      <c r="L35" s="95">
        <v>96</v>
      </c>
      <c r="M35" s="95">
        <v>97</v>
      </c>
    </row>
    <row r="36" spans="1:13" x14ac:dyDescent="0.25">
      <c r="A36" s="201"/>
      <c r="B36" s="202"/>
      <c r="C36" s="200"/>
      <c r="D36" s="94" t="s">
        <v>115</v>
      </c>
      <c r="E36" s="95">
        <v>33</v>
      </c>
      <c r="F36" s="95">
        <v>26</v>
      </c>
      <c r="G36" s="95">
        <v>39</v>
      </c>
      <c r="H36" s="95">
        <v>41</v>
      </c>
      <c r="I36" s="95">
        <v>55</v>
      </c>
      <c r="J36" s="95">
        <v>80</v>
      </c>
      <c r="K36" s="95">
        <v>96</v>
      </c>
      <c r="L36" s="95">
        <v>115</v>
      </c>
      <c r="M36" s="95">
        <v>117</v>
      </c>
    </row>
    <row r="37" spans="1:13" x14ac:dyDescent="0.25">
      <c r="A37" s="201"/>
      <c r="B37" s="202"/>
      <c r="C37" s="200" t="s">
        <v>8</v>
      </c>
      <c r="D37" s="98" t="s">
        <v>41</v>
      </c>
      <c r="E37" s="96">
        <v>2920</v>
      </c>
      <c r="F37" s="96">
        <v>3174</v>
      </c>
      <c r="G37" s="96">
        <v>3627</v>
      </c>
      <c r="H37" s="96">
        <v>4133</v>
      </c>
      <c r="I37" s="96">
        <v>4337</v>
      </c>
      <c r="J37" s="96">
        <v>5778</v>
      </c>
      <c r="K37" s="96">
        <v>6429</v>
      </c>
      <c r="L37" s="96">
        <v>7406</v>
      </c>
      <c r="M37" s="96">
        <v>7734</v>
      </c>
    </row>
    <row r="38" spans="1:13" x14ac:dyDescent="0.25">
      <c r="A38" s="201"/>
      <c r="B38" s="202"/>
      <c r="C38" s="200"/>
      <c r="D38" s="94" t="s">
        <v>114</v>
      </c>
      <c r="E38" s="95">
        <v>749</v>
      </c>
      <c r="F38" s="95">
        <v>811</v>
      </c>
      <c r="G38" s="95">
        <v>855</v>
      </c>
      <c r="H38" s="95">
        <v>946</v>
      </c>
      <c r="I38" s="95">
        <v>1106</v>
      </c>
      <c r="J38" s="95">
        <v>1392</v>
      </c>
      <c r="K38" s="95">
        <v>1595</v>
      </c>
      <c r="L38" s="95">
        <v>1804</v>
      </c>
      <c r="M38" s="95">
        <v>1875</v>
      </c>
    </row>
    <row r="39" spans="1:13" x14ac:dyDescent="0.25">
      <c r="A39" s="201"/>
      <c r="B39" s="202"/>
      <c r="C39" s="200"/>
      <c r="D39" s="94" t="s">
        <v>115</v>
      </c>
      <c r="E39" s="95">
        <v>2171</v>
      </c>
      <c r="F39" s="95">
        <v>2363</v>
      </c>
      <c r="G39" s="95">
        <v>2772</v>
      </c>
      <c r="H39" s="95">
        <v>3187</v>
      </c>
      <c r="I39" s="95">
        <v>3231</v>
      </c>
      <c r="J39" s="95">
        <v>4386</v>
      </c>
      <c r="K39" s="95">
        <v>4834</v>
      </c>
      <c r="L39" s="95">
        <v>5602</v>
      </c>
      <c r="M39" s="95">
        <v>5859</v>
      </c>
    </row>
    <row r="40" spans="1:13" x14ac:dyDescent="0.25">
      <c r="A40" s="201"/>
      <c r="B40" s="202" t="s">
        <v>0</v>
      </c>
      <c r="C40" s="203" t="s">
        <v>21</v>
      </c>
      <c r="D40" s="111" t="s">
        <v>41</v>
      </c>
      <c r="E40" s="107">
        <v>4710</v>
      </c>
      <c r="F40" s="107">
        <v>4853</v>
      </c>
      <c r="G40" s="107">
        <v>5213</v>
      </c>
      <c r="H40" s="107">
        <v>5687</v>
      </c>
      <c r="I40" s="107">
        <v>5198</v>
      </c>
      <c r="J40" s="107">
        <v>6877</v>
      </c>
      <c r="K40" s="107">
        <v>7160</v>
      </c>
      <c r="L40" s="107">
        <v>7980</v>
      </c>
      <c r="M40" s="107">
        <v>8318</v>
      </c>
    </row>
    <row r="41" spans="1:13" x14ac:dyDescent="0.25">
      <c r="A41" s="201"/>
      <c r="B41" s="202"/>
      <c r="C41" s="203"/>
      <c r="D41" s="108" t="s">
        <v>114</v>
      </c>
      <c r="E41" s="109">
        <v>1663</v>
      </c>
      <c r="F41" s="109">
        <v>1654</v>
      </c>
      <c r="G41" s="109">
        <v>1744</v>
      </c>
      <c r="H41" s="109">
        <v>1945</v>
      </c>
      <c r="I41" s="109">
        <v>1754</v>
      </c>
      <c r="J41" s="109">
        <v>2246</v>
      </c>
      <c r="K41" s="109">
        <v>2314</v>
      </c>
      <c r="L41" s="109">
        <v>2710</v>
      </c>
      <c r="M41" s="109">
        <v>2859</v>
      </c>
    </row>
    <row r="42" spans="1:13" x14ac:dyDescent="0.25">
      <c r="A42" s="201"/>
      <c r="B42" s="202"/>
      <c r="C42" s="203"/>
      <c r="D42" s="108" t="s">
        <v>115</v>
      </c>
      <c r="E42" s="109">
        <v>3047</v>
      </c>
      <c r="F42" s="109">
        <v>3199</v>
      </c>
      <c r="G42" s="109">
        <v>3469</v>
      </c>
      <c r="H42" s="109">
        <v>3742</v>
      </c>
      <c r="I42" s="109">
        <v>3444</v>
      </c>
      <c r="J42" s="109">
        <v>4631</v>
      </c>
      <c r="K42" s="109">
        <v>4846</v>
      </c>
      <c r="L42" s="109">
        <v>5270</v>
      </c>
      <c r="M42" s="109">
        <v>5459</v>
      </c>
    </row>
    <row r="43" spans="1:13" x14ac:dyDescent="0.25">
      <c r="A43" s="201"/>
      <c r="B43" s="202"/>
      <c r="C43" s="200" t="s">
        <v>7</v>
      </c>
      <c r="D43" s="98" t="s">
        <v>41</v>
      </c>
      <c r="E43" s="96">
        <v>171</v>
      </c>
      <c r="F43" s="96">
        <v>192</v>
      </c>
      <c r="G43" s="96">
        <v>205</v>
      </c>
      <c r="H43" s="96">
        <v>244</v>
      </c>
      <c r="I43" s="96">
        <v>241</v>
      </c>
      <c r="J43" s="96">
        <v>277</v>
      </c>
      <c r="K43" s="96">
        <v>334</v>
      </c>
      <c r="L43" s="96">
        <v>444</v>
      </c>
      <c r="M43" s="96">
        <v>472</v>
      </c>
    </row>
    <row r="44" spans="1:13" x14ac:dyDescent="0.25">
      <c r="A44" s="201"/>
      <c r="B44" s="202"/>
      <c r="C44" s="200"/>
      <c r="D44" s="94" t="s">
        <v>114</v>
      </c>
      <c r="E44" s="95">
        <v>88</v>
      </c>
      <c r="F44" s="95">
        <v>100</v>
      </c>
      <c r="G44" s="95">
        <v>110</v>
      </c>
      <c r="H44" s="95">
        <v>153</v>
      </c>
      <c r="I44" s="95">
        <v>133</v>
      </c>
      <c r="J44" s="95">
        <v>149</v>
      </c>
      <c r="K44" s="95">
        <v>181</v>
      </c>
      <c r="L44" s="95">
        <v>232</v>
      </c>
      <c r="M44" s="95">
        <v>295</v>
      </c>
    </row>
    <row r="45" spans="1:13" x14ac:dyDescent="0.25">
      <c r="A45" s="201"/>
      <c r="B45" s="202"/>
      <c r="C45" s="200"/>
      <c r="D45" s="94" t="s">
        <v>115</v>
      </c>
      <c r="E45" s="95">
        <v>83</v>
      </c>
      <c r="F45" s="95">
        <v>92</v>
      </c>
      <c r="G45" s="95">
        <v>95</v>
      </c>
      <c r="H45" s="95">
        <v>91</v>
      </c>
      <c r="I45" s="95">
        <v>108</v>
      </c>
      <c r="J45" s="95">
        <v>128</v>
      </c>
      <c r="K45" s="95">
        <v>153</v>
      </c>
      <c r="L45" s="95">
        <v>212</v>
      </c>
      <c r="M45" s="95">
        <v>177</v>
      </c>
    </row>
    <row r="46" spans="1:13" x14ac:dyDescent="0.25">
      <c r="A46" s="201"/>
      <c r="B46" s="202"/>
      <c r="C46" s="200" t="s">
        <v>8</v>
      </c>
      <c r="D46" s="98" t="s">
        <v>41</v>
      </c>
      <c r="E46" s="96">
        <v>4539</v>
      </c>
      <c r="F46" s="96">
        <v>4661</v>
      </c>
      <c r="G46" s="96">
        <v>5008</v>
      </c>
      <c r="H46" s="96">
        <v>5443</v>
      </c>
      <c r="I46" s="96">
        <v>4957</v>
      </c>
      <c r="J46" s="96">
        <v>6600</v>
      </c>
      <c r="K46" s="96">
        <v>6826</v>
      </c>
      <c r="L46" s="96">
        <v>7536</v>
      </c>
      <c r="M46" s="96">
        <v>7846</v>
      </c>
    </row>
    <row r="47" spans="1:13" x14ac:dyDescent="0.25">
      <c r="A47" s="201"/>
      <c r="B47" s="202"/>
      <c r="C47" s="200"/>
      <c r="D47" s="94" t="s">
        <v>114</v>
      </c>
      <c r="E47" s="95">
        <v>1575</v>
      </c>
      <c r="F47" s="95">
        <v>1554</v>
      </c>
      <c r="G47" s="95">
        <v>1634</v>
      </c>
      <c r="H47" s="95">
        <v>1792</v>
      </c>
      <c r="I47" s="95">
        <v>1621</v>
      </c>
      <c r="J47" s="95">
        <v>2097</v>
      </c>
      <c r="K47" s="95">
        <v>2133</v>
      </c>
      <c r="L47" s="95">
        <v>2478</v>
      </c>
      <c r="M47" s="95">
        <v>2564</v>
      </c>
    </row>
    <row r="48" spans="1:13" x14ac:dyDescent="0.25">
      <c r="A48" s="201"/>
      <c r="B48" s="202"/>
      <c r="C48" s="200"/>
      <c r="D48" s="94" t="s">
        <v>115</v>
      </c>
      <c r="E48" s="95">
        <v>2964</v>
      </c>
      <c r="F48" s="95">
        <v>3107</v>
      </c>
      <c r="G48" s="95">
        <v>3374</v>
      </c>
      <c r="H48" s="95">
        <v>3651</v>
      </c>
      <c r="I48" s="95">
        <v>3336</v>
      </c>
      <c r="J48" s="95">
        <v>4503</v>
      </c>
      <c r="K48" s="95">
        <v>4693</v>
      </c>
      <c r="L48" s="95">
        <v>5058</v>
      </c>
      <c r="M48" s="95">
        <v>5282</v>
      </c>
    </row>
    <row r="49" spans="1:13" x14ac:dyDescent="0.25">
      <c r="A49" s="201"/>
      <c r="B49" s="201" t="s">
        <v>135</v>
      </c>
      <c r="C49" s="200" t="s">
        <v>21</v>
      </c>
      <c r="D49" s="112" t="s">
        <v>41</v>
      </c>
      <c r="E49" s="107">
        <v>383</v>
      </c>
      <c r="F49" s="107">
        <v>447</v>
      </c>
      <c r="G49" s="107">
        <v>541</v>
      </c>
      <c r="H49" s="107">
        <v>631</v>
      </c>
      <c r="I49" s="107">
        <v>543</v>
      </c>
      <c r="J49" s="107">
        <v>673</v>
      </c>
      <c r="K49" s="107">
        <v>623</v>
      </c>
      <c r="L49" s="107">
        <v>828</v>
      </c>
      <c r="M49" s="107">
        <v>857</v>
      </c>
    </row>
    <row r="50" spans="1:13" x14ac:dyDescent="0.25">
      <c r="A50" s="201"/>
      <c r="B50" s="202"/>
      <c r="C50" s="200"/>
      <c r="D50" s="108" t="s">
        <v>114</v>
      </c>
      <c r="E50" s="109">
        <v>67</v>
      </c>
      <c r="F50" s="109">
        <v>87</v>
      </c>
      <c r="G50" s="109">
        <v>103</v>
      </c>
      <c r="H50" s="109">
        <v>126</v>
      </c>
      <c r="I50" s="109">
        <v>106</v>
      </c>
      <c r="J50" s="109">
        <v>132</v>
      </c>
      <c r="K50" s="109">
        <v>128</v>
      </c>
      <c r="L50" s="109">
        <v>162</v>
      </c>
      <c r="M50" s="109">
        <v>148</v>
      </c>
    </row>
    <row r="51" spans="1:13" x14ac:dyDescent="0.25">
      <c r="A51" s="201"/>
      <c r="B51" s="202"/>
      <c r="C51" s="200"/>
      <c r="D51" s="108" t="s">
        <v>115</v>
      </c>
      <c r="E51" s="109">
        <v>316</v>
      </c>
      <c r="F51" s="109">
        <v>360</v>
      </c>
      <c r="G51" s="109">
        <v>438</v>
      </c>
      <c r="H51" s="109">
        <v>505</v>
      </c>
      <c r="I51" s="109">
        <v>437</v>
      </c>
      <c r="J51" s="109">
        <v>541</v>
      </c>
      <c r="K51" s="109">
        <v>495</v>
      </c>
      <c r="L51" s="109">
        <v>666</v>
      </c>
      <c r="M51" s="109">
        <v>709</v>
      </c>
    </row>
    <row r="52" spans="1:13" x14ac:dyDescent="0.25">
      <c r="A52" s="201"/>
      <c r="B52" s="202"/>
      <c r="C52" s="200" t="s">
        <v>7</v>
      </c>
      <c r="D52" s="98" t="s">
        <v>41</v>
      </c>
      <c r="E52" s="96">
        <v>12</v>
      </c>
      <c r="F52" s="96">
        <v>8</v>
      </c>
      <c r="G52" s="96">
        <v>18</v>
      </c>
      <c r="H52" s="96">
        <v>23</v>
      </c>
      <c r="I52" s="96">
        <v>24</v>
      </c>
      <c r="J52" s="96">
        <v>37</v>
      </c>
      <c r="K52" s="96">
        <v>32</v>
      </c>
      <c r="L52" s="96">
        <v>41</v>
      </c>
      <c r="M52" s="96">
        <v>40</v>
      </c>
    </row>
    <row r="53" spans="1:13" x14ac:dyDescent="0.25">
      <c r="A53" s="201"/>
      <c r="B53" s="202"/>
      <c r="C53" s="200"/>
      <c r="D53" s="94" t="s">
        <v>114</v>
      </c>
      <c r="E53" s="110" t="s">
        <v>64</v>
      </c>
      <c r="F53" s="110" t="s">
        <v>64</v>
      </c>
      <c r="G53" s="95">
        <v>8</v>
      </c>
      <c r="H53" s="95">
        <v>6</v>
      </c>
      <c r="I53" s="95">
        <v>5</v>
      </c>
      <c r="J53" s="95">
        <v>6</v>
      </c>
      <c r="K53" s="95">
        <v>10</v>
      </c>
      <c r="L53" s="95">
        <v>10</v>
      </c>
      <c r="M53" s="95">
        <v>13</v>
      </c>
    </row>
    <row r="54" spans="1:13" x14ac:dyDescent="0.25">
      <c r="A54" s="201"/>
      <c r="B54" s="202"/>
      <c r="C54" s="200"/>
      <c r="D54" s="94" t="s">
        <v>115</v>
      </c>
      <c r="E54" s="95">
        <v>10</v>
      </c>
      <c r="F54" s="95">
        <v>5</v>
      </c>
      <c r="G54" s="95">
        <v>10</v>
      </c>
      <c r="H54" s="95">
        <v>17</v>
      </c>
      <c r="I54" s="95">
        <v>19</v>
      </c>
      <c r="J54" s="95">
        <v>31</v>
      </c>
      <c r="K54" s="95">
        <v>22</v>
      </c>
      <c r="L54" s="95">
        <v>31</v>
      </c>
      <c r="M54" s="95">
        <v>27</v>
      </c>
    </row>
    <row r="55" spans="1:13" x14ac:dyDescent="0.25">
      <c r="A55" s="201"/>
      <c r="B55" s="202"/>
      <c r="C55" s="200" t="s">
        <v>8</v>
      </c>
      <c r="D55" s="98" t="s">
        <v>41</v>
      </c>
      <c r="E55" s="96">
        <v>371</v>
      </c>
      <c r="F55" s="96">
        <v>439</v>
      </c>
      <c r="G55" s="96">
        <v>523</v>
      </c>
      <c r="H55" s="96">
        <v>608</v>
      </c>
      <c r="I55" s="96">
        <v>519</v>
      </c>
      <c r="J55" s="96">
        <v>636</v>
      </c>
      <c r="K55" s="96">
        <v>591</v>
      </c>
      <c r="L55" s="96">
        <v>787</v>
      </c>
      <c r="M55" s="96">
        <v>817</v>
      </c>
    </row>
    <row r="56" spans="1:13" x14ac:dyDescent="0.25">
      <c r="A56" s="201"/>
      <c r="B56" s="202"/>
      <c r="C56" s="200"/>
      <c r="D56" s="94" t="s">
        <v>114</v>
      </c>
      <c r="E56" s="95">
        <v>65</v>
      </c>
      <c r="F56" s="95">
        <v>84</v>
      </c>
      <c r="G56" s="95">
        <v>95</v>
      </c>
      <c r="H56" s="95">
        <v>120</v>
      </c>
      <c r="I56" s="95">
        <v>101</v>
      </c>
      <c r="J56" s="95">
        <v>126</v>
      </c>
      <c r="K56" s="95">
        <v>118</v>
      </c>
      <c r="L56" s="95">
        <v>152</v>
      </c>
      <c r="M56" s="95">
        <v>135</v>
      </c>
    </row>
    <row r="57" spans="1:13" x14ac:dyDescent="0.25">
      <c r="A57" s="201"/>
      <c r="B57" s="202"/>
      <c r="C57" s="200"/>
      <c r="D57" s="94" t="s">
        <v>115</v>
      </c>
      <c r="E57" s="95">
        <v>306</v>
      </c>
      <c r="F57" s="95">
        <v>355</v>
      </c>
      <c r="G57" s="95">
        <v>428</v>
      </c>
      <c r="H57" s="95">
        <v>488</v>
      </c>
      <c r="I57" s="95">
        <v>418</v>
      </c>
      <c r="J57" s="95">
        <v>510</v>
      </c>
      <c r="K57" s="95">
        <v>473</v>
      </c>
      <c r="L57" s="95">
        <v>635</v>
      </c>
      <c r="M57" s="95">
        <v>682</v>
      </c>
    </row>
    <row r="58" spans="1:13" x14ac:dyDescent="0.25">
      <c r="A58" s="201"/>
      <c r="B58" s="202" t="s">
        <v>2</v>
      </c>
      <c r="C58" s="200" t="s">
        <v>21</v>
      </c>
      <c r="D58" s="111" t="s">
        <v>41</v>
      </c>
      <c r="E58" s="107">
        <v>1071</v>
      </c>
      <c r="F58" s="107">
        <v>1279</v>
      </c>
      <c r="G58" s="107">
        <v>1567</v>
      </c>
      <c r="H58" s="107">
        <v>1686</v>
      </c>
      <c r="I58" s="107">
        <v>1816</v>
      </c>
      <c r="J58" s="107">
        <v>1981</v>
      </c>
      <c r="K58" s="107">
        <v>1794</v>
      </c>
      <c r="L58" s="107">
        <v>2129</v>
      </c>
      <c r="M58" s="107">
        <v>2736</v>
      </c>
    </row>
    <row r="59" spans="1:13" x14ac:dyDescent="0.25">
      <c r="A59" s="201"/>
      <c r="B59" s="202"/>
      <c r="C59" s="200"/>
      <c r="D59" s="108" t="s">
        <v>114</v>
      </c>
      <c r="E59" s="109">
        <v>89</v>
      </c>
      <c r="F59" s="109">
        <v>118</v>
      </c>
      <c r="G59" s="109">
        <v>157</v>
      </c>
      <c r="H59" s="109">
        <v>151</v>
      </c>
      <c r="I59" s="109">
        <v>207</v>
      </c>
      <c r="J59" s="109">
        <v>226</v>
      </c>
      <c r="K59" s="109">
        <v>199</v>
      </c>
      <c r="L59" s="109">
        <v>285</v>
      </c>
      <c r="M59" s="109">
        <v>342</v>
      </c>
    </row>
    <row r="60" spans="1:13" x14ac:dyDescent="0.25">
      <c r="A60" s="201"/>
      <c r="B60" s="202"/>
      <c r="C60" s="200"/>
      <c r="D60" s="108" t="s">
        <v>115</v>
      </c>
      <c r="E60" s="109">
        <v>982</v>
      </c>
      <c r="F60" s="109">
        <v>1161</v>
      </c>
      <c r="G60" s="109">
        <v>1410</v>
      </c>
      <c r="H60" s="109">
        <v>1535</v>
      </c>
      <c r="I60" s="109">
        <v>1609</v>
      </c>
      <c r="J60" s="109">
        <v>1755</v>
      </c>
      <c r="K60" s="109">
        <v>1595</v>
      </c>
      <c r="L60" s="109">
        <v>1844</v>
      </c>
      <c r="M60" s="109">
        <v>2394</v>
      </c>
    </row>
    <row r="61" spans="1:13" x14ac:dyDescent="0.25">
      <c r="A61" s="201"/>
      <c r="B61" s="202"/>
      <c r="C61" s="200" t="s">
        <v>7</v>
      </c>
      <c r="D61" s="98" t="s">
        <v>41</v>
      </c>
      <c r="E61" s="96">
        <v>202</v>
      </c>
      <c r="F61" s="96">
        <v>236</v>
      </c>
      <c r="G61" s="96">
        <v>309</v>
      </c>
      <c r="H61" s="96">
        <v>263</v>
      </c>
      <c r="I61" s="96">
        <v>383</v>
      </c>
      <c r="J61" s="96">
        <v>346</v>
      </c>
      <c r="K61" s="96">
        <v>311</v>
      </c>
      <c r="L61" s="96">
        <v>360</v>
      </c>
      <c r="M61" s="96">
        <v>444</v>
      </c>
    </row>
    <row r="62" spans="1:13" x14ac:dyDescent="0.25">
      <c r="A62" s="201"/>
      <c r="B62" s="202"/>
      <c r="C62" s="200"/>
      <c r="D62" s="94" t="s">
        <v>114</v>
      </c>
      <c r="E62" s="95">
        <v>23</v>
      </c>
      <c r="F62" s="95">
        <v>32</v>
      </c>
      <c r="G62" s="95">
        <v>57</v>
      </c>
      <c r="H62" s="95">
        <v>32</v>
      </c>
      <c r="I62" s="95">
        <v>65</v>
      </c>
      <c r="J62" s="95">
        <v>54</v>
      </c>
      <c r="K62" s="95">
        <v>44</v>
      </c>
      <c r="L62" s="95">
        <v>66</v>
      </c>
      <c r="M62" s="95">
        <v>79</v>
      </c>
    </row>
    <row r="63" spans="1:13" x14ac:dyDescent="0.25">
      <c r="A63" s="201"/>
      <c r="B63" s="202"/>
      <c r="C63" s="200"/>
      <c r="D63" s="94" t="s">
        <v>115</v>
      </c>
      <c r="E63" s="95">
        <v>179</v>
      </c>
      <c r="F63" s="95">
        <v>204</v>
      </c>
      <c r="G63" s="95">
        <v>252</v>
      </c>
      <c r="H63" s="95">
        <v>231</v>
      </c>
      <c r="I63" s="95">
        <v>318</v>
      </c>
      <c r="J63" s="95">
        <v>292</v>
      </c>
      <c r="K63" s="95">
        <v>267</v>
      </c>
      <c r="L63" s="95">
        <v>294</v>
      </c>
      <c r="M63" s="95">
        <v>365</v>
      </c>
    </row>
    <row r="64" spans="1:13" x14ac:dyDescent="0.25">
      <c r="A64" s="201"/>
      <c r="B64" s="202"/>
      <c r="C64" s="200" t="s">
        <v>8</v>
      </c>
      <c r="D64" s="98" t="s">
        <v>41</v>
      </c>
      <c r="E64" s="96">
        <v>869</v>
      </c>
      <c r="F64" s="96">
        <v>1043</v>
      </c>
      <c r="G64" s="96">
        <v>1258</v>
      </c>
      <c r="H64" s="96">
        <v>1423</v>
      </c>
      <c r="I64" s="96">
        <v>1433</v>
      </c>
      <c r="J64" s="96">
        <v>1635</v>
      </c>
      <c r="K64" s="96">
        <v>1483</v>
      </c>
      <c r="L64" s="96">
        <v>1769</v>
      </c>
      <c r="M64" s="96">
        <v>2292</v>
      </c>
    </row>
    <row r="65" spans="1:13" x14ac:dyDescent="0.25">
      <c r="A65" s="201"/>
      <c r="B65" s="202"/>
      <c r="C65" s="200"/>
      <c r="D65" s="94" t="s">
        <v>114</v>
      </c>
      <c r="E65" s="95">
        <v>66</v>
      </c>
      <c r="F65" s="95">
        <v>86</v>
      </c>
      <c r="G65" s="95">
        <v>100</v>
      </c>
      <c r="H65" s="95">
        <v>119</v>
      </c>
      <c r="I65" s="95">
        <v>142</v>
      </c>
      <c r="J65" s="95">
        <v>172</v>
      </c>
      <c r="K65" s="95">
        <v>155</v>
      </c>
      <c r="L65" s="95">
        <v>219</v>
      </c>
      <c r="M65" s="95">
        <v>263</v>
      </c>
    </row>
    <row r="66" spans="1:13" x14ac:dyDescent="0.25">
      <c r="A66" s="201"/>
      <c r="B66" s="202"/>
      <c r="C66" s="200"/>
      <c r="D66" s="94" t="s">
        <v>115</v>
      </c>
      <c r="E66" s="95">
        <v>803</v>
      </c>
      <c r="F66" s="95">
        <v>957</v>
      </c>
      <c r="G66" s="95">
        <v>1158</v>
      </c>
      <c r="H66" s="95">
        <v>1304</v>
      </c>
      <c r="I66" s="95">
        <v>1291</v>
      </c>
      <c r="J66" s="95">
        <v>1463</v>
      </c>
      <c r="K66" s="95">
        <v>1328</v>
      </c>
      <c r="L66" s="95">
        <v>1550</v>
      </c>
      <c r="M66" s="95">
        <v>2029</v>
      </c>
    </row>
    <row r="68" spans="1:13" x14ac:dyDescent="0.25">
      <c r="A68" s="27" t="s">
        <v>122</v>
      </c>
    </row>
    <row r="69" spans="1:13" x14ac:dyDescent="0.25">
      <c r="A69" s="27" t="s">
        <v>50</v>
      </c>
    </row>
    <row r="70" spans="1:13" x14ac:dyDescent="0.25">
      <c r="A70" s="27" t="s">
        <v>123</v>
      </c>
    </row>
  </sheetData>
  <mergeCells count="30">
    <mergeCell ref="A13:B21"/>
    <mergeCell ref="C13:C15"/>
    <mergeCell ref="C16:C18"/>
    <mergeCell ref="C19:C21"/>
    <mergeCell ref="A3:D3"/>
    <mergeCell ref="A4:B12"/>
    <mergeCell ref="C4:C6"/>
    <mergeCell ref="C7:C9"/>
    <mergeCell ref="C10:C12"/>
    <mergeCell ref="A22:A66"/>
    <mergeCell ref="B22:B30"/>
    <mergeCell ref="C22:C24"/>
    <mergeCell ref="C25:C27"/>
    <mergeCell ref="C28:C30"/>
    <mergeCell ref="B31:B39"/>
    <mergeCell ref="C31:C33"/>
    <mergeCell ref="C34:C36"/>
    <mergeCell ref="C37:C39"/>
    <mergeCell ref="B40:B48"/>
    <mergeCell ref="B58:B66"/>
    <mergeCell ref="C58:C60"/>
    <mergeCell ref="C61:C63"/>
    <mergeCell ref="C64:C66"/>
    <mergeCell ref="C40:C42"/>
    <mergeCell ref="C43:C45"/>
    <mergeCell ref="C46:C48"/>
    <mergeCell ref="B49:B57"/>
    <mergeCell ref="C49:C51"/>
    <mergeCell ref="C52:C54"/>
    <mergeCell ref="C55:C57"/>
  </mergeCells>
  <conditionalFormatting sqref="E4:M66">
    <cfRule type="cellIs" dxfId="0" priority="1" operator="lessThan">
      <formula>5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22" zoomScale="112" zoomScaleNormal="112" workbookViewId="0"/>
  </sheetViews>
  <sheetFormatPr baseColWidth="10" defaultRowHeight="15" x14ac:dyDescent="0.25"/>
  <cols>
    <col min="1" max="1" width="24.7109375" customWidth="1"/>
    <col min="2" max="2" width="11.42578125" customWidth="1"/>
    <col min="3" max="3" width="15.28515625" customWidth="1"/>
    <col min="4" max="4" width="29.7109375" customWidth="1"/>
    <col min="5" max="5" width="13.42578125" customWidth="1"/>
    <col min="6" max="6" width="14.28515625" customWidth="1"/>
    <col min="7" max="7" width="13.28515625" customWidth="1"/>
  </cols>
  <sheetData>
    <row r="1" spans="1:7" x14ac:dyDescent="0.25">
      <c r="A1" s="23" t="s">
        <v>138</v>
      </c>
    </row>
    <row r="2" spans="1:7" x14ac:dyDescent="0.25">
      <c r="A2" s="23"/>
    </row>
    <row r="3" spans="1:7" x14ac:dyDescent="0.25">
      <c r="A3" s="186"/>
      <c r="B3" s="186"/>
      <c r="C3" s="186"/>
      <c r="D3" s="186"/>
      <c r="E3" s="57" t="s">
        <v>7</v>
      </c>
      <c r="F3" s="57" t="s">
        <v>8</v>
      </c>
      <c r="G3" s="92" t="s">
        <v>21</v>
      </c>
    </row>
    <row r="4" spans="1:7" x14ac:dyDescent="0.25">
      <c r="A4" s="135" t="s">
        <v>59</v>
      </c>
      <c r="B4" s="187" t="s">
        <v>60</v>
      </c>
      <c r="C4" s="188"/>
      <c r="D4" s="189"/>
      <c r="E4" s="18">
        <v>3467</v>
      </c>
      <c r="F4" s="18">
        <v>169851</v>
      </c>
      <c r="G4" s="18">
        <v>173318</v>
      </c>
    </row>
    <row r="5" spans="1:7" x14ac:dyDescent="0.25">
      <c r="A5" s="136"/>
      <c r="B5" s="140" t="s">
        <v>26</v>
      </c>
      <c r="C5" s="176" t="s">
        <v>41</v>
      </c>
      <c r="D5" s="177"/>
      <c r="E5" s="19">
        <v>1031</v>
      </c>
      <c r="F5" s="19">
        <v>45539</v>
      </c>
      <c r="G5" s="19">
        <v>46570</v>
      </c>
    </row>
    <row r="6" spans="1:7" x14ac:dyDescent="0.25">
      <c r="A6" s="136"/>
      <c r="B6" s="140"/>
      <c r="C6" s="174" t="s">
        <v>39</v>
      </c>
      <c r="D6" s="175"/>
      <c r="E6" s="21">
        <v>238</v>
      </c>
      <c r="F6" s="21">
        <v>10529</v>
      </c>
      <c r="G6" s="21">
        <v>10767</v>
      </c>
    </row>
    <row r="7" spans="1:7" x14ac:dyDescent="0.25">
      <c r="A7" s="136"/>
      <c r="B7" s="140"/>
      <c r="C7" s="174" t="s">
        <v>49</v>
      </c>
      <c r="D7" s="175"/>
      <c r="E7" s="21">
        <v>793</v>
      </c>
      <c r="F7" s="21">
        <v>35010</v>
      </c>
      <c r="G7" s="21">
        <v>35803</v>
      </c>
    </row>
    <row r="8" spans="1:7" x14ac:dyDescent="0.25">
      <c r="A8" s="136"/>
      <c r="B8" s="140" t="s">
        <v>25</v>
      </c>
      <c r="C8" s="176" t="s">
        <v>38</v>
      </c>
      <c r="D8" s="177"/>
      <c r="E8" s="19">
        <v>2436</v>
      </c>
      <c r="F8" s="19">
        <v>124312</v>
      </c>
      <c r="G8" s="19">
        <v>126748</v>
      </c>
    </row>
    <row r="9" spans="1:7" x14ac:dyDescent="0.25">
      <c r="A9" s="136"/>
      <c r="B9" s="140"/>
      <c r="C9" s="178" t="s">
        <v>39</v>
      </c>
      <c r="D9" s="20" t="s">
        <v>54</v>
      </c>
      <c r="E9" s="21">
        <v>356</v>
      </c>
      <c r="F9" s="21">
        <v>38668</v>
      </c>
      <c r="G9" s="21">
        <v>39024</v>
      </c>
    </row>
    <row r="10" spans="1:7" x14ac:dyDescent="0.25">
      <c r="A10" s="136"/>
      <c r="B10" s="140"/>
      <c r="C10" s="179"/>
      <c r="D10" s="20" t="s">
        <v>55</v>
      </c>
      <c r="E10" s="21">
        <v>977</v>
      </c>
      <c r="F10" s="21">
        <v>18772</v>
      </c>
      <c r="G10" s="21">
        <v>19749</v>
      </c>
    </row>
    <row r="11" spans="1:7" x14ac:dyDescent="0.25">
      <c r="A11" s="137"/>
      <c r="B11" s="140"/>
      <c r="C11" s="174" t="s">
        <v>49</v>
      </c>
      <c r="D11" s="175"/>
      <c r="E11" s="21">
        <v>1103</v>
      </c>
      <c r="F11" s="21">
        <v>66872</v>
      </c>
      <c r="G11" s="21">
        <v>67975</v>
      </c>
    </row>
    <row r="12" spans="1:7" x14ac:dyDescent="0.25">
      <c r="A12" s="135" t="s">
        <v>0</v>
      </c>
      <c r="B12" s="66" t="s">
        <v>61</v>
      </c>
      <c r="C12" s="67"/>
      <c r="D12" s="58"/>
      <c r="E12" s="18">
        <v>7109</v>
      </c>
      <c r="F12" s="18">
        <v>199723</v>
      </c>
      <c r="G12" s="18">
        <v>206832</v>
      </c>
    </row>
    <row r="13" spans="1:7" x14ac:dyDescent="0.25">
      <c r="A13" s="136"/>
      <c r="B13" s="140" t="s">
        <v>26</v>
      </c>
      <c r="C13" s="176" t="s">
        <v>41</v>
      </c>
      <c r="D13" s="177"/>
      <c r="E13" s="19">
        <v>2580</v>
      </c>
      <c r="F13" s="19">
        <v>53416</v>
      </c>
      <c r="G13" s="19">
        <v>55996</v>
      </c>
    </row>
    <row r="14" spans="1:7" x14ac:dyDescent="0.25">
      <c r="A14" s="136"/>
      <c r="B14" s="140"/>
      <c r="C14" s="174" t="s">
        <v>39</v>
      </c>
      <c r="D14" s="175"/>
      <c r="E14" s="21">
        <v>594</v>
      </c>
      <c r="F14" s="21">
        <v>9802</v>
      </c>
      <c r="G14" s="21">
        <v>10396</v>
      </c>
    </row>
    <row r="15" spans="1:7" x14ac:dyDescent="0.25">
      <c r="A15" s="136"/>
      <c r="B15" s="140"/>
      <c r="C15" s="174" t="s">
        <v>49</v>
      </c>
      <c r="D15" s="175"/>
      <c r="E15" s="21">
        <v>1986</v>
      </c>
      <c r="F15" s="21">
        <v>43614</v>
      </c>
      <c r="G15" s="21">
        <v>45600</v>
      </c>
    </row>
    <row r="16" spans="1:7" x14ac:dyDescent="0.25">
      <c r="A16" s="136"/>
      <c r="B16" s="140" t="s">
        <v>25</v>
      </c>
      <c r="C16" s="176" t="s">
        <v>38</v>
      </c>
      <c r="D16" s="177"/>
      <c r="E16" s="19">
        <v>4529</v>
      </c>
      <c r="F16" s="19">
        <v>146307</v>
      </c>
      <c r="G16" s="19">
        <v>150836</v>
      </c>
    </row>
    <row r="17" spans="1:7" x14ac:dyDescent="0.25">
      <c r="A17" s="136"/>
      <c r="B17" s="140"/>
      <c r="C17" s="178" t="s">
        <v>39</v>
      </c>
      <c r="D17" s="20" t="s">
        <v>54</v>
      </c>
      <c r="E17" s="21">
        <v>194</v>
      </c>
      <c r="F17" s="21">
        <v>7876</v>
      </c>
      <c r="G17" s="21">
        <v>8070</v>
      </c>
    </row>
    <row r="18" spans="1:7" x14ac:dyDescent="0.25">
      <c r="A18" s="136"/>
      <c r="B18" s="140"/>
      <c r="C18" s="179"/>
      <c r="D18" s="20" t="s">
        <v>55</v>
      </c>
      <c r="E18" s="21">
        <v>2193</v>
      </c>
      <c r="F18" s="21">
        <v>40065</v>
      </c>
      <c r="G18" s="21">
        <v>42258</v>
      </c>
    </row>
    <row r="19" spans="1:7" x14ac:dyDescent="0.25">
      <c r="A19" s="137"/>
      <c r="B19" s="140"/>
      <c r="C19" s="174" t="s">
        <v>49</v>
      </c>
      <c r="D19" s="175"/>
      <c r="E19" s="21">
        <v>2142</v>
      </c>
      <c r="F19" s="21">
        <v>98366</v>
      </c>
      <c r="G19" s="21">
        <v>100508</v>
      </c>
    </row>
    <row r="20" spans="1:7" ht="15" customHeight="1" x14ac:dyDescent="0.25">
      <c r="A20" s="135" t="s">
        <v>134</v>
      </c>
      <c r="B20" s="187" t="s">
        <v>136</v>
      </c>
      <c r="C20" s="188" t="s">
        <v>49</v>
      </c>
      <c r="D20" s="189"/>
      <c r="E20" s="18">
        <v>1855</v>
      </c>
      <c r="F20" s="18">
        <v>59507</v>
      </c>
      <c r="G20" s="18">
        <v>61362</v>
      </c>
    </row>
    <row r="21" spans="1:7" x14ac:dyDescent="0.25">
      <c r="A21" s="136"/>
      <c r="B21" s="190" t="s">
        <v>26</v>
      </c>
      <c r="C21" s="176" t="s">
        <v>41</v>
      </c>
      <c r="D21" s="177"/>
      <c r="E21" s="19">
        <v>235</v>
      </c>
      <c r="F21" s="19">
        <v>5291</v>
      </c>
      <c r="G21" s="19">
        <v>5526</v>
      </c>
    </row>
    <row r="22" spans="1:7" x14ac:dyDescent="0.25">
      <c r="A22" s="136"/>
      <c r="B22" s="191"/>
      <c r="C22" s="174" t="s">
        <v>39</v>
      </c>
      <c r="D22" s="175"/>
      <c r="E22" s="69">
        <v>7</v>
      </c>
      <c r="F22" s="21">
        <v>241</v>
      </c>
      <c r="G22" s="21">
        <v>248</v>
      </c>
    </row>
    <row r="23" spans="1:7" x14ac:dyDescent="0.25">
      <c r="A23" s="136"/>
      <c r="B23" s="197"/>
      <c r="C23" s="174" t="s">
        <v>49</v>
      </c>
      <c r="D23" s="175"/>
      <c r="E23" s="21">
        <v>228</v>
      </c>
      <c r="F23" s="21">
        <v>5050</v>
      </c>
      <c r="G23" s="21">
        <v>5278</v>
      </c>
    </row>
    <row r="24" spans="1:7" ht="15" customHeight="1" x14ac:dyDescent="0.25">
      <c r="A24" s="136"/>
      <c r="B24" s="190" t="s">
        <v>25</v>
      </c>
      <c r="C24" s="176" t="s">
        <v>38</v>
      </c>
      <c r="D24" s="177"/>
      <c r="E24" s="19">
        <v>1620</v>
      </c>
      <c r="F24" s="19">
        <v>54216</v>
      </c>
      <c r="G24" s="19">
        <v>55836</v>
      </c>
    </row>
    <row r="25" spans="1:7" x14ac:dyDescent="0.25">
      <c r="A25" s="136"/>
      <c r="B25" s="191"/>
      <c r="C25" s="190" t="s">
        <v>39</v>
      </c>
      <c r="D25" s="20" t="s">
        <v>54</v>
      </c>
      <c r="E25" s="70">
        <v>42</v>
      </c>
      <c r="F25" s="21">
        <v>817</v>
      </c>
      <c r="G25" s="21">
        <v>859</v>
      </c>
    </row>
    <row r="26" spans="1:7" x14ac:dyDescent="0.25">
      <c r="A26" s="136"/>
      <c r="B26" s="191"/>
      <c r="C26" s="191"/>
      <c r="D26" s="20" t="s">
        <v>55</v>
      </c>
      <c r="E26" s="69">
        <v>86</v>
      </c>
      <c r="F26" s="21">
        <v>1346</v>
      </c>
      <c r="G26" s="21">
        <v>1432</v>
      </c>
    </row>
    <row r="27" spans="1:7" ht="15" customHeight="1" x14ac:dyDescent="0.25">
      <c r="A27" s="137"/>
      <c r="B27" s="197"/>
      <c r="C27" s="174" t="s">
        <v>49</v>
      </c>
      <c r="D27" s="175"/>
      <c r="E27" s="21">
        <v>1492</v>
      </c>
      <c r="F27" s="21">
        <v>52053</v>
      </c>
      <c r="G27" s="21">
        <v>53545</v>
      </c>
    </row>
    <row r="28" spans="1:7" x14ac:dyDescent="0.25">
      <c r="A28" s="135" t="s">
        <v>2</v>
      </c>
      <c r="B28" s="187" t="s">
        <v>63</v>
      </c>
      <c r="C28" s="188"/>
      <c r="D28" s="189"/>
      <c r="E28" s="18">
        <v>10188</v>
      </c>
      <c r="F28" s="18">
        <v>72007</v>
      </c>
      <c r="G28" s="18">
        <v>82195</v>
      </c>
    </row>
    <row r="29" spans="1:7" x14ac:dyDescent="0.25">
      <c r="A29" s="192"/>
      <c r="B29" s="190" t="s">
        <v>26</v>
      </c>
      <c r="C29" s="176" t="s">
        <v>41</v>
      </c>
      <c r="D29" s="177"/>
      <c r="E29" s="19">
        <v>2854</v>
      </c>
      <c r="F29" s="19">
        <v>13205</v>
      </c>
      <c r="G29" s="19">
        <v>16059</v>
      </c>
    </row>
    <row r="30" spans="1:7" x14ac:dyDescent="0.25">
      <c r="A30" s="192"/>
      <c r="B30" s="191"/>
      <c r="C30" s="174" t="s">
        <v>39</v>
      </c>
      <c r="D30" s="175"/>
      <c r="E30" s="21">
        <v>139</v>
      </c>
      <c r="F30" s="21">
        <v>963</v>
      </c>
      <c r="G30" s="21">
        <v>1102</v>
      </c>
    </row>
    <row r="31" spans="1:7" x14ac:dyDescent="0.25">
      <c r="A31" s="192"/>
      <c r="B31" s="197"/>
      <c r="C31" s="174" t="s">
        <v>49</v>
      </c>
      <c r="D31" s="175"/>
      <c r="E31" s="21">
        <v>2715</v>
      </c>
      <c r="F31" s="21">
        <v>12242</v>
      </c>
      <c r="G31" s="21">
        <v>14957</v>
      </c>
    </row>
    <row r="32" spans="1:7" ht="15" customHeight="1" x14ac:dyDescent="0.25">
      <c r="A32" s="192"/>
      <c r="B32" s="190" t="s">
        <v>25</v>
      </c>
      <c r="C32" s="176" t="s">
        <v>38</v>
      </c>
      <c r="D32" s="177"/>
      <c r="E32" s="19">
        <v>7334</v>
      </c>
      <c r="F32" s="19">
        <v>58802</v>
      </c>
      <c r="G32" s="19">
        <v>66136</v>
      </c>
    </row>
    <row r="33" spans="1:7" x14ac:dyDescent="0.25">
      <c r="A33" s="192"/>
      <c r="B33" s="191"/>
      <c r="C33" s="190" t="s">
        <v>39</v>
      </c>
      <c r="D33" s="20" t="s">
        <v>54</v>
      </c>
      <c r="E33" s="21">
        <v>66</v>
      </c>
      <c r="F33" s="21">
        <v>975</v>
      </c>
      <c r="G33" s="21">
        <v>1041</v>
      </c>
    </row>
    <row r="34" spans="1:7" x14ac:dyDescent="0.25">
      <c r="A34" s="192"/>
      <c r="B34" s="191"/>
      <c r="C34" s="191"/>
      <c r="D34" s="20" t="s">
        <v>55</v>
      </c>
      <c r="E34" s="21">
        <v>1203</v>
      </c>
      <c r="F34" s="21">
        <v>5694</v>
      </c>
      <c r="G34" s="21">
        <v>6897</v>
      </c>
    </row>
    <row r="35" spans="1:7" ht="15" customHeight="1" x14ac:dyDescent="0.25">
      <c r="A35" s="193"/>
      <c r="B35" s="197"/>
      <c r="C35" s="174" t="s">
        <v>49</v>
      </c>
      <c r="D35" s="175"/>
      <c r="E35" s="21">
        <v>6065</v>
      </c>
      <c r="F35" s="21">
        <v>52133</v>
      </c>
      <c r="G35" s="21">
        <v>58198</v>
      </c>
    </row>
    <row r="37" spans="1:7" x14ac:dyDescent="0.25">
      <c r="A37" s="27" t="s">
        <v>117</v>
      </c>
    </row>
    <row r="38" spans="1:7" x14ac:dyDescent="0.25">
      <c r="A38" s="27" t="s">
        <v>50</v>
      </c>
    </row>
    <row r="39" spans="1:7" x14ac:dyDescent="0.25">
      <c r="A39" s="27" t="s">
        <v>123</v>
      </c>
    </row>
  </sheetData>
  <mergeCells count="40">
    <mergeCell ref="A3:D3"/>
    <mergeCell ref="A20:A27"/>
    <mergeCell ref="B24:B27"/>
    <mergeCell ref="C24:D24"/>
    <mergeCell ref="C25:C26"/>
    <mergeCell ref="C23:D23"/>
    <mergeCell ref="B21:B23"/>
    <mergeCell ref="B13:B15"/>
    <mergeCell ref="C13:D13"/>
    <mergeCell ref="C14:D14"/>
    <mergeCell ref="C15:D15"/>
    <mergeCell ref="A4:A11"/>
    <mergeCell ref="B4:D4"/>
    <mergeCell ref="B8:B11"/>
    <mergeCell ref="C8:D8"/>
    <mergeCell ref="C9:C10"/>
    <mergeCell ref="C21:D21"/>
    <mergeCell ref="C22:D22"/>
    <mergeCell ref="C7:D7"/>
    <mergeCell ref="C27:D27"/>
    <mergeCell ref="B20:D20"/>
    <mergeCell ref="B5:B7"/>
    <mergeCell ref="C5:D5"/>
    <mergeCell ref="C6:D6"/>
    <mergeCell ref="C11:D11"/>
    <mergeCell ref="A12:A19"/>
    <mergeCell ref="B16:B19"/>
    <mergeCell ref="C16:D16"/>
    <mergeCell ref="C17:C18"/>
    <mergeCell ref="C19:D19"/>
    <mergeCell ref="A28:A35"/>
    <mergeCell ref="C30:D30"/>
    <mergeCell ref="C31:D31"/>
    <mergeCell ref="C35:D35"/>
    <mergeCell ref="C33:C34"/>
    <mergeCell ref="C32:D32"/>
    <mergeCell ref="B32:B35"/>
    <mergeCell ref="B29:B31"/>
    <mergeCell ref="B28:D28"/>
    <mergeCell ref="C29:D2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opLeftCell="A8" zoomScale="106" zoomScaleNormal="106" workbookViewId="0">
      <selection activeCell="A25" sqref="A21:XFD25"/>
    </sheetView>
  </sheetViews>
  <sheetFormatPr baseColWidth="10" defaultRowHeight="15" x14ac:dyDescent="0.25"/>
  <cols>
    <col min="1" max="1" width="24.7109375" customWidth="1"/>
    <col min="2" max="2" width="57.28515625" customWidth="1"/>
    <col min="3" max="3" width="13.42578125" customWidth="1"/>
    <col min="4" max="4" width="14.28515625" customWidth="1"/>
  </cols>
  <sheetData>
    <row r="1" spans="1:5" x14ac:dyDescent="0.25">
      <c r="A1" s="23" t="s">
        <v>137</v>
      </c>
    </row>
    <row r="2" spans="1:5" x14ac:dyDescent="0.25">
      <c r="A2" s="23"/>
    </row>
    <row r="3" spans="1:5" x14ac:dyDescent="0.25">
      <c r="A3" s="186"/>
      <c r="B3" s="186"/>
      <c r="C3" s="60" t="s">
        <v>7</v>
      </c>
      <c r="D3" s="60" t="s">
        <v>8</v>
      </c>
      <c r="E3" s="92" t="s">
        <v>21</v>
      </c>
    </row>
    <row r="4" spans="1:5" x14ac:dyDescent="0.25">
      <c r="A4" s="135" t="s">
        <v>59</v>
      </c>
      <c r="B4" s="65" t="s">
        <v>124</v>
      </c>
      <c r="C4" s="18">
        <v>739</v>
      </c>
      <c r="D4" s="18">
        <v>28256</v>
      </c>
      <c r="E4" s="18">
        <v>28995</v>
      </c>
    </row>
    <row r="5" spans="1:5" x14ac:dyDescent="0.25">
      <c r="A5" s="136"/>
      <c r="B5" s="68" t="s">
        <v>26</v>
      </c>
      <c r="C5" s="71">
        <v>214</v>
      </c>
      <c r="D5" s="71">
        <v>7734</v>
      </c>
      <c r="E5" s="71">
        <v>7948</v>
      </c>
    </row>
    <row r="6" spans="1:5" x14ac:dyDescent="0.25">
      <c r="A6" s="136"/>
      <c r="B6" s="68" t="s">
        <v>25</v>
      </c>
      <c r="C6" s="71">
        <v>525</v>
      </c>
      <c r="D6" s="71">
        <v>20522</v>
      </c>
      <c r="E6" s="71">
        <v>21047</v>
      </c>
    </row>
    <row r="7" spans="1:5" ht="15" customHeight="1" x14ac:dyDescent="0.25">
      <c r="A7" s="135" t="s">
        <v>0</v>
      </c>
      <c r="B7" s="66" t="s">
        <v>61</v>
      </c>
      <c r="C7" s="18">
        <v>1245</v>
      </c>
      <c r="D7" s="18">
        <v>29245</v>
      </c>
      <c r="E7" s="18">
        <v>30490</v>
      </c>
    </row>
    <row r="8" spans="1:5" x14ac:dyDescent="0.25">
      <c r="A8" s="136"/>
      <c r="B8" s="68" t="s">
        <v>26</v>
      </c>
      <c r="C8" s="71">
        <v>472</v>
      </c>
      <c r="D8" s="71">
        <v>7846</v>
      </c>
      <c r="E8" s="71">
        <v>8318</v>
      </c>
    </row>
    <row r="9" spans="1:5" x14ac:dyDescent="0.25">
      <c r="A9" s="136"/>
      <c r="B9" s="68" t="s">
        <v>25</v>
      </c>
      <c r="C9" s="71">
        <v>773</v>
      </c>
      <c r="D9" s="71">
        <v>21399</v>
      </c>
      <c r="E9" s="71">
        <v>22172</v>
      </c>
    </row>
    <row r="10" spans="1:5" ht="15" customHeight="1" x14ac:dyDescent="0.25">
      <c r="A10" s="135" t="s">
        <v>134</v>
      </c>
      <c r="B10" s="65" t="s">
        <v>136</v>
      </c>
      <c r="C10" s="18">
        <v>294</v>
      </c>
      <c r="D10" s="18">
        <v>8423</v>
      </c>
      <c r="E10" s="18">
        <v>8717</v>
      </c>
    </row>
    <row r="11" spans="1:5" x14ac:dyDescent="0.25">
      <c r="A11" s="136"/>
      <c r="B11" s="68" t="s">
        <v>26</v>
      </c>
      <c r="C11" s="72">
        <v>40</v>
      </c>
      <c r="D11" s="71">
        <v>817</v>
      </c>
      <c r="E11" s="71">
        <v>857</v>
      </c>
    </row>
    <row r="12" spans="1:5" x14ac:dyDescent="0.25">
      <c r="A12" s="136"/>
      <c r="B12" s="68" t="s">
        <v>25</v>
      </c>
      <c r="C12" s="72">
        <v>254</v>
      </c>
      <c r="D12" s="71">
        <v>7606</v>
      </c>
      <c r="E12" s="71">
        <v>7860</v>
      </c>
    </row>
    <row r="13" spans="1:5" ht="15" customHeight="1" x14ac:dyDescent="0.25">
      <c r="A13" s="135" t="s">
        <v>2</v>
      </c>
      <c r="B13" s="66" t="s">
        <v>63</v>
      </c>
      <c r="C13" s="18">
        <v>1372</v>
      </c>
      <c r="D13" s="18">
        <v>11280</v>
      </c>
      <c r="E13" s="18">
        <v>12652</v>
      </c>
    </row>
    <row r="14" spans="1:5" x14ac:dyDescent="0.25">
      <c r="A14" s="136"/>
      <c r="B14" s="68" t="s">
        <v>26</v>
      </c>
      <c r="C14" s="71">
        <v>444</v>
      </c>
      <c r="D14" s="71">
        <v>2292</v>
      </c>
      <c r="E14" s="71">
        <v>2736</v>
      </c>
    </row>
    <row r="15" spans="1:5" x14ac:dyDescent="0.25">
      <c r="A15" s="137"/>
      <c r="B15" s="68" t="s">
        <v>25</v>
      </c>
      <c r="C15" s="71">
        <v>928</v>
      </c>
      <c r="D15" s="71">
        <v>8988</v>
      </c>
      <c r="E15" s="71">
        <v>9916</v>
      </c>
    </row>
    <row r="17" spans="1:14" x14ac:dyDescent="0.25">
      <c r="A17" s="27" t="s">
        <v>127</v>
      </c>
    </row>
    <row r="18" spans="1:14" x14ac:dyDescent="0.25">
      <c r="A18" s="27" t="s">
        <v>50</v>
      </c>
    </row>
    <row r="19" spans="1:14" x14ac:dyDescent="0.25">
      <c r="A19" s="27" t="s">
        <v>118</v>
      </c>
    </row>
    <row r="21" spans="1:14" x14ac:dyDescent="0.25">
      <c r="A21" s="123" t="s">
        <v>147</v>
      </c>
      <c r="B21" s="124"/>
      <c r="C21" s="124"/>
      <c r="D21" s="124"/>
      <c r="E21" s="1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24" t="s">
        <v>156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A23" s="24" t="s">
        <v>148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29.25" customHeight="1" x14ac:dyDescent="0.25">
      <c r="A24" s="199" t="s">
        <v>149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</row>
    <row r="25" spans="1:14" x14ac:dyDescent="0.25">
      <c r="A25" s="24" t="s">
        <v>150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</sheetData>
  <mergeCells count="6">
    <mergeCell ref="A3:B3"/>
    <mergeCell ref="A24:N24"/>
    <mergeCell ref="A4:A6"/>
    <mergeCell ref="A7:A9"/>
    <mergeCell ref="A10:A12"/>
    <mergeCell ref="A13:A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21.85546875" customWidth="1"/>
    <col min="2" max="2" width="10.42578125" customWidth="1"/>
    <col min="3" max="3" width="12.5703125" bestFit="1" customWidth="1"/>
    <col min="4" max="4" width="18.140625" bestFit="1" customWidth="1"/>
    <col min="5" max="5" width="12.5703125" bestFit="1" customWidth="1"/>
    <col min="6" max="6" width="18.140625" bestFit="1" customWidth="1"/>
    <col min="7" max="7" width="12.5703125" bestFit="1" customWidth="1"/>
    <col min="8" max="8" width="18.140625" bestFit="1" customWidth="1"/>
    <col min="9" max="9" width="12.5703125" bestFit="1" customWidth="1"/>
    <col min="10" max="10" width="18.140625" bestFit="1" customWidth="1"/>
  </cols>
  <sheetData>
    <row r="1" spans="1:10" x14ac:dyDescent="0.25">
      <c r="A1" s="134" t="s">
        <v>166</v>
      </c>
    </row>
    <row r="2" spans="1:10" x14ac:dyDescent="0.25">
      <c r="A2" s="130"/>
    </row>
    <row r="4" spans="1:10" ht="15" customHeight="1" x14ac:dyDescent="0.25">
      <c r="A4" s="118" t="s">
        <v>161</v>
      </c>
    </row>
    <row r="5" spans="1:10" ht="15" customHeight="1" x14ac:dyDescent="0.25">
      <c r="A5" s="186"/>
      <c r="B5" s="186"/>
      <c r="C5" s="218">
        <v>2021</v>
      </c>
      <c r="D5" s="219"/>
      <c r="E5" s="218">
        <v>2022</v>
      </c>
      <c r="F5" s="219"/>
      <c r="G5" s="218">
        <v>2023</v>
      </c>
      <c r="H5" s="219"/>
      <c r="I5" s="218">
        <v>2024</v>
      </c>
      <c r="J5" s="219"/>
    </row>
    <row r="6" spans="1:10" x14ac:dyDescent="0.25">
      <c r="A6" s="186"/>
      <c r="B6" s="186"/>
      <c r="C6" s="131" t="s">
        <v>39</v>
      </c>
      <c r="D6" s="131" t="s">
        <v>49</v>
      </c>
      <c r="E6" s="131" t="s">
        <v>39</v>
      </c>
      <c r="F6" s="131" t="s">
        <v>49</v>
      </c>
      <c r="G6" s="131" t="s">
        <v>39</v>
      </c>
      <c r="H6" s="131" t="s">
        <v>49</v>
      </c>
      <c r="I6" s="131" t="s">
        <v>39</v>
      </c>
      <c r="J6" s="131" t="s">
        <v>49</v>
      </c>
    </row>
    <row r="7" spans="1:10" ht="30.75" customHeight="1" x14ac:dyDescent="0.25">
      <c r="A7" s="220" t="s">
        <v>162</v>
      </c>
      <c r="B7" s="131" t="s">
        <v>26</v>
      </c>
      <c r="C7" s="132">
        <v>32</v>
      </c>
      <c r="D7" s="132">
        <v>459</v>
      </c>
      <c r="E7" s="132">
        <v>24</v>
      </c>
      <c r="F7" s="132">
        <v>553</v>
      </c>
      <c r="G7" s="132">
        <v>35</v>
      </c>
      <c r="H7" s="132">
        <v>515</v>
      </c>
      <c r="I7" s="132">
        <v>37</v>
      </c>
      <c r="J7" s="132">
        <v>622</v>
      </c>
    </row>
    <row r="8" spans="1:10" ht="36" customHeight="1" x14ac:dyDescent="0.25">
      <c r="A8" s="220"/>
      <c r="B8" s="131" t="s">
        <v>25</v>
      </c>
      <c r="C8" s="132">
        <v>45</v>
      </c>
      <c r="D8" s="132">
        <v>909</v>
      </c>
      <c r="E8" s="132">
        <v>62</v>
      </c>
      <c r="F8" s="132">
        <v>837</v>
      </c>
      <c r="G8" s="132">
        <v>88</v>
      </c>
      <c r="H8" s="132">
        <v>915</v>
      </c>
      <c r="I8" s="132">
        <v>69</v>
      </c>
      <c r="J8" s="132">
        <v>851</v>
      </c>
    </row>
    <row r="9" spans="1:10" x14ac:dyDescent="0.25">
      <c r="A9" s="27" t="s">
        <v>50</v>
      </c>
    </row>
    <row r="10" spans="1:10" x14ac:dyDescent="0.25">
      <c r="A10" s="27" t="s">
        <v>153</v>
      </c>
    </row>
    <row r="11" spans="1:10" x14ac:dyDescent="0.25">
      <c r="A11" s="27"/>
    </row>
    <row r="12" spans="1:10" x14ac:dyDescent="0.25">
      <c r="A12" s="118" t="s">
        <v>163</v>
      </c>
    </row>
    <row r="14" spans="1:10" x14ac:dyDescent="0.25">
      <c r="A14" s="214"/>
      <c r="B14" s="215"/>
      <c r="C14" s="218">
        <v>2021</v>
      </c>
      <c r="D14" s="219"/>
      <c r="E14" s="218">
        <v>2022</v>
      </c>
      <c r="F14" s="219"/>
      <c r="G14" s="218">
        <v>2023</v>
      </c>
      <c r="H14" s="219"/>
      <c r="I14" s="218">
        <v>2024</v>
      </c>
      <c r="J14" s="219"/>
    </row>
    <row r="15" spans="1:10" x14ac:dyDescent="0.25">
      <c r="A15" s="216"/>
      <c r="B15" s="217"/>
      <c r="C15" s="131" t="s">
        <v>164</v>
      </c>
      <c r="D15" s="131" t="s">
        <v>165</v>
      </c>
      <c r="E15" s="131" t="s">
        <v>164</v>
      </c>
      <c r="F15" s="131" t="s">
        <v>165</v>
      </c>
      <c r="G15" s="131" t="s">
        <v>164</v>
      </c>
      <c r="H15" s="131" t="s">
        <v>165</v>
      </c>
      <c r="I15" s="131" t="s">
        <v>164</v>
      </c>
      <c r="J15" s="131" t="s">
        <v>165</v>
      </c>
    </row>
    <row r="16" spans="1:10" x14ac:dyDescent="0.25">
      <c r="A16" s="220" t="s">
        <v>162</v>
      </c>
      <c r="B16" s="133" t="s">
        <v>26</v>
      </c>
      <c r="C16" s="132">
        <v>467</v>
      </c>
      <c r="D16" s="132">
        <v>24</v>
      </c>
      <c r="E16" s="132">
        <v>547</v>
      </c>
      <c r="F16" s="132">
        <v>30</v>
      </c>
      <c r="G16" s="132">
        <v>519</v>
      </c>
      <c r="H16" s="132">
        <v>31</v>
      </c>
      <c r="I16" s="132">
        <v>621</v>
      </c>
      <c r="J16" s="132">
        <v>38</v>
      </c>
    </row>
    <row r="17" spans="1:14" ht="35.25" customHeight="1" x14ac:dyDescent="0.25">
      <c r="A17" s="220"/>
      <c r="B17" s="133" t="s">
        <v>25</v>
      </c>
      <c r="C17" s="132">
        <v>898</v>
      </c>
      <c r="D17" s="132">
        <v>56</v>
      </c>
      <c r="E17" s="132">
        <v>870</v>
      </c>
      <c r="F17" s="132">
        <v>29</v>
      </c>
      <c r="G17" s="132">
        <v>946</v>
      </c>
      <c r="H17" s="132">
        <v>57</v>
      </c>
      <c r="I17" s="132">
        <v>868</v>
      </c>
      <c r="J17" s="132">
        <v>52</v>
      </c>
    </row>
    <row r="18" spans="1:14" x14ac:dyDescent="0.25">
      <c r="A18" s="27" t="s">
        <v>50</v>
      </c>
    </row>
    <row r="19" spans="1:14" x14ac:dyDescent="0.25">
      <c r="A19" s="27" t="s">
        <v>153</v>
      </c>
    </row>
    <row r="21" spans="1:14" x14ac:dyDescent="0.25">
      <c r="A21" s="123" t="s">
        <v>147</v>
      </c>
      <c r="B21" s="124"/>
      <c r="C21" s="124"/>
      <c r="D21" s="124"/>
      <c r="E21" s="1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24" t="s">
        <v>156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A23" s="24" t="s">
        <v>148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29.25" customHeight="1" x14ac:dyDescent="0.25">
      <c r="A24" s="199" t="s">
        <v>149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</row>
    <row r="25" spans="1:14" x14ac:dyDescent="0.25">
      <c r="A25" s="24" t="s">
        <v>150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</sheetData>
  <mergeCells count="13">
    <mergeCell ref="A7:A8"/>
    <mergeCell ref="A5:B6"/>
    <mergeCell ref="C5:D5"/>
    <mergeCell ref="E5:F5"/>
    <mergeCell ref="G5:H5"/>
    <mergeCell ref="I5:J5"/>
    <mergeCell ref="A24:N24"/>
    <mergeCell ref="A14:B15"/>
    <mergeCell ref="C14:D14"/>
    <mergeCell ref="E14:F14"/>
    <mergeCell ref="G14:H14"/>
    <mergeCell ref="I14:J14"/>
    <mergeCell ref="A16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showGridLines="0" zoomScaleNormal="100" workbookViewId="0">
      <selection sqref="A1:I1"/>
    </sheetView>
  </sheetViews>
  <sheetFormatPr baseColWidth="10" defaultColWidth="11.42578125" defaultRowHeight="15" x14ac:dyDescent="0.25"/>
  <cols>
    <col min="1" max="1" width="27.42578125" style="24" customWidth="1"/>
    <col min="2" max="11" width="11.42578125" style="24"/>
    <col min="12" max="12" width="25" style="24" customWidth="1"/>
    <col min="13" max="16384" width="11.42578125" style="24"/>
  </cols>
  <sheetData>
    <row r="1" spans="1:23" ht="33.75" customHeight="1" x14ac:dyDescent="0.25">
      <c r="A1" s="150" t="s">
        <v>95</v>
      </c>
      <c r="B1" s="150"/>
      <c r="C1" s="150"/>
      <c r="D1" s="150"/>
      <c r="E1" s="150"/>
      <c r="F1" s="150"/>
      <c r="G1" s="150"/>
      <c r="H1" s="150"/>
      <c r="I1" s="150"/>
      <c r="L1" s="23"/>
    </row>
    <row r="2" spans="1:23" ht="15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L2" s="23"/>
      <c r="T2" s="56"/>
      <c r="U2" s="56"/>
    </row>
    <row r="3" spans="1:23" x14ac:dyDescent="0.25">
      <c r="A3" s="34" t="s">
        <v>45</v>
      </c>
      <c r="L3" s="34" t="s">
        <v>46</v>
      </c>
    </row>
    <row r="4" spans="1:23" x14ac:dyDescent="0.25">
      <c r="A4" s="22"/>
      <c r="B4" s="37">
        <v>2016</v>
      </c>
      <c r="C4" s="37">
        <v>2017</v>
      </c>
      <c r="D4" s="37">
        <v>2018</v>
      </c>
      <c r="E4" s="37">
        <v>2019</v>
      </c>
      <c r="F4" s="37">
        <v>2020</v>
      </c>
      <c r="G4" s="37">
        <v>2021</v>
      </c>
      <c r="H4" s="37">
        <v>2022</v>
      </c>
      <c r="I4" s="37">
        <v>2023</v>
      </c>
      <c r="J4" s="37">
        <v>2024</v>
      </c>
      <c r="L4" s="37"/>
      <c r="M4" s="37">
        <v>2016</v>
      </c>
      <c r="N4" s="37">
        <v>2017</v>
      </c>
      <c r="O4" s="37">
        <v>2018</v>
      </c>
      <c r="P4" s="37">
        <v>2019</v>
      </c>
      <c r="Q4" s="37">
        <v>2020</v>
      </c>
      <c r="R4" s="37">
        <v>2021</v>
      </c>
      <c r="S4" s="37">
        <v>2022</v>
      </c>
      <c r="T4" s="37">
        <v>2023</v>
      </c>
      <c r="U4" s="37">
        <v>2024</v>
      </c>
    </row>
    <row r="5" spans="1:23" x14ac:dyDescent="0.25">
      <c r="A5" s="51" t="s">
        <v>10</v>
      </c>
      <c r="B5" s="52">
        <v>277268</v>
      </c>
      <c r="C5" s="52">
        <v>289579</v>
      </c>
      <c r="D5" s="52">
        <v>312237</v>
      </c>
      <c r="E5" s="52">
        <v>334195</v>
      </c>
      <c r="F5" s="52">
        <v>332360</v>
      </c>
      <c r="G5" s="52">
        <v>371161</v>
      </c>
      <c r="H5" s="52">
        <v>417232</v>
      </c>
      <c r="I5" s="52">
        <v>444107</v>
      </c>
      <c r="J5" s="52">
        <v>450115</v>
      </c>
      <c r="L5" s="51" t="s">
        <v>24</v>
      </c>
      <c r="M5" s="52">
        <v>51913</v>
      </c>
      <c r="N5" s="52">
        <v>57003</v>
      </c>
      <c r="O5" s="52">
        <v>67472</v>
      </c>
      <c r="P5" s="52">
        <v>75329</v>
      </c>
      <c r="Q5" s="52">
        <v>77089</v>
      </c>
      <c r="R5" s="52">
        <v>96386</v>
      </c>
      <c r="S5" s="52">
        <v>106114</v>
      </c>
      <c r="T5" s="52">
        <v>114080</v>
      </c>
      <c r="U5" s="52">
        <v>122611</v>
      </c>
    </row>
    <row r="6" spans="1:23" x14ac:dyDescent="0.25">
      <c r="A6" s="20" t="s">
        <v>16</v>
      </c>
      <c r="B6" s="81">
        <v>93907</v>
      </c>
      <c r="C6" s="81">
        <v>95129</v>
      </c>
      <c r="D6" s="81">
        <v>103238</v>
      </c>
      <c r="E6" s="81">
        <v>118057</v>
      </c>
      <c r="F6" s="81">
        <v>130001</v>
      </c>
      <c r="G6" s="81">
        <v>148098</v>
      </c>
      <c r="H6" s="81">
        <v>172488</v>
      </c>
      <c r="I6" s="81">
        <v>186223</v>
      </c>
      <c r="J6" s="81">
        <v>186984</v>
      </c>
      <c r="L6" s="20" t="s">
        <v>16</v>
      </c>
      <c r="M6" s="53">
        <v>3329</v>
      </c>
      <c r="N6" s="53">
        <v>3766</v>
      </c>
      <c r="O6" s="53">
        <v>4645</v>
      </c>
      <c r="P6" s="53">
        <v>5624</v>
      </c>
      <c r="Q6" s="53">
        <v>7056</v>
      </c>
      <c r="R6" s="53">
        <v>8650</v>
      </c>
      <c r="S6" s="53">
        <v>10334</v>
      </c>
      <c r="T6" s="53">
        <v>11605</v>
      </c>
      <c r="U6" s="53">
        <v>12759</v>
      </c>
    </row>
    <row r="7" spans="1:23" ht="30" x14ac:dyDescent="0.25">
      <c r="A7" s="20" t="s">
        <v>17</v>
      </c>
      <c r="B7" s="81">
        <v>129367</v>
      </c>
      <c r="C7" s="81">
        <v>134482</v>
      </c>
      <c r="D7" s="81">
        <v>145128</v>
      </c>
      <c r="E7" s="81">
        <v>146963</v>
      </c>
      <c r="F7" s="81">
        <v>138033</v>
      </c>
      <c r="G7" s="81">
        <v>145263</v>
      </c>
      <c r="H7" s="81">
        <v>159458</v>
      </c>
      <c r="I7" s="81">
        <v>161280</v>
      </c>
      <c r="J7" s="81">
        <v>159383</v>
      </c>
      <c r="L7" s="20" t="s">
        <v>17</v>
      </c>
      <c r="M7" s="53">
        <v>18828</v>
      </c>
      <c r="N7" s="53">
        <v>20418</v>
      </c>
      <c r="O7" s="53">
        <v>24972</v>
      </c>
      <c r="P7" s="53">
        <v>26896</v>
      </c>
      <c r="Q7" s="53">
        <v>26400</v>
      </c>
      <c r="R7" s="53">
        <v>31867</v>
      </c>
      <c r="S7" s="53">
        <v>35626</v>
      </c>
      <c r="T7" s="53">
        <v>37191</v>
      </c>
      <c r="U7" s="53">
        <v>38767</v>
      </c>
    </row>
    <row r="8" spans="1:23" x14ac:dyDescent="0.25">
      <c r="A8" s="20" t="s">
        <v>18</v>
      </c>
      <c r="B8" s="81">
        <v>19914</v>
      </c>
      <c r="C8" s="81">
        <v>22556</v>
      </c>
      <c r="D8" s="81">
        <v>25979</v>
      </c>
      <c r="E8" s="81">
        <v>30489</v>
      </c>
      <c r="F8" s="81">
        <v>33701</v>
      </c>
      <c r="G8" s="81">
        <v>39645</v>
      </c>
      <c r="H8" s="81">
        <v>44334</v>
      </c>
      <c r="I8" s="81">
        <v>51988</v>
      </c>
      <c r="J8" s="81">
        <v>57311</v>
      </c>
      <c r="L8" s="20" t="s">
        <v>18</v>
      </c>
      <c r="M8" s="53">
        <v>8592</v>
      </c>
      <c r="N8" s="53">
        <v>9572</v>
      </c>
      <c r="O8" s="53">
        <v>10818</v>
      </c>
      <c r="P8" s="53">
        <v>12506</v>
      </c>
      <c r="Q8" s="53">
        <v>13383</v>
      </c>
      <c r="R8" s="53">
        <v>17797</v>
      </c>
      <c r="S8" s="53">
        <v>18477</v>
      </c>
      <c r="T8" s="53">
        <v>20290</v>
      </c>
      <c r="U8" s="53">
        <v>21704</v>
      </c>
    </row>
    <row r="9" spans="1:23" ht="30" x14ac:dyDescent="0.25">
      <c r="A9" s="20" t="s">
        <v>19</v>
      </c>
      <c r="B9" s="81">
        <v>34080</v>
      </c>
      <c r="C9" s="81">
        <v>37412</v>
      </c>
      <c r="D9" s="81">
        <v>37892</v>
      </c>
      <c r="E9" s="81">
        <v>38686</v>
      </c>
      <c r="F9" s="81">
        <v>30625</v>
      </c>
      <c r="G9" s="81">
        <v>38155</v>
      </c>
      <c r="H9" s="81">
        <v>40952</v>
      </c>
      <c r="I9" s="81">
        <v>44616</v>
      </c>
      <c r="J9" s="81">
        <v>46437</v>
      </c>
      <c r="L9" s="20" t="s">
        <v>19</v>
      </c>
      <c r="M9" s="53">
        <v>21164</v>
      </c>
      <c r="N9" s="53">
        <v>23247</v>
      </c>
      <c r="O9" s="53">
        <v>27037</v>
      </c>
      <c r="P9" s="53">
        <v>30303</v>
      </c>
      <c r="Q9" s="53">
        <v>30250</v>
      </c>
      <c r="R9" s="53">
        <v>38072</v>
      </c>
      <c r="S9" s="53">
        <v>41677</v>
      </c>
      <c r="T9" s="53">
        <v>44994</v>
      </c>
      <c r="U9" s="53">
        <v>49381</v>
      </c>
    </row>
    <row r="11" spans="1:23" x14ac:dyDescent="0.25">
      <c r="H11" s="54"/>
      <c r="I11" s="54"/>
      <c r="J11" s="54"/>
      <c r="K11" s="54"/>
    </row>
    <row r="12" spans="1:23" x14ac:dyDescent="0.25">
      <c r="H12" s="54"/>
      <c r="I12" s="54"/>
      <c r="J12" s="54"/>
      <c r="K12" s="54"/>
      <c r="V12" s="56"/>
      <c r="W12" s="56"/>
    </row>
    <row r="13" spans="1:23" x14ac:dyDescent="0.25">
      <c r="H13" s="54"/>
      <c r="I13" s="54"/>
      <c r="J13" s="54"/>
      <c r="K13" s="54"/>
    </row>
    <row r="28" spans="1:20" ht="27.75" customHeight="1" x14ac:dyDescent="0.25">
      <c r="A28" s="149" t="s">
        <v>128</v>
      </c>
      <c r="B28" s="149"/>
      <c r="C28" s="149"/>
      <c r="D28" s="149"/>
      <c r="E28" s="149"/>
      <c r="F28" s="149"/>
      <c r="G28" s="149"/>
      <c r="H28" s="149"/>
      <c r="I28" s="149"/>
      <c r="L28" s="149" t="s">
        <v>97</v>
      </c>
      <c r="M28" s="149"/>
      <c r="N28" s="149"/>
      <c r="O28" s="149"/>
      <c r="P28" s="149"/>
      <c r="Q28" s="149"/>
      <c r="R28" s="149"/>
      <c r="S28" s="149"/>
      <c r="T28" s="149"/>
    </row>
    <row r="29" spans="1:20" x14ac:dyDescent="0.25">
      <c r="A29" s="27" t="s">
        <v>50</v>
      </c>
      <c r="L29" s="27" t="s">
        <v>50</v>
      </c>
    </row>
    <row r="30" spans="1:20" ht="52.5" customHeight="1" x14ac:dyDescent="0.25">
      <c r="A30" s="148" t="s">
        <v>73</v>
      </c>
      <c r="B30" s="148"/>
      <c r="C30" s="148"/>
      <c r="D30" s="148"/>
      <c r="E30" s="148"/>
      <c r="F30" s="148"/>
      <c r="G30" s="148"/>
      <c r="H30" s="148"/>
      <c r="I30" s="148"/>
      <c r="J30" s="83"/>
      <c r="K30" s="83"/>
      <c r="L30" s="148" t="s">
        <v>73</v>
      </c>
      <c r="M30" s="148"/>
      <c r="N30" s="148"/>
      <c r="O30" s="148"/>
      <c r="P30" s="148"/>
      <c r="Q30" s="148"/>
      <c r="R30" s="148"/>
      <c r="S30" s="148"/>
      <c r="T30" s="148"/>
    </row>
    <row r="32" spans="1:20" x14ac:dyDescent="0.25">
      <c r="A32" s="34" t="s">
        <v>44</v>
      </c>
      <c r="L32" s="34" t="s">
        <v>43</v>
      </c>
    </row>
    <row r="33" spans="1:21" x14ac:dyDescent="0.25">
      <c r="A33" s="22"/>
      <c r="B33" s="37">
        <v>2016</v>
      </c>
      <c r="C33" s="37">
        <v>2017</v>
      </c>
      <c r="D33" s="37">
        <v>2018</v>
      </c>
      <c r="E33" s="37">
        <v>2019</v>
      </c>
      <c r="F33" s="37">
        <v>2020</v>
      </c>
      <c r="G33" s="37">
        <v>2021</v>
      </c>
      <c r="H33" s="37">
        <v>2022</v>
      </c>
      <c r="I33" s="37">
        <v>2023</v>
      </c>
      <c r="J33" s="37">
        <v>2024</v>
      </c>
      <c r="L33" s="37"/>
      <c r="M33" s="37">
        <v>2016</v>
      </c>
      <c r="N33" s="37">
        <v>2017</v>
      </c>
      <c r="O33" s="37">
        <v>2018</v>
      </c>
      <c r="P33" s="37">
        <v>2019</v>
      </c>
      <c r="Q33" s="37">
        <v>2020</v>
      </c>
      <c r="R33" s="37">
        <v>2021</v>
      </c>
      <c r="S33" s="37">
        <v>2022</v>
      </c>
      <c r="T33" s="37">
        <v>2023</v>
      </c>
      <c r="U33" s="37">
        <v>2024</v>
      </c>
    </row>
    <row r="34" spans="1:21" x14ac:dyDescent="0.25">
      <c r="A34" s="20" t="s">
        <v>16</v>
      </c>
      <c r="B34" s="53">
        <v>100</v>
      </c>
      <c r="C34" s="53">
        <v>101</v>
      </c>
      <c r="D34" s="53">
        <v>110</v>
      </c>
      <c r="E34" s="53">
        <v>126</v>
      </c>
      <c r="F34" s="53">
        <v>138</v>
      </c>
      <c r="G34" s="53">
        <v>158</v>
      </c>
      <c r="H34" s="53">
        <v>184</v>
      </c>
      <c r="I34" s="53">
        <v>198</v>
      </c>
      <c r="J34" s="53">
        <v>199</v>
      </c>
      <c r="L34" s="20" t="s">
        <v>16</v>
      </c>
      <c r="M34" s="53">
        <v>100</v>
      </c>
      <c r="N34" s="53">
        <v>113</v>
      </c>
      <c r="O34" s="53">
        <v>140</v>
      </c>
      <c r="P34" s="53">
        <v>169</v>
      </c>
      <c r="Q34" s="53">
        <v>212</v>
      </c>
      <c r="R34" s="53">
        <v>260</v>
      </c>
      <c r="S34" s="53">
        <v>310</v>
      </c>
      <c r="T34" s="53">
        <v>349</v>
      </c>
      <c r="U34" s="53">
        <v>383</v>
      </c>
    </row>
    <row r="35" spans="1:21" ht="30" x14ac:dyDescent="0.25">
      <c r="A35" s="20" t="s">
        <v>17</v>
      </c>
      <c r="B35" s="53">
        <v>100</v>
      </c>
      <c r="C35" s="53">
        <v>104</v>
      </c>
      <c r="D35" s="53">
        <v>112</v>
      </c>
      <c r="E35" s="53">
        <v>114</v>
      </c>
      <c r="F35" s="53">
        <v>107</v>
      </c>
      <c r="G35" s="53">
        <v>112</v>
      </c>
      <c r="H35" s="53">
        <v>123</v>
      </c>
      <c r="I35" s="53">
        <v>125</v>
      </c>
      <c r="J35" s="53">
        <v>123</v>
      </c>
      <c r="L35" s="20" t="s">
        <v>17</v>
      </c>
      <c r="M35" s="53">
        <v>100</v>
      </c>
      <c r="N35" s="53">
        <v>108</v>
      </c>
      <c r="O35" s="53">
        <v>133</v>
      </c>
      <c r="P35" s="53">
        <v>143</v>
      </c>
      <c r="Q35" s="53">
        <v>140</v>
      </c>
      <c r="R35" s="53">
        <v>169</v>
      </c>
      <c r="S35" s="53">
        <v>189</v>
      </c>
      <c r="T35" s="53">
        <v>198</v>
      </c>
      <c r="U35" s="53">
        <v>206</v>
      </c>
    </row>
    <row r="36" spans="1:21" x14ac:dyDescent="0.25">
      <c r="A36" s="20" t="s">
        <v>18</v>
      </c>
      <c r="B36" s="53">
        <v>100</v>
      </c>
      <c r="C36" s="53">
        <v>113</v>
      </c>
      <c r="D36" s="53">
        <v>130</v>
      </c>
      <c r="E36" s="53">
        <v>153</v>
      </c>
      <c r="F36" s="53">
        <v>169</v>
      </c>
      <c r="G36" s="53">
        <v>199</v>
      </c>
      <c r="H36" s="53">
        <v>223</v>
      </c>
      <c r="I36" s="53">
        <v>261</v>
      </c>
      <c r="J36" s="53">
        <v>288</v>
      </c>
      <c r="L36" s="20" t="s">
        <v>18</v>
      </c>
      <c r="M36" s="53">
        <v>100</v>
      </c>
      <c r="N36" s="53">
        <v>111</v>
      </c>
      <c r="O36" s="53">
        <v>126</v>
      </c>
      <c r="P36" s="53">
        <v>146</v>
      </c>
      <c r="Q36" s="53">
        <v>156</v>
      </c>
      <c r="R36" s="53">
        <v>207</v>
      </c>
      <c r="S36" s="53">
        <v>215</v>
      </c>
      <c r="T36" s="53">
        <v>236</v>
      </c>
      <c r="U36" s="53">
        <v>253</v>
      </c>
    </row>
    <row r="37" spans="1:21" ht="30" x14ac:dyDescent="0.25">
      <c r="A37" s="20" t="s">
        <v>19</v>
      </c>
      <c r="B37" s="53">
        <v>100</v>
      </c>
      <c r="C37" s="53">
        <v>110</v>
      </c>
      <c r="D37" s="53">
        <v>111</v>
      </c>
      <c r="E37" s="53">
        <v>114</v>
      </c>
      <c r="F37" s="53">
        <v>90</v>
      </c>
      <c r="G37" s="53">
        <v>112</v>
      </c>
      <c r="H37" s="53">
        <v>120</v>
      </c>
      <c r="I37" s="53">
        <v>131</v>
      </c>
      <c r="J37" s="53">
        <v>136</v>
      </c>
      <c r="L37" s="20" t="s">
        <v>19</v>
      </c>
      <c r="M37" s="53">
        <v>100</v>
      </c>
      <c r="N37" s="53">
        <v>110</v>
      </c>
      <c r="O37" s="53">
        <v>128</v>
      </c>
      <c r="P37" s="53">
        <v>143</v>
      </c>
      <c r="Q37" s="53">
        <v>143</v>
      </c>
      <c r="R37" s="53">
        <v>180</v>
      </c>
      <c r="S37" s="53">
        <v>197</v>
      </c>
      <c r="T37" s="53">
        <v>213</v>
      </c>
      <c r="U37" s="53">
        <v>233</v>
      </c>
    </row>
    <row r="60" spans="1:20" ht="31.5" customHeight="1" x14ac:dyDescent="0.25">
      <c r="A60" s="149" t="s">
        <v>158</v>
      </c>
      <c r="B60" s="149"/>
      <c r="C60" s="149"/>
      <c r="D60" s="149"/>
      <c r="E60" s="149"/>
      <c r="F60" s="149"/>
      <c r="G60" s="149"/>
      <c r="H60" s="149"/>
      <c r="I60" s="149"/>
      <c r="L60" s="149" t="s">
        <v>159</v>
      </c>
      <c r="M60" s="149"/>
      <c r="N60" s="149"/>
      <c r="O60" s="149"/>
      <c r="P60" s="149"/>
      <c r="Q60" s="149"/>
      <c r="R60" s="149"/>
      <c r="S60" s="149"/>
      <c r="T60" s="149"/>
    </row>
    <row r="61" spans="1:20" x14ac:dyDescent="0.25">
      <c r="A61" s="27" t="s">
        <v>50</v>
      </c>
      <c r="L61" s="27" t="s">
        <v>50</v>
      </c>
    </row>
    <row r="62" spans="1:20" ht="44.25" customHeight="1" x14ac:dyDescent="0.25">
      <c r="A62" s="148" t="s">
        <v>73</v>
      </c>
      <c r="B62" s="148"/>
      <c r="C62" s="148"/>
      <c r="D62" s="148"/>
      <c r="E62" s="148"/>
      <c r="F62" s="148"/>
      <c r="G62" s="148"/>
      <c r="H62" s="148"/>
      <c r="I62" s="148"/>
      <c r="L62" s="148" t="s">
        <v>73</v>
      </c>
      <c r="M62" s="148"/>
      <c r="N62" s="148"/>
      <c r="O62" s="148"/>
      <c r="P62" s="148"/>
      <c r="Q62" s="148"/>
      <c r="R62" s="148"/>
      <c r="S62" s="148"/>
      <c r="T62" s="148"/>
    </row>
    <row r="64" spans="1:20" x14ac:dyDescent="0.25">
      <c r="C64" s="56"/>
      <c r="D64" s="56"/>
      <c r="E64" s="56"/>
      <c r="F64" s="56"/>
      <c r="G64" s="56"/>
      <c r="H64" s="56"/>
      <c r="I64" s="56"/>
      <c r="N64" s="56"/>
      <c r="O64" s="56"/>
      <c r="P64" s="56"/>
      <c r="Q64" s="56"/>
      <c r="R64" s="56"/>
      <c r="S64" s="56"/>
      <c r="T64" s="56"/>
    </row>
    <row r="65" spans="3:20" x14ac:dyDescent="0.25">
      <c r="C65" s="56"/>
      <c r="D65" s="56"/>
      <c r="E65" s="56"/>
      <c r="F65" s="56"/>
      <c r="G65" s="56"/>
      <c r="H65" s="56"/>
      <c r="I65" s="56"/>
      <c r="N65" s="56"/>
      <c r="O65" s="56"/>
      <c r="P65" s="56"/>
      <c r="Q65" s="56"/>
      <c r="R65" s="56"/>
      <c r="S65" s="56"/>
      <c r="T65" s="56"/>
    </row>
    <row r="66" spans="3:20" x14ac:dyDescent="0.25">
      <c r="C66" s="56"/>
      <c r="D66" s="56"/>
      <c r="E66" s="56"/>
      <c r="F66" s="56"/>
      <c r="G66" s="56"/>
      <c r="H66" s="56"/>
      <c r="I66" s="56"/>
      <c r="N66" s="56"/>
      <c r="O66" s="56"/>
      <c r="P66" s="56"/>
      <c r="Q66" s="56"/>
      <c r="R66" s="56"/>
      <c r="S66" s="56"/>
      <c r="T66" s="56"/>
    </row>
    <row r="67" spans="3:20" x14ac:dyDescent="0.25">
      <c r="C67" s="56"/>
      <c r="D67" s="56"/>
      <c r="E67" s="56"/>
      <c r="F67" s="56"/>
      <c r="G67" s="56"/>
      <c r="H67" s="56"/>
      <c r="I67" s="56"/>
      <c r="N67" s="56"/>
      <c r="O67" s="56"/>
      <c r="P67" s="56"/>
      <c r="Q67" s="56"/>
      <c r="R67" s="56"/>
      <c r="S67" s="56"/>
      <c r="T67" s="56"/>
    </row>
  </sheetData>
  <mergeCells count="9">
    <mergeCell ref="A62:I62"/>
    <mergeCell ref="L62:T62"/>
    <mergeCell ref="L60:T60"/>
    <mergeCell ref="A60:I60"/>
    <mergeCell ref="A1:I1"/>
    <mergeCell ref="L28:T28"/>
    <mergeCell ref="A28:I28"/>
    <mergeCell ref="A30:I30"/>
    <mergeCell ref="L30:T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zoomScale="98" zoomScaleNormal="98" workbookViewId="0"/>
  </sheetViews>
  <sheetFormatPr baseColWidth="10" defaultColWidth="11.42578125" defaultRowHeight="15" x14ac:dyDescent="0.25"/>
  <cols>
    <col min="1" max="1" width="15" style="24" customWidth="1"/>
    <col min="2" max="2" width="13.7109375" style="24" customWidth="1"/>
    <col min="3" max="9" width="11.42578125" style="24"/>
    <col min="10" max="10" width="13.140625" style="24" customWidth="1"/>
    <col min="11" max="11" width="15.85546875" style="24" customWidth="1"/>
    <col min="12" max="12" width="11.42578125" style="24"/>
    <col min="13" max="13" width="16.28515625" style="24" customWidth="1"/>
    <col min="14" max="14" width="15.140625" style="24" customWidth="1"/>
    <col min="15" max="15" width="11.42578125" style="24"/>
    <col min="16" max="16" width="11.42578125" style="24" customWidth="1"/>
    <col min="17" max="17" width="11.42578125" style="24"/>
    <col min="18" max="18" width="15.42578125" style="24" customWidth="1"/>
    <col min="19" max="16384" width="11.42578125" style="24"/>
  </cols>
  <sheetData>
    <row r="1" spans="1:19" x14ac:dyDescent="0.25">
      <c r="A1" s="36" t="s">
        <v>155</v>
      </c>
    </row>
    <row r="3" spans="1:19" x14ac:dyDescent="0.25">
      <c r="A3" s="37" t="s">
        <v>20</v>
      </c>
      <c r="B3" s="37" t="s">
        <v>53</v>
      </c>
      <c r="C3" s="45" t="s">
        <v>74</v>
      </c>
      <c r="D3" s="45" t="s">
        <v>75</v>
      </c>
      <c r="E3" s="45" t="s">
        <v>76</v>
      </c>
      <c r="F3" s="45" t="s">
        <v>77</v>
      </c>
      <c r="G3" s="45" t="s">
        <v>78</v>
      </c>
      <c r="H3" s="45" t="s">
        <v>79</v>
      </c>
      <c r="I3" s="45" t="s">
        <v>80</v>
      </c>
      <c r="J3" s="45" t="s">
        <v>81</v>
      </c>
      <c r="K3" s="45" t="s">
        <v>82</v>
      </c>
      <c r="L3" s="45" t="s">
        <v>83</v>
      </c>
      <c r="M3" s="45" t="s">
        <v>84</v>
      </c>
      <c r="N3" s="45" t="s">
        <v>85</v>
      </c>
      <c r="O3" s="45" t="s">
        <v>86</v>
      </c>
      <c r="P3" s="45" t="s">
        <v>87</v>
      </c>
      <c r="Q3" s="45" t="s">
        <v>88</v>
      </c>
      <c r="R3" s="46" t="s">
        <v>89</v>
      </c>
      <c r="S3" s="47" t="s">
        <v>6</v>
      </c>
    </row>
    <row r="4" spans="1:19" ht="15" customHeight="1" x14ac:dyDescent="0.25">
      <c r="A4" s="151" t="s">
        <v>7</v>
      </c>
      <c r="B4" s="20" t="s">
        <v>23</v>
      </c>
      <c r="C4" s="29">
        <v>3.15</v>
      </c>
      <c r="D4" s="29">
        <v>4.26</v>
      </c>
      <c r="E4" s="29">
        <v>4.4400000000000004</v>
      </c>
      <c r="F4" s="29">
        <v>6.13</v>
      </c>
      <c r="G4" s="29">
        <v>11.09</v>
      </c>
      <c r="H4" s="29">
        <v>12.17</v>
      </c>
      <c r="I4" s="29">
        <v>11.85</v>
      </c>
      <c r="J4" s="29">
        <v>10.81</v>
      </c>
      <c r="K4" s="29">
        <v>8.3800000000000008</v>
      </c>
      <c r="L4" s="29">
        <v>5.7</v>
      </c>
      <c r="M4" s="29">
        <v>3.65</v>
      </c>
      <c r="N4" s="29">
        <v>2.13</v>
      </c>
      <c r="O4" s="29">
        <v>1.37</v>
      </c>
      <c r="P4" s="29">
        <v>0.97</v>
      </c>
      <c r="Q4" s="29">
        <v>0.76</v>
      </c>
      <c r="R4" s="29">
        <v>0.53</v>
      </c>
      <c r="S4" s="29">
        <v>5.12</v>
      </c>
    </row>
    <row r="5" spans="1:19" ht="30" x14ac:dyDescent="0.25">
      <c r="A5" s="151"/>
      <c r="B5" s="20" t="s">
        <v>22</v>
      </c>
      <c r="C5" s="29">
        <v>0.37</v>
      </c>
      <c r="D5" s="29">
        <v>0.63</v>
      </c>
      <c r="E5" s="29">
        <v>3.74</v>
      </c>
      <c r="F5" s="29">
        <v>4.13</v>
      </c>
      <c r="G5" s="29">
        <v>4.08</v>
      </c>
      <c r="H5" s="29">
        <v>3.73</v>
      </c>
      <c r="I5" s="29">
        <v>2.91</v>
      </c>
      <c r="J5" s="29">
        <v>2.5499999999999998</v>
      </c>
      <c r="K5" s="29">
        <v>2.2799999999999998</v>
      </c>
      <c r="L5" s="29">
        <v>1.97</v>
      </c>
      <c r="M5" s="29">
        <v>1.59</v>
      </c>
      <c r="N5" s="29">
        <v>1.0900000000000001</v>
      </c>
      <c r="O5" s="29">
        <v>0.66</v>
      </c>
      <c r="P5" s="29">
        <v>0.44</v>
      </c>
      <c r="Q5" s="29">
        <v>0.33</v>
      </c>
      <c r="R5" s="29">
        <v>0.28000000000000003</v>
      </c>
      <c r="S5" s="29">
        <v>1.82</v>
      </c>
    </row>
    <row r="6" spans="1:19" x14ac:dyDescent="0.25">
      <c r="A6" s="151" t="s">
        <v>8</v>
      </c>
      <c r="B6" s="20" t="s">
        <v>23</v>
      </c>
      <c r="C6" s="29">
        <v>3.81</v>
      </c>
      <c r="D6" s="29">
        <v>5.07</v>
      </c>
      <c r="E6" s="29">
        <v>4.05</v>
      </c>
      <c r="F6" s="29">
        <v>1.49</v>
      </c>
      <c r="G6" s="29">
        <v>1.55</v>
      </c>
      <c r="H6" s="29">
        <v>2.1800000000000002</v>
      </c>
      <c r="I6" s="29">
        <v>2.58</v>
      </c>
      <c r="J6" s="29">
        <v>2.64</v>
      </c>
      <c r="K6" s="29">
        <v>2.31</v>
      </c>
      <c r="L6" s="29">
        <v>1.73</v>
      </c>
      <c r="M6" s="29">
        <v>1.29</v>
      </c>
      <c r="N6" s="29">
        <v>0.87</v>
      </c>
      <c r="O6" s="29">
        <v>0.66</v>
      </c>
      <c r="P6" s="29">
        <v>0.51</v>
      </c>
      <c r="Q6" s="29">
        <v>0.38</v>
      </c>
      <c r="R6" s="29">
        <v>0.3</v>
      </c>
      <c r="S6" s="29">
        <v>1.93</v>
      </c>
    </row>
    <row r="7" spans="1:19" ht="30" x14ac:dyDescent="0.25">
      <c r="A7" s="151"/>
      <c r="B7" s="20" t="s">
        <v>22</v>
      </c>
      <c r="C7" s="29">
        <v>0.42</v>
      </c>
      <c r="D7" s="29">
        <v>1.1599999999999999</v>
      </c>
      <c r="E7" s="29">
        <v>7.1</v>
      </c>
      <c r="F7" s="29">
        <v>8.76</v>
      </c>
      <c r="G7" s="29">
        <v>8.02</v>
      </c>
      <c r="H7" s="29">
        <v>8.11</v>
      </c>
      <c r="I7" s="29">
        <v>7.25</v>
      </c>
      <c r="J7" s="29">
        <v>6.49</v>
      </c>
      <c r="K7" s="29">
        <v>5.75</v>
      </c>
      <c r="L7" s="29">
        <v>5.15</v>
      </c>
      <c r="M7" s="29">
        <v>3.82</v>
      </c>
      <c r="N7" s="29">
        <v>2.52</v>
      </c>
      <c r="O7" s="29">
        <v>1.6</v>
      </c>
      <c r="P7" s="29">
        <v>0.98</v>
      </c>
      <c r="Q7" s="29">
        <v>0.71</v>
      </c>
      <c r="R7" s="29">
        <v>0.47</v>
      </c>
      <c r="S7" s="29">
        <v>4.2699999999999996</v>
      </c>
    </row>
    <row r="8" spans="1:19" x14ac:dyDescent="0.25">
      <c r="A8" s="151" t="s">
        <v>21</v>
      </c>
      <c r="B8" s="20" t="s">
        <v>23</v>
      </c>
      <c r="C8" s="29">
        <v>3.48</v>
      </c>
      <c r="D8" s="29">
        <v>4.68</v>
      </c>
      <c r="E8" s="29">
        <v>4.24</v>
      </c>
      <c r="F8" s="29">
        <v>3.74</v>
      </c>
      <c r="G8" s="29">
        <v>6.21</v>
      </c>
      <c r="H8" s="29">
        <v>7.19</v>
      </c>
      <c r="I8" s="29">
        <v>7.29</v>
      </c>
      <c r="J8" s="29">
        <v>6.84</v>
      </c>
      <c r="K8" s="29">
        <v>5.42</v>
      </c>
      <c r="L8" s="29">
        <v>3.74</v>
      </c>
      <c r="M8" s="29">
        <v>2.48</v>
      </c>
      <c r="N8" s="29">
        <v>1.52</v>
      </c>
      <c r="O8" s="29">
        <v>1.03</v>
      </c>
      <c r="P8" s="29">
        <v>0.76</v>
      </c>
      <c r="Q8" s="29">
        <v>0.57999999999999996</v>
      </c>
      <c r="R8" s="29">
        <v>0.44</v>
      </c>
      <c r="S8" s="29">
        <v>3.57</v>
      </c>
    </row>
    <row r="9" spans="1:19" ht="30" x14ac:dyDescent="0.25">
      <c r="A9" s="151"/>
      <c r="B9" s="20" t="s">
        <v>22</v>
      </c>
      <c r="C9" s="29">
        <v>0.4</v>
      </c>
      <c r="D9" s="29">
        <v>0.9</v>
      </c>
      <c r="E9" s="29">
        <v>5.47</v>
      </c>
      <c r="F9" s="29">
        <v>6.52</v>
      </c>
      <c r="G9" s="29">
        <v>6.1</v>
      </c>
      <c r="H9" s="29">
        <v>5.91</v>
      </c>
      <c r="I9" s="29">
        <v>5.04</v>
      </c>
      <c r="J9" s="29">
        <v>4.47</v>
      </c>
      <c r="K9" s="29">
        <v>3.97</v>
      </c>
      <c r="L9" s="29">
        <v>3.54</v>
      </c>
      <c r="M9" s="29">
        <v>2.69</v>
      </c>
      <c r="N9" s="29">
        <v>1.79</v>
      </c>
      <c r="O9" s="29">
        <v>1.1100000000000001</v>
      </c>
      <c r="P9" s="29">
        <v>0.69</v>
      </c>
      <c r="Q9" s="29">
        <v>0.5</v>
      </c>
      <c r="R9" s="29">
        <v>0.36</v>
      </c>
      <c r="S9" s="29">
        <v>3.01</v>
      </c>
    </row>
    <row r="10" spans="1:19" x14ac:dyDescent="0.25">
      <c r="A10" s="33"/>
      <c r="B10" s="33"/>
      <c r="C10" s="32"/>
      <c r="D10" s="32"/>
      <c r="E10" s="32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6" spans="1:19" ht="57" customHeight="1" x14ac:dyDescent="0.25"/>
    <row r="19" spans="1:1" ht="57" customHeight="1" x14ac:dyDescent="0.25"/>
    <row r="23" spans="1:1" ht="57" customHeight="1" x14ac:dyDescent="0.25"/>
    <row r="32" spans="1:1" x14ac:dyDescent="0.25">
      <c r="A32" s="24" t="s">
        <v>106</v>
      </c>
    </row>
    <row r="33" spans="1:19" x14ac:dyDescent="0.25">
      <c r="A33" s="27" t="s">
        <v>50</v>
      </c>
    </row>
    <row r="34" spans="1:19" x14ac:dyDescent="0.25">
      <c r="A34" s="24" t="s">
        <v>94</v>
      </c>
    </row>
    <row r="36" spans="1:19" x14ac:dyDescent="0.2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x14ac:dyDescent="0.25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x14ac:dyDescent="0.2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x14ac:dyDescent="0.25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x14ac:dyDescent="0.25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x14ac:dyDescent="0.25"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</sheetData>
  <mergeCells count="3">
    <mergeCell ref="A4:A5"/>
    <mergeCell ref="A6:A7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/>
  </sheetViews>
  <sheetFormatPr baseColWidth="10" defaultColWidth="11.42578125" defaultRowHeight="15" x14ac:dyDescent="0.25"/>
  <cols>
    <col min="1" max="1" width="42.85546875" style="24" customWidth="1"/>
    <col min="2" max="2" width="11.7109375" style="24" customWidth="1"/>
    <col min="3" max="3" width="8.7109375" style="24" customWidth="1"/>
    <col min="4" max="4" width="11.140625" style="24" customWidth="1"/>
    <col min="5" max="5" width="6.7109375" style="24" bestFit="1" customWidth="1"/>
    <col min="6" max="6" width="11.28515625" style="24" customWidth="1"/>
    <col min="7" max="7" width="8.85546875" style="24" customWidth="1"/>
    <col min="8" max="8" width="11.42578125" style="24"/>
    <col min="9" max="9" width="7.28515625" style="24" customWidth="1"/>
    <col min="10" max="10" width="11.42578125" style="24"/>
    <col min="11" max="11" width="6.85546875" style="24" customWidth="1"/>
    <col min="12" max="12" width="11.42578125" style="24"/>
    <col min="13" max="13" width="21.42578125" style="24" customWidth="1"/>
    <col min="14" max="15" width="11.42578125" style="24"/>
    <col min="16" max="16" width="12.28515625" style="24" customWidth="1"/>
    <col min="17" max="17" width="10.7109375" style="24" customWidth="1"/>
    <col min="18" max="18" width="11.140625" style="24" customWidth="1"/>
    <col min="19" max="16384" width="11.42578125" style="24"/>
  </cols>
  <sheetData>
    <row r="1" spans="1:9" x14ac:dyDescent="0.25">
      <c r="A1" s="36" t="s">
        <v>93</v>
      </c>
    </row>
    <row r="2" spans="1:9" x14ac:dyDescent="0.25">
      <c r="A2" s="36"/>
    </row>
    <row r="4" spans="1:9" ht="15" customHeight="1" x14ac:dyDescent="0.25">
      <c r="A4" s="34" t="s">
        <v>27</v>
      </c>
    </row>
    <row r="5" spans="1:9" ht="22.5" customHeight="1" x14ac:dyDescent="0.25">
      <c r="A5" s="159"/>
      <c r="B5" s="156" t="s">
        <v>5</v>
      </c>
      <c r="C5" s="156"/>
      <c r="D5" s="156"/>
      <c r="E5" s="156"/>
      <c r="F5" s="156"/>
      <c r="G5" s="156"/>
    </row>
    <row r="6" spans="1:9" ht="43.5" customHeight="1" x14ac:dyDescent="0.25">
      <c r="A6" s="160"/>
      <c r="B6" s="157" t="s">
        <v>6</v>
      </c>
      <c r="C6" s="158"/>
      <c r="D6" s="154" t="s">
        <v>9</v>
      </c>
      <c r="E6" s="155"/>
      <c r="F6" s="152" t="s">
        <v>125</v>
      </c>
      <c r="G6" s="153"/>
    </row>
    <row r="7" spans="1:9" x14ac:dyDescent="0.25">
      <c r="A7" s="161"/>
      <c r="B7" s="15" t="s">
        <v>35</v>
      </c>
      <c r="C7" s="15" t="s">
        <v>36</v>
      </c>
      <c r="D7" s="15" t="s">
        <v>35</v>
      </c>
      <c r="E7" s="15" t="s">
        <v>36</v>
      </c>
      <c r="F7" s="15" t="s">
        <v>35</v>
      </c>
      <c r="G7" s="15" t="s">
        <v>36</v>
      </c>
    </row>
    <row r="8" spans="1:9" x14ac:dyDescent="0.25">
      <c r="A8" s="6" t="s">
        <v>10</v>
      </c>
      <c r="B8" s="13">
        <v>346367</v>
      </c>
      <c r="C8" s="13">
        <v>100</v>
      </c>
      <c r="D8" s="13">
        <v>186984</v>
      </c>
      <c r="E8" s="13">
        <v>100</v>
      </c>
      <c r="F8" s="13">
        <v>159383</v>
      </c>
      <c r="G8" s="7">
        <v>100</v>
      </c>
    </row>
    <row r="9" spans="1:9" x14ac:dyDescent="0.25">
      <c r="A9" s="1" t="s">
        <v>3</v>
      </c>
      <c r="B9" s="14">
        <v>72</v>
      </c>
      <c r="C9" s="11" t="s">
        <v>90</v>
      </c>
      <c r="D9" s="14">
        <v>20</v>
      </c>
      <c r="E9" s="11" t="s">
        <v>90</v>
      </c>
      <c r="F9" s="14">
        <v>52</v>
      </c>
      <c r="G9" s="11" t="s">
        <v>90</v>
      </c>
      <c r="I9" s="35"/>
    </row>
    <row r="10" spans="1:9" ht="25.5" x14ac:dyDescent="0.25">
      <c r="A10" s="1" t="s">
        <v>57</v>
      </c>
      <c r="B10" s="14">
        <v>213</v>
      </c>
      <c r="C10" s="11" t="s">
        <v>90</v>
      </c>
      <c r="D10" s="14">
        <v>41</v>
      </c>
      <c r="E10" s="11" t="s">
        <v>90</v>
      </c>
      <c r="F10" s="14">
        <v>172</v>
      </c>
      <c r="G10" s="11" t="s">
        <v>90</v>
      </c>
      <c r="I10" s="35"/>
    </row>
    <row r="11" spans="1:9" x14ac:dyDescent="0.25">
      <c r="A11" s="1" t="s">
        <v>11</v>
      </c>
      <c r="B11" s="14">
        <v>20328</v>
      </c>
      <c r="C11" s="11">
        <v>6</v>
      </c>
      <c r="D11" s="14">
        <v>5738</v>
      </c>
      <c r="E11" s="11">
        <v>3</v>
      </c>
      <c r="F11" s="14">
        <v>14590</v>
      </c>
      <c r="G11" s="11">
        <v>9</v>
      </c>
      <c r="I11" s="35"/>
    </row>
    <row r="12" spans="1:9" ht="25.5" x14ac:dyDescent="0.25">
      <c r="A12" s="1" t="s">
        <v>12</v>
      </c>
      <c r="B12" s="14">
        <v>116945</v>
      </c>
      <c r="C12" s="11">
        <v>34</v>
      </c>
      <c r="D12" s="14">
        <v>58066</v>
      </c>
      <c r="E12" s="11">
        <v>31</v>
      </c>
      <c r="F12" s="14">
        <v>58879</v>
      </c>
      <c r="G12" s="11">
        <v>37</v>
      </c>
      <c r="I12" s="35"/>
    </row>
    <row r="13" spans="1:9" x14ac:dyDescent="0.25">
      <c r="A13" s="1" t="s">
        <v>13</v>
      </c>
      <c r="B13" s="14">
        <v>977</v>
      </c>
      <c r="C13" s="11" t="s">
        <v>90</v>
      </c>
      <c r="D13" s="14">
        <v>293</v>
      </c>
      <c r="E13" s="11" t="s">
        <v>90</v>
      </c>
      <c r="F13" s="14">
        <v>684</v>
      </c>
      <c r="G13" s="11" t="s">
        <v>90</v>
      </c>
      <c r="I13" s="35"/>
    </row>
    <row r="14" spans="1:9" x14ac:dyDescent="0.25">
      <c r="A14" s="1" t="s">
        <v>14</v>
      </c>
      <c r="B14" s="14">
        <v>206191</v>
      </c>
      <c r="C14" s="11">
        <v>60</v>
      </c>
      <c r="D14" s="14">
        <v>122614</v>
      </c>
      <c r="E14" s="11">
        <v>66</v>
      </c>
      <c r="F14" s="14">
        <v>83577</v>
      </c>
      <c r="G14" s="11">
        <v>52</v>
      </c>
      <c r="I14" s="35"/>
    </row>
    <row r="15" spans="1:9" x14ac:dyDescent="0.25">
      <c r="A15" s="1" t="s">
        <v>4</v>
      </c>
      <c r="B15" s="14">
        <v>1641</v>
      </c>
      <c r="C15" s="11" t="s">
        <v>90</v>
      </c>
      <c r="D15" s="14">
        <v>212</v>
      </c>
      <c r="E15" s="11" t="s">
        <v>90</v>
      </c>
      <c r="F15" s="14">
        <v>1429</v>
      </c>
      <c r="G15" s="11">
        <v>0.89658244605760973</v>
      </c>
      <c r="I15" s="35"/>
    </row>
    <row r="18" spans="1:7" ht="30.75" customHeight="1" x14ac:dyDescent="0.25">
      <c r="A18" s="34" t="s">
        <v>28</v>
      </c>
    </row>
    <row r="19" spans="1:7" ht="15.75" customHeight="1" x14ac:dyDescent="0.25">
      <c r="A19" s="159"/>
      <c r="B19" s="156" t="s">
        <v>15</v>
      </c>
      <c r="C19" s="156"/>
      <c r="D19" s="156"/>
      <c r="E19" s="156"/>
      <c r="F19" s="156"/>
      <c r="G19" s="156"/>
    </row>
    <row r="20" spans="1:7" ht="45" customHeight="1" x14ac:dyDescent="0.25">
      <c r="A20" s="160"/>
      <c r="B20" s="154" t="s">
        <v>6</v>
      </c>
      <c r="C20" s="155"/>
      <c r="D20" s="157" t="s">
        <v>9</v>
      </c>
      <c r="E20" s="158"/>
      <c r="F20" s="154" t="s">
        <v>125</v>
      </c>
      <c r="G20" s="162"/>
    </row>
    <row r="21" spans="1:7" x14ac:dyDescent="0.25">
      <c r="A21" s="161"/>
      <c r="B21" s="15" t="s">
        <v>35</v>
      </c>
      <c r="C21" s="15" t="s">
        <v>36</v>
      </c>
      <c r="D21" s="15" t="s">
        <v>35</v>
      </c>
      <c r="E21" s="15" t="s">
        <v>36</v>
      </c>
      <c r="F21" s="15" t="s">
        <v>35</v>
      </c>
      <c r="G21" s="15" t="s">
        <v>36</v>
      </c>
    </row>
    <row r="22" spans="1:7" x14ac:dyDescent="0.25">
      <c r="A22" s="6" t="s">
        <v>10</v>
      </c>
      <c r="B22" s="7">
        <v>103748</v>
      </c>
      <c r="C22" s="7">
        <v>100</v>
      </c>
      <c r="D22" s="7">
        <v>57311</v>
      </c>
      <c r="E22" s="7">
        <v>100</v>
      </c>
      <c r="F22" s="7">
        <v>46437</v>
      </c>
      <c r="G22" s="7">
        <v>100</v>
      </c>
    </row>
    <row r="23" spans="1:7" x14ac:dyDescent="0.25">
      <c r="A23" s="1" t="s">
        <v>3</v>
      </c>
      <c r="B23" s="2">
        <v>57</v>
      </c>
      <c r="C23" s="11" t="s">
        <v>90</v>
      </c>
      <c r="D23" s="2">
        <v>33</v>
      </c>
      <c r="E23" s="11" t="s">
        <v>90</v>
      </c>
      <c r="F23" s="2">
        <v>24</v>
      </c>
      <c r="G23" s="11" t="s">
        <v>90</v>
      </c>
    </row>
    <row r="24" spans="1:7" ht="25.5" x14ac:dyDescent="0.25">
      <c r="A24" s="1" t="s">
        <v>57</v>
      </c>
      <c r="B24" s="2">
        <v>71</v>
      </c>
      <c r="C24" s="11" t="s">
        <v>90</v>
      </c>
      <c r="D24" s="2">
        <v>48</v>
      </c>
      <c r="E24" s="11" t="s">
        <v>90</v>
      </c>
      <c r="F24" s="2">
        <v>23</v>
      </c>
      <c r="G24" s="11" t="s">
        <v>90</v>
      </c>
    </row>
    <row r="25" spans="1:7" x14ac:dyDescent="0.25">
      <c r="A25" s="1" t="s">
        <v>11</v>
      </c>
      <c r="B25" s="2">
        <v>3544</v>
      </c>
      <c r="C25" s="11">
        <v>3</v>
      </c>
      <c r="D25" s="2">
        <v>1607</v>
      </c>
      <c r="E25" s="11">
        <v>3</v>
      </c>
      <c r="F25" s="2">
        <v>1937</v>
      </c>
      <c r="G25" s="11">
        <v>4</v>
      </c>
    </row>
    <row r="26" spans="1:7" ht="25.5" x14ac:dyDescent="0.25">
      <c r="A26" s="1" t="s">
        <v>12</v>
      </c>
      <c r="B26" s="2">
        <v>30313</v>
      </c>
      <c r="C26" s="11">
        <v>29</v>
      </c>
      <c r="D26" s="2">
        <v>13356</v>
      </c>
      <c r="E26" s="11">
        <v>23</v>
      </c>
      <c r="F26" s="2">
        <v>16957</v>
      </c>
      <c r="G26" s="11">
        <v>37</v>
      </c>
    </row>
    <row r="27" spans="1:7" x14ac:dyDescent="0.25">
      <c r="A27" s="1" t="s">
        <v>13</v>
      </c>
      <c r="B27" s="2">
        <v>98</v>
      </c>
      <c r="C27" s="11" t="s">
        <v>90</v>
      </c>
      <c r="D27" s="2">
        <v>46</v>
      </c>
      <c r="E27" s="11" t="s">
        <v>90</v>
      </c>
      <c r="F27" s="2">
        <v>52</v>
      </c>
      <c r="G27" s="11" t="s">
        <v>90</v>
      </c>
    </row>
    <row r="28" spans="1:7" x14ac:dyDescent="0.25">
      <c r="A28" s="1" t="s">
        <v>14</v>
      </c>
      <c r="B28" s="2">
        <v>69256</v>
      </c>
      <c r="C28" s="11">
        <v>67</v>
      </c>
      <c r="D28" s="2">
        <v>42129</v>
      </c>
      <c r="E28" s="11">
        <v>74</v>
      </c>
      <c r="F28" s="2">
        <v>27127</v>
      </c>
      <c r="G28" s="11">
        <v>58</v>
      </c>
    </row>
    <row r="29" spans="1:7" x14ac:dyDescent="0.25">
      <c r="A29" s="1" t="s">
        <v>4</v>
      </c>
      <c r="B29" s="2">
        <v>409</v>
      </c>
      <c r="C29" s="11" t="s">
        <v>90</v>
      </c>
      <c r="D29" s="2">
        <v>92</v>
      </c>
      <c r="E29" s="11" t="s">
        <v>90</v>
      </c>
      <c r="F29" s="2">
        <v>317</v>
      </c>
      <c r="G29" s="11">
        <v>0.68264530439089521</v>
      </c>
    </row>
    <row r="32" spans="1:7" x14ac:dyDescent="0.25">
      <c r="A32" s="44" t="s">
        <v>91</v>
      </c>
    </row>
    <row r="33" spans="1:1" x14ac:dyDescent="0.25">
      <c r="A33" s="27" t="s">
        <v>50</v>
      </c>
    </row>
    <row r="34" spans="1:1" x14ac:dyDescent="0.25">
      <c r="A34" s="44" t="s">
        <v>92</v>
      </c>
    </row>
  </sheetData>
  <mergeCells count="10">
    <mergeCell ref="A19:A21"/>
    <mergeCell ref="B19:G19"/>
    <mergeCell ref="B20:C20"/>
    <mergeCell ref="D20:E20"/>
    <mergeCell ref="F20:G20"/>
    <mergeCell ref="F6:G6"/>
    <mergeCell ref="D6:E6"/>
    <mergeCell ref="B5:G5"/>
    <mergeCell ref="B6:C6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workbookViewId="0"/>
  </sheetViews>
  <sheetFormatPr baseColWidth="10" defaultColWidth="11.42578125" defaultRowHeight="15" x14ac:dyDescent="0.25"/>
  <cols>
    <col min="1" max="1" width="20.85546875" style="24" customWidth="1"/>
    <col min="2" max="2" width="15" style="24" customWidth="1"/>
    <col min="3" max="16384" width="11.42578125" style="24"/>
  </cols>
  <sheetData>
    <row r="1" spans="1:19" x14ac:dyDescent="0.25">
      <c r="A1" s="36" t="s">
        <v>154</v>
      </c>
      <c r="B1" s="33"/>
      <c r="C1" s="33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x14ac:dyDescent="0.25">
      <c r="B2" s="33"/>
      <c r="C2" s="3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25">
      <c r="A3" s="37" t="s">
        <v>20</v>
      </c>
      <c r="B3" s="37" t="s">
        <v>53</v>
      </c>
      <c r="C3" s="38" t="s">
        <v>74</v>
      </c>
      <c r="D3" s="38" t="s">
        <v>75</v>
      </c>
      <c r="E3" s="38" t="s">
        <v>110</v>
      </c>
      <c r="F3" s="38" t="s">
        <v>77</v>
      </c>
      <c r="G3" s="38" t="s">
        <v>78</v>
      </c>
      <c r="H3" s="38" t="s">
        <v>79</v>
      </c>
      <c r="I3" s="38" t="s">
        <v>80</v>
      </c>
      <c r="J3" s="38" t="s">
        <v>81</v>
      </c>
      <c r="K3" s="38" t="s">
        <v>82</v>
      </c>
      <c r="L3" s="38" t="s">
        <v>83</v>
      </c>
      <c r="M3" s="38" t="s">
        <v>84</v>
      </c>
      <c r="N3" s="38" t="s">
        <v>85</v>
      </c>
      <c r="O3" s="38" t="s">
        <v>86</v>
      </c>
      <c r="P3" s="38" t="s">
        <v>87</v>
      </c>
      <c r="Q3" s="38" t="s">
        <v>88</v>
      </c>
      <c r="R3" s="39" t="s">
        <v>89</v>
      </c>
      <c r="S3" s="40" t="s">
        <v>6</v>
      </c>
    </row>
    <row r="4" spans="1:19" ht="15" customHeight="1" x14ac:dyDescent="0.25">
      <c r="A4" s="151" t="s">
        <v>7</v>
      </c>
      <c r="B4" s="20" t="s">
        <v>23</v>
      </c>
      <c r="C4" s="29">
        <v>2.04</v>
      </c>
      <c r="D4" s="29">
        <v>3.06</v>
      </c>
      <c r="E4" s="29">
        <v>2.56</v>
      </c>
      <c r="F4" s="29">
        <v>2.2599999999999998</v>
      </c>
      <c r="G4" s="29">
        <v>1.32</v>
      </c>
      <c r="H4" s="29">
        <v>1.0900000000000001</v>
      </c>
      <c r="I4" s="29">
        <v>0.9</v>
      </c>
      <c r="J4" s="29">
        <v>0.73</v>
      </c>
      <c r="K4" s="29">
        <v>0.51</v>
      </c>
      <c r="L4" s="29">
        <v>0.33</v>
      </c>
      <c r="M4" s="29">
        <v>0.19</v>
      </c>
      <c r="N4" s="29">
        <v>0.1</v>
      </c>
      <c r="O4" s="29">
        <v>0.05</v>
      </c>
      <c r="P4" s="29">
        <v>0.03</v>
      </c>
      <c r="Q4" s="29">
        <v>0.02</v>
      </c>
      <c r="R4" s="29">
        <v>0.01</v>
      </c>
      <c r="S4" s="41">
        <v>0.85</v>
      </c>
    </row>
    <row r="5" spans="1:19" ht="30" x14ac:dyDescent="0.25">
      <c r="A5" s="151"/>
      <c r="B5" s="20" t="s">
        <v>22</v>
      </c>
      <c r="C5" s="29">
        <v>1.26</v>
      </c>
      <c r="D5" s="29">
        <v>2.85</v>
      </c>
      <c r="E5" s="29">
        <v>8.81</v>
      </c>
      <c r="F5" s="29">
        <v>9.6199999999999992</v>
      </c>
      <c r="G5" s="29">
        <v>4.7300000000000004</v>
      </c>
      <c r="H5" s="29">
        <v>2.69</v>
      </c>
      <c r="I5" s="29">
        <v>1.75</v>
      </c>
      <c r="J5" s="29">
        <v>1.23</v>
      </c>
      <c r="K5" s="29">
        <v>1.01</v>
      </c>
      <c r="L5" s="29">
        <v>0.84</v>
      </c>
      <c r="M5" s="29">
        <v>0.64</v>
      </c>
      <c r="N5" s="29">
        <v>0.4</v>
      </c>
      <c r="O5" s="29">
        <v>0.25</v>
      </c>
      <c r="P5" s="29">
        <v>0.19</v>
      </c>
      <c r="Q5" s="29">
        <v>0.12</v>
      </c>
      <c r="R5" s="29">
        <v>0.13</v>
      </c>
      <c r="S5" s="41">
        <v>2.11</v>
      </c>
    </row>
    <row r="6" spans="1:19" x14ac:dyDescent="0.25">
      <c r="A6" s="151" t="s">
        <v>8</v>
      </c>
      <c r="B6" s="20" t="s">
        <v>23</v>
      </c>
      <c r="C6" s="29">
        <v>0.72</v>
      </c>
      <c r="D6" s="29">
        <v>0.82</v>
      </c>
      <c r="E6" s="29">
        <v>0.38</v>
      </c>
      <c r="F6" s="29">
        <v>0.12</v>
      </c>
      <c r="G6" s="29">
        <v>0.03</v>
      </c>
      <c r="H6" s="29">
        <v>0.03</v>
      </c>
      <c r="I6" s="29">
        <v>0.04</v>
      </c>
      <c r="J6" s="29">
        <v>0.02</v>
      </c>
      <c r="K6" s="29">
        <v>0.02</v>
      </c>
      <c r="L6" s="29">
        <v>0.02</v>
      </c>
      <c r="M6" s="29">
        <v>0.01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41">
        <v>0.13</v>
      </c>
    </row>
    <row r="7" spans="1:19" ht="30" x14ac:dyDescent="0.25">
      <c r="A7" s="151"/>
      <c r="B7" s="20" t="s">
        <v>22</v>
      </c>
      <c r="C7" s="29">
        <v>0.45</v>
      </c>
      <c r="D7" s="29">
        <v>1.1399999999999999</v>
      </c>
      <c r="E7" s="29">
        <v>1.83</v>
      </c>
      <c r="F7" s="29">
        <v>1.19</v>
      </c>
      <c r="G7" s="29">
        <v>0.48</v>
      </c>
      <c r="H7" s="29">
        <v>0.35</v>
      </c>
      <c r="I7" s="29">
        <v>0.27</v>
      </c>
      <c r="J7" s="29">
        <v>0.21</v>
      </c>
      <c r="K7" s="29">
        <v>0.18</v>
      </c>
      <c r="L7" s="29">
        <v>0.15</v>
      </c>
      <c r="M7" s="29">
        <v>0.11</v>
      </c>
      <c r="N7" s="29">
        <v>0.06</v>
      </c>
      <c r="O7" s="29">
        <v>0.05</v>
      </c>
      <c r="P7" s="29">
        <v>0.03</v>
      </c>
      <c r="Q7" s="29">
        <v>0.02</v>
      </c>
      <c r="R7" s="29">
        <v>0.01</v>
      </c>
      <c r="S7" s="41">
        <v>0.41</v>
      </c>
    </row>
    <row r="8" spans="1:19" x14ac:dyDescent="0.25">
      <c r="A8" s="151" t="s">
        <v>21</v>
      </c>
      <c r="B8" s="20" t="s">
        <v>23</v>
      </c>
      <c r="C8" s="29">
        <v>1.37</v>
      </c>
      <c r="D8" s="29">
        <v>1.91</v>
      </c>
      <c r="E8" s="29">
        <v>1.45</v>
      </c>
      <c r="F8" s="29">
        <v>1.1499999999999999</v>
      </c>
      <c r="G8" s="29">
        <v>0.66</v>
      </c>
      <c r="H8" s="29">
        <v>0.56000000000000005</v>
      </c>
      <c r="I8" s="29">
        <v>0.48</v>
      </c>
      <c r="J8" s="29">
        <v>0.38</v>
      </c>
      <c r="K8" s="29">
        <v>0.27</v>
      </c>
      <c r="L8" s="29">
        <v>0.18</v>
      </c>
      <c r="M8" s="29">
        <v>0.1</v>
      </c>
      <c r="N8" s="29">
        <v>0.05</v>
      </c>
      <c r="O8" s="29">
        <v>0.03</v>
      </c>
      <c r="P8" s="29">
        <v>0.02</v>
      </c>
      <c r="Q8" s="29">
        <v>0.01</v>
      </c>
      <c r="R8" s="29">
        <v>0</v>
      </c>
      <c r="S8" s="41">
        <v>0.5</v>
      </c>
    </row>
    <row r="9" spans="1:19" ht="30" x14ac:dyDescent="0.25">
      <c r="A9" s="151"/>
      <c r="B9" s="20" t="s">
        <v>22</v>
      </c>
      <c r="C9" s="29">
        <v>0.84</v>
      </c>
      <c r="D9" s="29">
        <v>1.97</v>
      </c>
      <c r="E9" s="29">
        <v>5.24</v>
      </c>
      <c r="F9" s="29">
        <v>5.28</v>
      </c>
      <c r="G9" s="29">
        <v>2.56</v>
      </c>
      <c r="H9" s="29">
        <v>1.52</v>
      </c>
      <c r="I9" s="29">
        <v>1.02</v>
      </c>
      <c r="J9" s="29">
        <v>0.74</v>
      </c>
      <c r="K9" s="29">
        <v>0.61</v>
      </c>
      <c r="L9" s="29">
        <v>0.5</v>
      </c>
      <c r="M9" s="29">
        <v>0.38</v>
      </c>
      <c r="N9" s="29">
        <v>0.24</v>
      </c>
      <c r="O9" s="29">
        <v>0.16</v>
      </c>
      <c r="P9" s="29">
        <v>0.11</v>
      </c>
      <c r="Q9" s="29">
        <v>0.08</v>
      </c>
      <c r="R9" s="29">
        <v>0.08</v>
      </c>
      <c r="S9" s="41">
        <v>1.29</v>
      </c>
    </row>
    <row r="18" spans="1:13" x14ac:dyDescent="0.25">
      <c r="J18" s="42"/>
      <c r="M18" s="43"/>
    </row>
    <row r="31" spans="1:13" x14ac:dyDescent="0.25">
      <c r="A31" s="24" t="s">
        <v>107</v>
      </c>
    </row>
    <row r="32" spans="1:13" x14ac:dyDescent="0.25">
      <c r="A32" s="27" t="s">
        <v>50</v>
      </c>
    </row>
    <row r="33" spans="1:19" x14ac:dyDescent="0.25">
      <c r="A33" s="24" t="s">
        <v>94</v>
      </c>
    </row>
    <row r="35" spans="1:19" x14ac:dyDescent="0.2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x14ac:dyDescent="0.2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x14ac:dyDescent="0.2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x14ac:dyDescent="0.25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x14ac:dyDescent="0.2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x14ac:dyDescent="0.25">
      <c r="C41" s="43"/>
    </row>
  </sheetData>
  <mergeCells count="3">
    <mergeCell ref="A4:A5"/>
    <mergeCell ref="A6:A7"/>
    <mergeCell ref="A8:A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3.7109375" style="24" customWidth="1"/>
    <col min="2" max="2" width="10.5703125" style="24" customWidth="1"/>
    <col min="3" max="3" width="6.42578125" style="24" customWidth="1"/>
    <col min="4" max="4" width="14" style="24" customWidth="1"/>
    <col min="5" max="5" width="6.42578125" style="24" customWidth="1"/>
    <col min="6" max="6" width="14.42578125" style="24" customWidth="1"/>
    <col min="7" max="7" width="6.42578125" style="24" customWidth="1"/>
    <col min="8" max="8" width="12" style="24" customWidth="1"/>
    <col min="9" max="9" width="6.42578125" style="24" customWidth="1"/>
    <col min="10" max="10" width="14.42578125" style="24" customWidth="1"/>
    <col min="11" max="11" width="12.140625" style="24" customWidth="1"/>
    <col min="12" max="12" width="11.42578125" style="24"/>
    <col min="13" max="13" width="31.85546875" style="24" customWidth="1"/>
    <col min="14" max="16384" width="11.42578125" style="24"/>
  </cols>
  <sheetData>
    <row r="1" spans="1:10" ht="29.25" customHeight="1" x14ac:dyDescent="0.25">
      <c r="A1" s="150" t="s">
        <v>108</v>
      </c>
      <c r="B1" s="150"/>
      <c r="C1" s="150"/>
      <c r="D1" s="150"/>
      <c r="E1" s="150"/>
      <c r="F1" s="150"/>
      <c r="G1" s="150"/>
      <c r="H1" s="150"/>
      <c r="I1" s="150"/>
      <c r="J1" s="150"/>
    </row>
    <row r="3" spans="1:10" ht="15" customHeight="1" x14ac:dyDescent="0.25">
      <c r="A3" s="34" t="s">
        <v>27</v>
      </c>
    </row>
    <row r="4" spans="1:10" x14ac:dyDescent="0.25">
      <c r="A4" s="159"/>
      <c r="B4" s="157" t="s">
        <v>5</v>
      </c>
      <c r="C4" s="166"/>
      <c r="D4" s="166"/>
      <c r="E4" s="166"/>
      <c r="F4" s="166"/>
      <c r="G4" s="158"/>
    </row>
    <row r="5" spans="1:10" ht="27.75" customHeight="1" x14ac:dyDescent="0.25">
      <c r="A5" s="160"/>
      <c r="B5" s="157" t="s">
        <v>6</v>
      </c>
      <c r="C5" s="158"/>
      <c r="D5" s="157" t="s">
        <v>9</v>
      </c>
      <c r="E5" s="158"/>
      <c r="F5" s="154" t="s">
        <v>125</v>
      </c>
      <c r="G5" s="162"/>
    </row>
    <row r="6" spans="1:10" x14ac:dyDescent="0.25">
      <c r="A6" s="161"/>
      <c r="B6" s="49" t="s">
        <v>35</v>
      </c>
      <c r="C6" s="49" t="s">
        <v>36</v>
      </c>
      <c r="D6" s="49" t="s">
        <v>35</v>
      </c>
      <c r="E6" s="49" t="s">
        <v>36</v>
      </c>
      <c r="F6" s="49" t="s">
        <v>35</v>
      </c>
      <c r="G6" s="49" t="s">
        <v>36</v>
      </c>
    </row>
    <row r="7" spans="1:10" x14ac:dyDescent="0.25">
      <c r="A7" s="4" t="s">
        <v>24</v>
      </c>
      <c r="B7" s="5">
        <v>51526</v>
      </c>
      <c r="C7" s="9">
        <v>100</v>
      </c>
      <c r="D7" s="5">
        <v>12759</v>
      </c>
      <c r="E7" s="9">
        <v>100</v>
      </c>
      <c r="F7" s="5">
        <v>38767</v>
      </c>
      <c r="G7" s="9">
        <v>100</v>
      </c>
    </row>
    <row r="8" spans="1:10" x14ac:dyDescent="0.25">
      <c r="A8" s="6" t="s">
        <v>30</v>
      </c>
      <c r="B8" s="115">
        <v>39838</v>
      </c>
      <c r="C8" s="10">
        <v>77</v>
      </c>
      <c r="D8" s="7">
        <v>12320</v>
      </c>
      <c r="E8" s="10">
        <v>97</v>
      </c>
      <c r="F8" s="7">
        <v>27518</v>
      </c>
      <c r="G8" s="10">
        <v>71</v>
      </c>
    </row>
    <row r="9" spans="1:10" x14ac:dyDescent="0.25">
      <c r="A9" s="1" t="s">
        <v>31</v>
      </c>
      <c r="B9" s="2">
        <v>22352</v>
      </c>
      <c r="C9" s="11">
        <v>43</v>
      </c>
      <c r="D9" s="2">
        <v>10046</v>
      </c>
      <c r="E9" s="11">
        <v>79</v>
      </c>
      <c r="F9" s="2">
        <v>12306</v>
      </c>
      <c r="G9" s="11">
        <v>32</v>
      </c>
    </row>
    <row r="10" spans="1:10" x14ac:dyDescent="0.25">
      <c r="A10" s="1" t="s">
        <v>29</v>
      </c>
      <c r="B10" s="2">
        <v>17486</v>
      </c>
      <c r="C10" s="11">
        <v>34</v>
      </c>
      <c r="D10" s="2">
        <v>2274</v>
      </c>
      <c r="E10" s="11">
        <v>18</v>
      </c>
      <c r="F10" s="2">
        <v>15212</v>
      </c>
      <c r="G10" s="11">
        <v>39</v>
      </c>
    </row>
    <row r="11" spans="1:10" x14ac:dyDescent="0.25">
      <c r="A11" s="6" t="s">
        <v>62</v>
      </c>
      <c r="B11" s="7">
        <v>4600</v>
      </c>
      <c r="C11" s="10">
        <v>9</v>
      </c>
      <c r="D11" s="7">
        <v>218</v>
      </c>
      <c r="E11" s="10">
        <v>2</v>
      </c>
      <c r="F11" s="7">
        <v>4382</v>
      </c>
      <c r="G11" s="10">
        <v>11</v>
      </c>
    </row>
    <row r="12" spans="1:10" x14ac:dyDescent="0.25">
      <c r="A12" s="3" t="s">
        <v>34</v>
      </c>
      <c r="B12" s="8">
        <v>3334</v>
      </c>
      <c r="C12" s="12">
        <v>6</v>
      </c>
      <c r="D12" s="8">
        <v>171</v>
      </c>
      <c r="E12" s="12">
        <v>1</v>
      </c>
      <c r="F12" s="8">
        <v>3163</v>
      </c>
      <c r="G12" s="12">
        <v>8</v>
      </c>
    </row>
    <row r="13" spans="1:10" x14ac:dyDescent="0.25">
      <c r="A13" s="6" t="s">
        <v>2</v>
      </c>
      <c r="B13" s="7">
        <v>1418</v>
      </c>
      <c r="C13" s="10">
        <v>3</v>
      </c>
      <c r="D13" s="7">
        <v>138</v>
      </c>
      <c r="E13" s="10">
        <v>1</v>
      </c>
      <c r="F13" s="7">
        <v>1280</v>
      </c>
      <c r="G13" s="10">
        <v>3</v>
      </c>
    </row>
    <row r="14" spans="1:10" x14ac:dyDescent="0.25">
      <c r="A14" s="6" t="s">
        <v>1</v>
      </c>
      <c r="B14" s="7">
        <v>5670</v>
      </c>
      <c r="C14" s="10">
        <v>11</v>
      </c>
      <c r="D14" s="7">
        <v>83</v>
      </c>
      <c r="E14" s="10">
        <v>1</v>
      </c>
      <c r="F14" s="7">
        <v>5587</v>
      </c>
      <c r="G14" s="10">
        <v>14</v>
      </c>
    </row>
    <row r="16" spans="1:10" x14ac:dyDescent="0.25">
      <c r="D16" s="35"/>
      <c r="E16" s="35"/>
    </row>
    <row r="17" spans="1:17" ht="15" customHeight="1" x14ac:dyDescent="0.25">
      <c r="A17" s="34" t="s">
        <v>28</v>
      </c>
      <c r="D17" s="35"/>
      <c r="E17" s="35"/>
    </row>
    <row r="18" spans="1:17" ht="19.5" customHeight="1" x14ac:dyDescent="0.25">
      <c r="A18" s="163"/>
      <c r="B18" s="154" t="s">
        <v>15</v>
      </c>
      <c r="C18" s="162"/>
      <c r="D18" s="162"/>
      <c r="E18" s="162"/>
      <c r="F18" s="162"/>
      <c r="G18" s="162"/>
    </row>
    <row r="19" spans="1:17" ht="27" customHeight="1" x14ac:dyDescent="0.25">
      <c r="A19" s="164"/>
      <c r="B19" s="157" t="s">
        <v>6</v>
      </c>
      <c r="C19" s="158"/>
      <c r="D19" s="157" t="s">
        <v>9</v>
      </c>
      <c r="E19" s="158"/>
      <c r="F19" s="154" t="s">
        <v>125</v>
      </c>
      <c r="G19" s="162"/>
    </row>
    <row r="20" spans="1:17" x14ac:dyDescent="0.25">
      <c r="A20" s="165"/>
      <c r="B20" s="49" t="s">
        <v>35</v>
      </c>
      <c r="C20" s="49" t="s">
        <v>36</v>
      </c>
      <c r="D20" s="49" t="s">
        <v>35</v>
      </c>
      <c r="E20" s="49" t="s">
        <v>36</v>
      </c>
      <c r="F20" s="49" t="s">
        <v>35</v>
      </c>
      <c r="G20" s="49" t="s">
        <v>36</v>
      </c>
    </row>
    <row r="21" spans="1:17" x14ac:dyDescent="0.25">
      <c r="A21" s="4" t="s">
        <v>24</v>
      </c>
      <c r="B21" s="5">
        <v>71085</v>
      </c>
      <c r="C21" s="5">
        <v>100</v>
      </c>
      <c r="D21" s="5">
        <v>21704</v>
      </c>
      <c r="E21" s="5">
        <v>100</v>
      </c>
      <c r="F21" s="5">
        <v>49381</v>
      </c>
      <c r="G21" s="5">
        <v>100</v>
      </c>
    </row>
    <row r="22" spans="1:17" x14ac:dyDescent="0.25">
      <c r="A22" s="6" t="s">
        <v>30</v>
      </c>
      <c r="B22" s="7">
        <v>55739</v>
      </c>
      <c r="C22" s="10">
        <v>78</v>
      </c>
      <c r="D22" s="7">
        <v>19251</v>
      </c>
      <c r="E22" s="10">
        <v>89</v>
      </c>
      <c r="F22" s="7">
        <v>36488</v>
      </c>
      <c r="G22" s="10">
        <v>74</v>
      </c>
    </row>
    <row r="23" spans="1:17" x14ac:dyDescent="0.25">
      <c r="A23" s="1" t="s">
        <v>31</v>
      </c>
      <c r="B23" s="2">
        <v>23945</v>
      </c>
      <c r="C23" s="11">
        <v>34</v>
      </c>
      <c r="D23" s="2">
        <v>8140</v>
      </c>
      <c r="E23" s="11">
        <v>38</v>
      </c>
      <c r="F23" s="2">
        <v>15805</v>
      </c>
      <c r="G23" s="11">
        <v>32</v>
      </c>
    </row>
    <row r="24" spans="1:17" x14ac:dyDescent="0.25">
      <c r="A24" s="1" t="s">
        <v>0</v>
      </c>
      <c r="B24" s="2">
        <v>31794</v>
      </c>
      <c r="C24" s="11">
        <v>45</v>
      </c>
      <c r="D24" s="2">
        <v>11111</v>
      </c>
      <c r="E24" s="11">
        <v>51</v>
      </c>
      <c r="F24" s="2">
        <v>20683</v>
      </c>
      <c r="G24" s="11">
        <v>42</v>
      </c>
    </row>
    <row r="25" spans="1:17" x14ac:dyDescent="0.25">
      <c r="A25" s="6" t="s">
        <v>62</v>
      </c>
      <c r="B25" s="7">
        <v>2058</v>
      </c>
      <c r="C25" s="10">
        <v>3</v>
      </c>
      <c r="D25" s="7">
        <v>188</v>
      </c>
      <c r="E25" s="10">
        <v>1</v>
      </c>
      <c r="F25" s="7">
        <v>1870</v>
      </c>
      <c r="G25" s="10">
        <v>4</v>
      </c>
    </row>
    <row r="26" spans="1:17" x14ac:dyDescent="0.25">
      <c r="A26" s="3" t="s">
        <v>33</v>
      </c>
      <c r="B26" s="8">
        <v>1338</v>
      </c>
      <c r="C26" s="12">
        <v>2</v>
      </c>
      <c r="D26" s="8">
        <v>89</v>
      </c>
      <c r="E26" s="12" t="s">
        <v>90</v>
      </c>
      <c r="F26" s="8">
        <v>1249</v>
      </c>
      <c r="G26" s="12">
        <v>3</v>
      </c>
    </row>
    <row r="27" spans="1:17" x14ac:dyDescent="0.25">
      <c r="A27" s="6" t="s">
        <v>2</v>
      </c>
      <c r="B27" s="7">
        <v>11068</v>
      </c>
      <c r="C27" s="10">
        <v>16</v>
      </c>
      <c r="D27" s="7">
        <v>1940</v>
      </c>
      <c r="E27" s="10">
        <v>9</v>
      </c>
      <c r="F27" s="7">
        <v>9128</v>
      </c>
      <c r="G27" s="10">
        <v>18</v>
      </c>
    </row>
    <row r="28" spans="1:17" x14ac:dyDescent="0.25">
      <c r="A28" s="3" t="s">
        <v>32</v>
      </c>
      <c r="B28" s="8">
        <v>4060</v>
      </c>
      <c r="C28" s="8">
        <v>6</v>
      </c>
      <c r="D28" s="8">
        <v>435</v>
      </c>
      <c r="E28" s="8">
        <v>2</v>
      </c>
      <c r="F28" s="8">
        <v>3625</v>
      </c>
      <c r="G28" s="8">
        <v>7</v>
      </c>
    </row>
    <row r="29" spans="1:17" x14ac:dyDescent="0.25">
      <c r="A29" s="3" t="s">
        <v>47</v>
      </c>
      <c r="B29" s="8">
        <v>6349</v>
      </c>
      <c r="C29" s="8">
        <v>9</v>
      </c>
      <c r="D29" s="8">
        <v>1468</v>
      </c>
      <c r="E29" s="8">
        <v>7</v>
      </c>
      <c r="F29" s="8">
        <v>4881</v>
      </c>
      <c r="G29" s="8">
        <v>10</v>
      </c>
    </row>
    <row r="30" spans="1:17" x14ac:dyDescent="0.25">
      <c r="A30" s="6" t="s">
        <v>1</v>
      </c>
      <c r="B30" s="7">
        <v>2220</v>
      </c>
      <c r="C30" s="7">
        <v>3</v>
      </c>
      <c r="D30" s="7">
        <v>325</v>
      </c>
      <c r="E30" s="7">
        <v>1</v>
      </c>
      <c r="F30" s="7">
        <v>1895</v>
      </c>
      <c r="G30" s="7">
        <v>4</v>
      </c>
    </row>
    <row r="31" spans="1:17" x14ac:dyDescent="0.25">
      <c r="A31" s="24" t="s">
        <v>126</v>
      </c>
    </row>
    <row r="32" spans="1:17" x14ac:dyDescent="0.25">
      <c r="A32" s="27" t="s">
        <v>50</v>
      </c>
      <c r="P32" s="35"/>
      <c r="Q32" s="35"/>
    </row>
    <row r="33" spans="1:17" x14ac:dyDescent="0.25">
      <c r="A33" s="24" t="s">
        <v>92</v>
      </c>
      <c r="P33" s="35"/>
      <c r="Q33" s="35"/>
    </row>
    <row r="34" spans="1:17" x14ac:dyDescent="0.25">
      <c r="P34" s="35"/>
      <c r="Q34" s="35"/>
    </row>
    <row r="35" spans="1:17" x14ac:dyDescent="0.25">
      <c r="P35" s="35"/>
      <c r="Q35" s="35"/>
    </row>
    <row r="36" spans="1:17" x14ac:dyDescent="0.25">
      <c r="P36" s="35"/>
      <c r="Q36" s="35"/>
    </row>
    <row r="37" spans="1:17" x14ac:dyDescent="0.25">
      <c r="P37" s="35"/>
      <c r="Q37" s="35"/>
    </row>
    <row r="38" spans="1:17" x14ac:dyDescent="0.25">
      <c r="P38" s="35"/>
      <c r="Q38" s="35"/>
    </row>
    <row r="39" spans="1:17" x14ac:dyDescent="0.25">
      <c r="P39" s="35"/>
      <c r="Q39" s="35"/>
    </row>
    <row r="40" spans="1:17" x14ac:dyDescent="0.25">
      <c r="P40" s="35"/>
      <c r="Q40" s="35"/>
    </row>
    <row r="41" spans="1:17" x14ac:dyDescent="0.25">
      <c r="P41" s="35"/>
      <c r="Q41" s="35"/>
    </row>
  </sheetData>
  <mergeCells count="11">
    <mergeCell ref="A1:J1"/>
    <mergeCell ref="D5:E5"/>
    <mergeCell ref="F5:G5"/>
    <mergeCell ref="B4:G4"/>
    <mergeCell ref="A4:A6"/>
    <mergeCell ref="B5:C5"/>
    <mergeCell ref="A18:A20"/>
    <mergeCell ref="D19:E19"/>
    <mergeCell ref="F19:G19"/>
    <mergeCell ref="B18:G18"/>
    <mergeCell ref="B19:C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/>
  </sheetViews>
  <sheetFormatPr baseColWidth="10" defaultColWidth="11.42578125" defaultRowHeight="15" x14ac:dyDescent="0.25"/>
  <cols>
    <col min="1" max="1" width="24.42578125" style="24" customWidth="1"/>
    <col min="2" max="2" width="13.7109375" style="24" customWidth="1"/>
    <col min="3" max="7" width="11.42578125" style="24"/>
    <col min="8" max="8" width="10.140625" style="24" customWidth="1"/>
    <col min="9" max="12" width="11.42578125" style="24"/>
    <col min="13" max="13" width="19.42578125" style="24" customWidth="1"/>
    <col min="14" max="16384" width="11.42578125" style="24"/>
  </cols>
  <sheetData>
    <row r="1" spans="1:15" x14ac:dyDescent="0.25">
      <c r="A1" s="23" t="s">
        <v>100</v>
      </c>
    </row>
    <row r="2" spans="1:15" ht="17.25" customHeight="1" x14ac:dyDescent="0.25"/>
    <row r="3" spans="1:15" x14ac:dyDescent="0.25">
      <c r="A3" s="167"/>
      <c r="B3" s="167"/>
      <c r="C3" s="28">
        <v>2016</v>
      </c>
      <c r="D3" s="28">
        <v>2017</v>
      </c>
      <c r="E3" s="28">
        <v>2018</v>
      </c>
      <c r="F3" s="28">
        <v>2019</v>
      </c>
      <c r="G3" s="28">
        <v>2020</v>
      </c>
      <c r="H3" s="28">
        <v>2021</v>
      </c>
      <c r="I3" s="28">
        <v>2022</v>
      </c>
      <c r="J3" s="28">
        <v>2023</v>
      </c>
      <c r="K3" s="28">
        <v>2024</v>
      </c>
    </row>
    <row r="4" spans="1:15" ht="34.5" customHeight="1" x14ac:dyDescent="0.25">
      <c r="A4" s="168" t="s">
        <v>26</v>
      </c>
      <c r="B4" s="20" t="s">
        <v>98</v>
      </c>
      <c r="C4" s="88">
        <v>28.7</v>
      </c>
      <c r="D4" s="88">
        <v>30.79</v>
      </c>
      <c r="E4" s="88">
        <v>32.479999999999997</v>
      </c>
      <c r="F4" s="88">
        <v>36.1</v>
      </c>
      <c r="G4" s="88">
        <v>40</v>
      </c>
      <c r="H4" s="88">
        <v>51.87</v>
      </c>
      <c r="I4" s="88">
        <v>52.72</v>
      </c>
      <c r="J4" s="88">
        <v>51.83</v>
      </c>
      <c r="K4" s="88">
        <v>51.68</v>
      </c>
    </row>
    <row r="5" spans="1:15" ht="33" customHeight="1" x14ac:dyDescent="0.25">
      <c r="A5" s="168"/>
      <c r="B5" s="20" t="s">
        <v>99</v>
      </c>
      <c r="C5" s="88">
        <v>5.93</v>
      </c>
      <c r="D5" s="88">
        <v>6.46</v>
      </c>
      <c r="E5" s="88">
        <v>7.34</v>
      </c>
      <c r="F5" s="88">
        <v>8.7899999999999991</v>
      </c>
      <c r="G5" s="88">
        <v>11.65</v>
      </c>
      <c r="H5" s="88">
        <v>13.14</v>
      </c>
      <c r="I5" s="88">
        <v>14.41</v>
      </c>
      <c r="J5" s="88">
        <v>15</v>
      </c>
      <c r="K5" s="88">
        <v>15.76</v>
      </c>
    </row>
    <row r="6" spans="1:15" ht="38.25" customHeight="1" x14ac:dyDescent="0.25">
      <c r="A6" s="168" t="s">
        <v>25</v>
      </c>
      <c r="B6" s="20" t="s">
        <v>98</v>
      </c>
      <c r="C6" s="88">
        <v>8.5500000000000007</v>
      </c>
      <c r="D6" s="88">
        <v>9.41</v>
      </c>
      <c r="E6" s="88">
        <v>9.93</v>
      </c>
      <c r="F6" s="88">
        <v>11.47</v>
      </c>
      <c r="G6" s="88">
        <v>13.95</v>
      </c>
      <c r="H6" s="88">
        <v>16.350000000000001</v>
      </c>
      <c r="I6" s="88">
        <v>16.95</v>
      </c>
      <c r="J6" s="88">
        <v>17.95</v>
      </c>
      <c r="K6" s="88">
        <v>18.98</v>
      </c>
    </row>
    <row r="7" spans="1:15" ht="30" x14ac:dyDescent="0.25">
      <c r="A7" s="168"/>
      <c r="B7" s="20" t="s">
        <v>99</v>
      </c>
      <c r="C7" s="88">
        <v>2.61</v>
      </c>
      <c r="D7" s="88">
        <v>2.77</v>
      </c>
      <c r="E7" s="88">
        <v>3.11</v>
      </c>
      <c r="F7" s="88">
        <v>3.82</v>
      </c>
      <c r="G7" s="88">
        <v>5.01</v>
      </c>
      <c r="H7" s="88">
        <v>6.2</v>
      </c>
      <c r="I7" s="88">
        <v>6.4</v>
      </c>
      <c r="J7" s="88">
        <v>6.74</v>
      </c>
      <c r="K7" s="88">
        <v>7.16</v>
      </c>
    </row>
    <row r="10" spans="1:15" x14ac:dyDescent="0.25">
      <c r="O10" s="31"/>
    </row>
    <row r="11" spans="1:15" x14ac:dyDescent="0.25">
      <c r="O11" s="31"/>
    </row>
    <row r="22" spans="1:19" x14ac:dyDescent="0.25">
      <c r="L22" s="32"/>
      <c r="M22" s="32"/>
      <c r="N22" s="32"/>
      <c r="O22" s="32"/>
      <c r="P22" s="32"/>
      <c r="Q22" s="32"/>
      <c r="R22" s="32"/>
      <c r="S22" s="32"/>
    </row>
    <row r="23" spans="1:19" x14ac:dyDescent="0.25">
      <c r="L23" s="33"/>
      <c r="M23" s="33"/>
      <c r="N23" s="33"/>
      <c r="O23" s="33"/>
      <c r="P23" s="33"/>
      <c r="Q23" s="33"/>
      <c r="R23" s="33"/>
      <c r="S23" s="33"/>
    </row>
    <row r="25" spans="1:19" x14ac:dyDescent="0.25">
      <c r="A25" s="24" t="s">
        <v>101</v>
      </c>
    </row>
    <row r="26" spans="1:19" x14ac:dyDescent="0.25">
      <c r="A26" s="24" t="s">
        <v>50</v>
      </c>
    </row>
    <row r="27" spans="1:19" x14ac:dyDescent="0.25">
      <c r="A27" s="24" t="s">
        <v>102</v>
      </c>
    </row>
    <row r="29" spans="1:19" x14ac:dyDescent="0.25">
      <c r="A29" s="34" t="s">
        <v>56</v>
      </c>
    </row>
    <row r="30" spans="1:19" ht="15" customHeight="1" x14ac:dyDescent="0.25">
      <c r="A30" s="169" t="s">
        <v>48</v>
      </c>
      <c r="B30" s="170"/>
      <c r="C30" s="170"/>
      <c r="D30" s="170"/>
      <c r="E30" s="170"/>
      <c r="F30" s="170"/>
      <c r="G30" s="170"/>
      <c r="H30" s="170"/>
      <c r="I30" s="170"/>
      <c r="J30" s="170"/>
    </row>
    <row r="31" spans="1:19" x14ac:dyDescent="0.25">
      <c r="A31" s="28"/>
      <c r="B31" s="28">
        <v>2016</v>
      </c>
      <c r="C31" s="28">
        <v>2017</v>
      </c>
      <c r="D31" s="28">
        <v>2018</v>
      </c>
      <c r="E31" s="28">
        <v>2019</v>
      </c>
      <c r="F31" s="28">
        <v>2020</v>
      </c>
      <c r="G31" s="28">
        <v>2021</v>
      </c>
      <c r="H31" s="28">
        <v>2022</v>
      </c>
      <c r="I31" s="28">
        <v>2023</v>
      </c>
      <c r="J31" s="28">
        <v>2024</v>
      </c>
    </row>
    <row r="32" spans="1:19" x14ac:dyDescent="0.25">
      <c r="A32" s="30" t="s">
        <v>39</v>
      </c>
      <c r="B32" s="88">
        <v>52.01</v>
      </c>
      <c r="C32" s="88">
        <v>54.74</v>
      </c>
      <c r="D32" s="88">
        <v>59.23</v>
      </c>
      <c r="E32" s="88">
        <v>63.54</v>
      </c>
      <c r="F32" s="88">
        <v>66.59</v>
      </c>
      <c r="G32" s="88">
        <v>83.38</v>
      </c>
      <c r="H32" s="88">
        <v>89.28</v>
      </c>
      <c r="I32" s="88">
        <v>85.15</v>
      </c>
      <c r="J32" s="88">
        <v>85.76</v>
      </c>
    </row>
    <row r="33" spans="1:10" x14ac:dyDescent="0.25">
      <c r="A33" s="30" t="s">
        <v>49</v>
      </c>
      <c r="B33" s="88">
        <v>20.92</v>
      </c>
      <c r="C33" s="88">
        <v>22.72</v>
      </c>
      <c r="D33" s="88">
        <v>23.42</v>
      </c>
      <c r="E33" s="88">
        <v>26.29</v>
      </c>
      <c r="F33" s="88">
        <v>29.75</v>
      </c>
      <c r="G33" s="88">
        <v>39.049999999999997</v>
      </c>
      <c r="H33" s="88">
        <v>38.299999999999997</v>
      </c>
      <c r="I33" s="88">
        <v>38.479999999999997</v>
      </c>
      <c r="J33" s="88">
        <v>38.06</v>
      </c>
    </row>
  </sheetData>
  <mergeCells count="4">
    <mergeCell ref="A3:B3"/>
    <mergeCell ref="A4:A5"/>
    <mergeCell ref="A6:A7"/>
    <mergeCell ref="A30:J3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opLeftCell="B26" zoomScaleNormal="100" workbookViewId="0"/>
  </sheetViews>
  <sheetFormatPr baseColWidth="10" defaultColWidth="11.42578125" defaultRowHeight="15" x14ac:dyDescent="0.25"/>
  <cols>
    <col min="1" max="1" width="22.85546875" style="24" customWidth="1"/>
    <col min="2" max="2" width="17.28515625" style="24" customWidth="1"/>
    <col min="3" max="4" width="21.7109375" style="24" customWidth="1"/>
    <col min="5" max="12" width="12.42578125" style="24" bestFit="1" customWidth="1"/>
    <col min="13" max="16384" width="11.42578125" style="24"/>
  </cols>
  <sheetData>
    <row r="1" spans="1:15" x14ac:dyDescent="0.25">
      <c r="A1" s="23" t="s">
        <v>103</v>
      </c>
    </row>
    <row r="3" spans="1:15" x14ac:dyDescent="0.25">
      <c r="A3" s="25" t="s">
        <v>51</v>
      </c>
      <c r="E3" s="26"/>
      <c r="F3" s="26"/>
      <c r="G3" s="26"/>
      <c r="H3" s="26"/>
      <c r="I3" s="26"/>
      <c r="J3" s="26"/>
      <c r="K3" s="26"/>
      <c r="L3" s="26"/>
    </row>
    <row r="4" spans="1:15" x14ac:dyDescent="0.25">
      <c r="A4" s="183"/>
      <c r="B4" s="184"/>
      <c r="C4" s="185"/>
      <c r="D4" s="16"/>
      <c r="E4" s="17">
        <v>2016</v>
      </c>
      <c r="F4" s="17">
        <v>2017</v>
      </c>
      <c r="G4" s="17">
        <v>2018</v>
      </c>
      <c r="H4" s="17">
        <v>2019</v>
      </c>
      <c r="I4" s="17">
        <v>2020</v>
      </c>
      <c r="J4" s="17">
        <v>2021</v>
      </c>
      <c r="K4" s="17">
        <v>2022</v>
      </c>
      <c r="L4" s="17">
        <v>2023</v>
      </c>
      <c r="M4" s="17">
        <v>2024</v>
      </c>
    </row>
    <row r="5" spans="1:15" x14ac:dyDescent="0.25">
      <c r="A5" s="135" t="s">
        <v>98</v>
      </c>
      <c r="B5" s="180" t="s">
        <v>104</v>
      </c>
      <c r="C5" s="181"/>
      <c r="D5" s="182"/>
      <c r="E5" s="18">
        <v>43143</v>
      </c>
      <c r="F5" s="18">
        <v>47835</v>
      </c>
      <c r="G5" s="18">
        <v>56857</v>
      </c>
      <c r="H5" s="18">
        <v>63532</v>
      </c>
      <c r="I5" s="18">
        <v>65413</v>
      </c>
      <c r="J5" s="18">
        <v>82550</v>
      </c>
      <c r="K5" s="18">
        <v>91035</v>
      </c>
      <c r="L5" s="18">
        <v>97088</v>
      </c>
      <c r="M5" s="18">
        <v>104620</v>
      </c>
      <c r="O5" s="55"/>
    </row>
    <row r="6" spans="1:15" x14ac:dyDescent="0.25">
      <c r="A6" s="136"/>
      <c r="B6" s="140" t="s">
        <v>26</v>
      </c>
      <c r="C6" s="176" t="s">
        <v>41</v>
      </c>
      <c r="D6" s="177"/>
      <c r="E6" s="19">
        <v>23165</v>
      </c>
      <c r="F6" s="19">
        <v>25871</v>
      </c>
      <c r="G6" s="19">
        <v>30059</v>
      </c>
      <c r="H6" s="19">
        <v>33926</v>
      </c>
      <c r="I6" s="19">
        <v>34965</v>
      </c>
      <c r="J6" s="19">
        <v>45620</v>
      </c>
      <c r="K6" s="19">
        <v>49365</v>
      </c>
      <c r="L6" s="19">
        <v>52909</v>
      </c>
      <c r="M6" s="19">
        <v>58029</v>
      </c>
    </row>
    <row r="7" spans="1:15" x14ac:dyDescent="0.25">
      <c r="A7" s="136"/>
      <c r="B7" s="140"/>
      <c r="C7" s="174" t="s">
        <v>39</v>
      </c>
      <c r="D7" s="175"/>
      <c r="E7" s="21">
        <v>6697</v>
      </c>
      <c r="F7" s="21">
        <v>7554</v>
      </c>
      <c r="G7" s="21">
        <v>8424</v>
      </c>
      <c r="H7" s="21">
        <v>9822</v>
      </c>
      <c r="I7" s="21">
        <v>10665</v>
      </c>
      <c r="J7" s="21">
        <v>14335</v>
      </c>
      <c r="K7" s="21">
        <v>15176</v>
      </c>
      <c r="L7" s="21">
        <v>16479</v>
      </c>
      <c r="M7" s="21">
        <v>17744</v>
      </c>
    </row>
    <row r="8" spans="1:15" x14ac:dyDescent="0.25">
      <c r="A8" s="136"/>
      <c r="B8" s="140"/>
      <c r="C8" s="174" t="s">
        <v>49</v>
      </c>
      <c r="D8" s="175"/>
      <c r="E8" s="21">
        <v>16468</v>
      </c>
      <c r="F8" s="21">
        <v>18317</v>
      </c>
      <c r="G8" s="21">
        <v>21635</v>
      </c>
      <c r="H8" s="21">
        <v>24104</v>
      </c>
      <c r="I8" s="21">
        <v>24300</v>
      </c>
      <c r="J8" s="21">
        <v>31285</v>
      </c>
      <c r="K8" s="21">
        <v>34189</v>
      </c>
      <c r="L8" s="21">
        <v>36430</v>
      </c>
      <c r="M8" s="21">
        <v>40285</v>
      </c>
      <c r="N8" s="55"/>
    </row>
    <row r="9" spans="1:15" x14ac:dyDescent="0.25">
      <c r="A9" s="136"/>
      <c r="B9" s="140" t="s">
        <v>25</v>
      </c>
      <c r="C9" s="176" t="s">
        <v>38</v>
      </c>
      <c r="D9" s="177"/>
      <c r="E9" s="19">
        <v>19978</v>
      </c>
      <c r="F9" s="19">
        <v>21964</v>
      </c>
      <c r="G9" s="19">
        <v>26798</v>
      </c>
      <c r="H9" s="19">
        <v>29606</v>
      </c>
      <c r="I9" s="19">
        <v>30448</v>
      </c>
      <c r="J9" s="19">
        <v>36930</v>
      </c>
      <c r="K9" s="19">
        <v>41670</v>
      </c>
      <c r="L9" s="19">
        <v>44179</v>
      </c>
      <c r="M9" s="19">
        <v>46591</v>
      </c>
    </row>
    <row r="10" spans="1:15" x14ac:dyDescent="0.25">
      <c r="A10" s="136"/>
      <c r="B10" s="140"/>
      <c r="C10" s="178" t="s">
        <v>39</v>
      </c>
      <c r="D10" s="20" t="s">
        <v>54</v>
      </c>
      <c r="E10" s="21">
        <v>2877</v>
      </c>
      <c r="F10" s="21">
        <v>3254</v>
      </c>
      <c r="G10" s="21">
        <v>4027</v>
      </c>
      <c r="H10" s="21">
        <v>4963</v>
      </c>
      <c r="I10" s="21">
        <v>6316</v>
      </c>
      <c r="J10" s="21">
        <v>7777</v>
      </c>
      <c r="K10" s="21">
        <v>9301</v>
      </c>
      <c r="L10" s="21">
        <v>10528</v>
      </c>
      <c r="M10" s="21">
        <v>11588</v>
      </c>
    </row>
    <row r="11" spans="1:15" x14ac:dyDescent="0.25">
      <c r="A11" s="136"/>
      <c r="B11" s="140"/>
      <c r="C11" s="179"/>
      <c r="D11" s="20" t="s">
        <v>55</v>
      </c>
      <c r="E11" s="21">
        <v>337</v>
      </c>
      <c r="F11" s="21">
        <v>406</v>
      </c>
      <c r="G11" s="21">
        <v>464</v>
      </c>
      <c r="H11" s="21">
        <v>490</v>
      </c>
      <c r="I11" s="21">
        <v>515</v>
      </c>
      <c r="J11" s="21">
        <v>624</v>
      </c>
      <c r="K11" s="21">
        <v>704</v>
      </c>
      <c r="L11" s="21">
        <v>674</v>
      </c>
      <c r="M11" s="21">
        <v>760</v>
      </c>
    </row>
    <row r="12" spans="1:15" x14ac:dyDescent="0.25">
      <c r="A12" s="137"/>
      <c r="B12" s="140"/>
      <c r="C12" s="174" t="s">
        <v>49</v>
      </c>
      <c r="D12" s="175"/>
      <c r="E12" s="21">
        <v>16764</v>
      </c>
      <c r="F12" s="21">
        <v>18304</v>
      </c>
      <c r="G12" s="21">
        <v>22307</v>
      </c>
      <c r="H12" s="21">
        <v>24153</v>
      </c>
      <c r="I12" s="21">
        <v>23617</v>
      </c>
      <c r="J12" s="21">
        <v>28529</v>
      </c>
      <c r="K12" s="21">
        <v>31665</v>
      </c>
      <c r="L12" s="21">
        <v>32977</v>
      </c>
      <c r="M12" s="21">
        <v>34243</v>
      </c>
      <c r="O12" s="55"/>
    </row>
    <row r="13" spans="1:15" x14ac:dyDescent="0.25">
      <c r="A13" s="135" t="s">
        <v>99</v>
      </c>
      <c r="B13" s="180" t="s">
        <v>10</v>
      </c>
      <c r="C13" s="181"/>
      <c r="D13" s="182"/>
      <c r="E13" s="18">
        <v>137358</v>
      </c>
      <c r="F13" s="18">
        <v>141897</v>
      </c>
      <c r="G13" s="18">
        <v>153784</v>
      </c>
      <c r="H13" s="18">
        <v>169769</v>
      </c>
      <c r="I13" s="18">
        <v>175424</v>
      </c>
      <c r="J13" s="18">
        <v>199195</v>
      </c>
      <c r="K13" s="18">
        <v>228669</v>
      </c>
      <c r="L13" s="18">
        <v>242610</v>
      </c>
      <c r="M13" s="18">
        <v>244708</v>
      </c>
      <c r="O13" s="55"/>
    </row>
    <row r="14" spans="1:15" x14ac:dyDescent="0.25">
      <c r="A14" s="136"/>
      <c r="B14" s="140" t="s">
        <v>26</v>
      </c>
      <c r="C14" s="176" t="s">
        <v>41</v>
      </c>
      <c r="D14" s="177"/>
      <c r="E14" s="19">
        <v>21471</v>
      </c>
      <c r="F14" s="19">
        <v>23462</v>
      </c>
      <c r="G14" s="19">
        <v>25318</v>
      </c>
      <c r="H14" s="19">
        <v>27858</v>
      </c>
      <c r="I14" s="19">
        <v>26829</v>
      </c>
      <c r="J14" s="19">
        <v>33068</v>
      </c>
      <c r="K14" s="19">
        <v>37057</v>
      </c>
      <c r="L14" s="19">
        <v>41851</v>
      </c>
      <c r="M14" s="19">
        <v>44256</v>
      </c>
    </row>
    <row r="15" spans="1:15" x14ac:dyDescent="0.25">
      <c r="A15" s="136"/>
      <c r="B15" s="140"/>
      <c r="C15" s="174" t="s">
        <v>39</v>
      </c>
      <c r="D15" s="175"/>
      <c r="E15" s="21">
        <v>9702</v>
      </c>
      <c r="F15" s="21">
        <v>10716</v>
      </c>
      <c r="G15" s="21">
        <v>12620</v>
      </c>
      <c r="H15" s="21">
        <v>14973</v>
      </c>
      <c r="I15" s="21">
        <v>16821</v>
      </c>
      <c r="J15" s="21">
        <v>20401</v>
      </c>
      <c r="K15" s="21">
        <v>22954</v>
      </c>
      <c r="L15" s="21">
        <v>26747</v>
      </c>
      <c r="M15" s="21">
        <v>29106</v>
      </c>
    </row>
    <row r="16" spans="1:15" x14ac:dyDescent="0.25">
      <c r="A16" s="136"/>
      <c r="B16" s="140"/>
      <c r="C16" s="174" t="s">
        <v>49</v>
      </c>
      <c r="D16" s="175"/>
      <c r="E16" s="21">
        <v>11769</v>
      </c>
      <c r="F16" s="21">
        <v>12746</v>
      </c>
      <c r="G16" s="21">
        <v>12698</v>
      </c>
      <c r="H16" s="21">
        <v>12885</v>
      </c>
      <c r="I16" s="21">
        <v>10008</v>
      </c>
      <c r="J16" s="21">
        <v>12667</v>
      </c>
      <c r="K16" s="21">
        <v>14103</v>
      </c>
      <c r="L16" s="21">
        <v>15104</v>
      </c>
      <c r="M16" s="21">
        <v>15150</v>
      </c>
    </row>
    <row r="17" spans="1:17" x14ac:dyDescent="0.25">
      <c r="A17" s="136"/>
      <c r="B17" s="140" t="s">
        <v>25</v>
      </c>
      <c r="C17" s="176" t="s">
        <v>38</v>
      </c>
      <c r="D17" s="177"/>
      <c r="E17" s="19">
        <v>115887</v>
      </c>
      <c r="F17" s="19">
        <v>118435</v>
      </c>
      <c r="G17" s="19">
        <v>128466</v>
      </c>
      <c r="H17" s="19">
        <v>141911</v>
      </c>
      <c r="I17" s="19">
        <v>148595</v>
      </c>
      <c r="J17" s="19">
        <v>166127</v>
      </c>
      <c r="K17" s="19">
        <v>191612</v>
      </c>
      <c r="L17" s="19">
        <v>200759</v>
      </c>
      <c r="M17" s="19">
        <v>200452</v>
      </c>
    </row>
    <row r="18" spans="1:17" x14ac:dyDescent="0.25">
      <c r="A18" s="136"/>
      <c r="B18" s="140"/>
      <c r="C18" s="178" t="s">
        <v>39</v>
      </c>
      <c r="D18" s="20" t="s">
        <v>54</v>
      </c>
      <c r="E18" s="21">
        <v>73163</v>
      </c>
      <c r="F18" s="21">
        <v>73984</v>
      </c>
      <c r="G18" s="21">
        <v>80335</v>
      </c>
      <c r="H18" s="21">
        <v>92581</v>
      </c>
      <c r="I18" s="21">
        <v>102090</v>
      </c>
      <c r="J18" s="21">
        <v>116091</v>
      </c>
      <c r="K18" s="21">
        <v>133664</v>
      </c>
      <c r="L18" s="21">
        <v>141696</v>
      </c>
      <c r="M18" s="21">
        <v>140230</v>
      </c>
    </row>
    <row r="19" spans="1:17" x14ac:dyDescent="0.25">
      <c r="A19" s="136"/>
      <c r="B19" s="140"/>
      <c r="C19" s="179"/>
      <c r="D19" s="20" t="s">
        <v>55</v>
      </c>
      <c r="E19" s="21">
        <v>6361</v>
      </c>
      <c r="F19" s="21">
        <v>6378</v>
      </c>
      <c r="G19" s="21">
        <v>7151</v>
      </c>
      <c r="H19" s="21">
        <v>7663</v>
      </c>
      <c r="I19" s="21">
        <v>7984</v>
      </c>
      <c r="J19" s="21">
        <v>8442</v>
      </c>
      <c r="K19" s="21">
        <v>9508</v>
      </c>
      <c r="L19" s="21">
        <v>10409</v>
      </c>
      <c r="M19" s="21">
        <v>11112</v>
      </c>
      <c r="O19" s="55"/>
    </row>
    <row r="20" spans="1:17" x14ac:dyDescent="0.25">
      <c r="A20" s="137"/>
      <c r="B20" s="140"/>
      <c r="C20" s="174" t="s">
        <v>49</v>
      </c>
      <c r="D20" s="175"/>
      <c r="E20" s="21">
        <v>36363</v>
      </c>
      <c r="F20" s="21">
        <v>38073</v>
      </c>
      <c r="G20" s="21">
        <v>40980</v>
      </c>
      <c r="H20" s="21">
        <v>41667</v>
      </c>
      <c r="I20" s="21">
        <v>38521</v>
      </c>
      <c r="J20" s="21">
        <v>41594</v>
      </c>
      <c r="K20" s="21">
        <v>48440</v>
      </c>
      <c r="L20" s="21">
        <v>48654</v>
      </c>
      <c r="M20" s="21">
        <v>49110</v>
      </c>
      <c r="O20" s="55"/>
    </row>
    <row r="21" spans="1:17" x14ac:dyDescent="0.25">
      <c r="A21" s="25"/>
      <c r="E21" s="55"/>
      <c r="F21" s="55"/>
      <c r="G21" s="55"/>
      <c r="H21" s="55"/>
      <c r="I21" s="55"/>
      <c r="J21" s="55"/>
      <c r="K21" s="55"/>
      <c r="L21" s="55"/>
      <c r="M21" s="55"/>
      <c r="O21" s="55"/>
    </row>
    <row r="22" spans="1:17" x14ac:dyDescent="0.25">
      <c r="A22" s="25"/>
      <c r="E22" s="55"/>
      <c r="F22" s="55"/>
      <c r="G22" s="55"/>
      <c r="H22" s="55"/>
      <c r="I22" s="55"/>
      <c r="J22" s="55"/>
      <c r="K22" s="55"/>
      <c r="L22" s="55"/>
      <c r="M22" s="55"/>
      <c r="O22" s="55"/>
      <c r="P22" s="55"/>
    </row>
    <row r="23" spans="1:17" x14ac:dyDescent="0.25">
      <c r="E23" s="55"/>
      <c r="G23" s="55"/>
      <c r="O23" s="55"/>
    </row>
    <row r="24" spans="1:17" x14ac:dyDescent="0.25">
      <c r="A24" s="25" t="s">
        <v>52</v>
      </c>
      <c r="B24" s="27"/>
      <c r="C24" s="27"/>
      <c r="D24" s="27"/>
      <c r="E24" s="27"/>
      <c r="F24" s="27"/>
      <c r="G24" s="27"/>
      <c r="H24" s="27"/>
      <c r="I24" s="27"/>
      <c r="O24" s="55"/>
      <c r="Q24" s="55"/>
    </row>
    <row r="25" spans="1:17" x14ac:dyDescent="0.25">
      <c r="A25" s="183"/>
      <c r="B25" s="184"/>
      <c r="C25" s="185"/>
      <c r="D25" s="16"/>
      <c r="E25" s="17">
        <v>2016</v>
      </c>
      <c r="F25" s="17">
        <v>2017</v>
      </c>
      <c r="G25" s="17">
        <v>2018</v>
      </c>
      <c r="H25" s="17">
        <v>2019</v>
      </c>
      <c r="I25" s="17">
        <v>2020</v>
      </c>
      <c r="J25" s="17">
        <v>2021</v>
      </c>
      <c r="K25" s="17">
        <v>2022</v>
      </c>
      <c r="L25" s="17">
        <v>2023</v>
      </c>
      <c r="M25" s="17">
        <v>2024</v>
      </c>
      <c r="O25" s="55"/>
    </row>
    <row r="26" spans="1:17" x14ac:dyDescent="0.25">
      <c r="A26" s="135" t="s">
        <v>98</v>
      </c>
      <c r="B26" s="180" t="s">
        <v>104</v>
      </c>
      <c r="C26" s="181"/>
      <c r="D26" s="182"/>
      <c r="E26" s="18">
        <v>8770</v>
      </c>
      <c r="F26" s="18">
        <v>9168</v>
      </c>
      <c r="G26" s="18">
        <v>10615</v>
      </c>
      <c r="H26" s="18">
        <v>11797</v>
      </c>
      <c r="I26" s="18">
        <v>11676</v>
      </c>
      <c r="J26" s="18">
        <v>13836</v>
      </c>
      <c r="K26" s="18">
        <v>15079</v>
      </c>
      <c r="L26" s="18">
        <v>16992</v>
      </c>
      <c r="M26" s="18">
        <v>17991</v>
      </c>
    </row>
    <row r="27" spans="1:17" ht="15" customHeight="1" x14ac:dyDescent="0.25">
      <c r="A27" s="136"/>
      <c r="B27" s="140" t="s">
        <v>26</v>
      </c>
      <c r="C27" s="176" t="s">
        <v>41</v>
      </c>
      <c r="D27" s="177"/>
      <c r="E27" s="19">
        <v>6591</v>
      </c>
      <c r="F27" s="19">
        <v>6948</v>
      </c>
      <c r="G27" s="19">
        <v>7796</v>
      </c>
      <c r="H27" s="19">
        <v>8883</v>
      </c>
      <c r="I27" s="19">
        <v>8668</v>
      </c>
      <c r="J27" s="19">
        <v>10249</v>
      </c>
      <c r="K27" s="19">
        <v>10789</v>
      </c>
      <c r="L27" s="19">
        <v>12375</v>
      </c>
      <c r="M27" s="19">
        <v>13056</v>
      </c>
    </row>
    <row r="28" spans="1:17" x14ac:dyDescent="0.25">
      <c r="A28" s="136"/>
      <c r="B28" s="140"/>
      <c r="C28" s="174" t="s">
        <v>39</v>
      </c>
      <c r="D28" s="175"/>
      <c r="E28" s="21">
        <v>1895</v>
      </c>
      <c r="F28" s="21">
        <v>2018</v>
      </c>
      <c r="G28" s="21">
        <v>2394</v>
      </c>
      <c r="H28" s="21">
        <v>2684</v>
      </c>
      <c r="I28" s="21">
        <v>2718</v>
      </c>
      <c r="J28" s="21">
        <v>3462</v>
      </c>
      <c r="K28" s="21">
        <v>3301</v>
      </c>
      <c r="L28" s="21">
        <v>3811</v>
      </c>
      <c r="M28" s="21">
        <v>3960</v>
      </c>
    </row>
    <row r="29" spans="1:17" x14ac:dyDescent="0.25">
      <c r="A29" s="136"/>
      <c r="B29" s="140"/>
      <c r="C29" s="174" t="s">
        <v>49</v>
      </c>
      <c r="D29" s="175"/>
      <c r="E29" s="21">
        <v>4696</v>
      </c>
      <c r="F29" s="21">
        <v>4930</v>
      </c>
      <c r="G29" s="21">
        <v>5402</v>
      </c>
      <c r="H29" s="21">
        <v>6199</v>
      </c>
      <c r="I29" s="21">
        <v>5950</v>
      </c>
      <c r="J29" s="21">
        <v>6787</v>
      </c>
      <c r="K29" s="21">
        <v>7488</v>
      </c>
      <c r="L29" s="21">
        <v>8564</v>
      </c>
      <c r="M29" s="21">
        <v>9096</v>
      </c>
    </row>
    <row r="30" spans="1:17" x14ac:dyDescent="0.25">
      <c r="A30" s="136"/>
      <c r="B30" s="140" t="s">
        <v>25</v>
      </c>
      <c r="C30" s="176" t="s">
        <v>38</v>
      </c>
      <c r="D30" s="177"/>
      <c r="E30" s="19">
        <v>2179</v>
      </c>
      <c r="F30" s="19">
        <v>2220</v>
      </c>
      <c r="G30" s="19">
        <v>2819</v>
      </c>
      <c r="H30" s="19">
        <v>2914</v>
      </c>
      <c r="I30" s="19">
        <v>3008</v>
      </c>
      <c r="J30" s="19">
        <v>3587</v>
      </c>
      <c r="K30" s="19">
        <v>4290</v>
      </c>
      <c r="L30" s="19">
        <v>4617</v>
      </c>
      <c r="M30" s="19">
        <v>4935</v>
      </c>
    </row>
    <row r="31" spans="1:17" x14ac:dyDescent="0.25">
      <c r="A31" s="136"/>
      <c r="B31" s="140"/>
      <c r="C31" s="178" t="s">
        <v>39</v>
      </c>
      <c r="D31" s="20" t="s">
        <v>54</v>
      </c>
      <c r="E31" s="21">
        <v>39</v>
      </c>
      <c r="F31" s="21">
        <v>62</v>
      </c>
      <c r="G31" s="21">
        <v>75</v>
      </c>
      <c r="H31" s="21">
        <v>102</v>
      </c>
      <c r="I31" s="21">
        <v>142</v>
      </c>
      <c r="J31" s="21">
        <v>175</v>
      </c>
      <c r="K31" s="21">
        <v>230</v>
      </c>
      <c r="L31" s="21">
        <v>300</v>
      </c>
      <c r="M31" s="21">
        <v>305</v>
      </c>
    </row>
    <row r="32" spans="1:17" x14ac:dyDescent="0.25">
      <c r="A32" s="136"/>
      <c r="B32" s="140"/>
      <c r="C32" s="179"/>
      <c r="D32" s="20" t="s">
        <v>55</v>
      </c>
      <c r="E32" s="21">
        <v>76</v>
      </c>
      <c r="F32" s="21">
        <v>44</v>
      </c>
      <c r="G32" s="21">
        <v>79</v>
      </c>
      <c r="H32" s="21">
        <v>69</v>
      </c>
      <c r="I32" s="21">
        <v>83</v>
      </c>
      <c r="J32" s="21">
        <v>74</v>
      </c>
      <c r="K32" s="21">
        <v>99</v>
      </c>
      <c r="L32" s="21">
        <v>103</v>
      </c>
      <c r="M32" s="21">
        <v>106</v>
      </c>
    </row>
    <row r="33" spans="1:15" x14ac:dyDescent="0.25">
      <c r="A33" s="136"/>
      <c r="B33" s="140"/>
      <c r="C33" s="174" t="s">
        <v>49</v>
      </c>
      <c r="D33" s="175"/>
      <c r="E33" s="21">
        <v>2064</v>
      </c>
      <c r="F33" s="21">
        <v>2114</v>
      </c>
      <c r="G33" s="21">
        <v>2665</v>
      </c>
      <c r="H33" s="21">
        <v>2743</v>
      </c>
      <c r="I33" s="21">
        <v>2783</v>
      </c>
      <c r="J33" s="21">
        <v>3338</v>
      </c>
      <c r="K33" s="21">
        <v>3961</v>
      </c>
      <c r="L33" s="21">
        <v>4214</v>
      </c>
      <c r="M33" s="21">
        <v>4524</v>
      </c>
    </row>
    <row r="34" spans="1:15" ht="15" customHeight="1" x14ac:dyDescent="0.25">
      <c r="A34" s="171" t="s">
        <v>99</v>
      </c>
      <c r="B34" s="180" t="s">
        <v>10</v>
      </c>
      <c r="C34" s="181"/>
      <c r="D34" s="182"/>
      <c r="E34" s="18">
        <v>139910</v>
      </c>
      <c r="F34" s="18">
        <v>147682</v>
      </c>
      <c r="G34" s="18">
        <v>158453</v>
      </c>
      <c r="H34" s="18">
        <v>164426</v>
      </c>
      <c r="I34" s="18">
        <v>156936</v>
      </c>
      <c r="J34" s="18">
        <v>171966</v>
      </c>
      <c r="K34" s="18">
        <v>188563</v>
      </c>
      <c r="L34" s="18">
        <v>201497</v>
      </c>
      <c r="M34" s="18">
        <v>205407</v>
      </c>
    </row>
    <row r="35" spans="1:15" x14ac:dyDescent="0.25">
      <c r="A35" s="172"/>
      <c r="B35" s="140" t="s">
        <v>26</v>
      </c>
      <c r="C35" s="176" t="s">
        <v>41</v>
      </c>
      <c r="D35" s="177"/>
      <c r="E35" s="19">
        <v>32523</v>
      </c>
      <c r="F35" s="19">
        <v>36506</v>
      </c>
      <c r="G35" s="19">
        <v>38553</v>
      </c>
      <c r="H35" s="19">
        <v>41317</v>
      </c>
      <c r="I35" s="19">
        <v>37497</v>
      </c>
      <c r="J35" s="19">
        <v>44732</v>
      </c>
      <c r="K35" s="19">
        <v>48229</v>
      </c>
      <c r="L35" s="19">
        <v>54753</v>
      </c>
      <c r="M35" s="19">
        <v>59492</v>
      </c>
      <c r="O35" s="55"/>
    </row>
    <row r="36" spans="1:15" x14ac:dyDescent="0.25">
      <c r="A36" s="172"/>
      <c r="B36" s="140"/>
      <c r="C36" s="174" t="s">
        <v>39</v>
      </c>
      <c r="D36" s="175"/>
      <c r="E36" s="21">
        <v>10212</v>
      </c>
      <c r="F36" s="21">
        <v>11840</v>
      </c>
      <c r="G36" s="21">
        <v>13359</v>
      </c>
      <c r="H36" s="21">
        <v>15516</v>
      </c>
      <c r="I36" s="21">
        <v>16880</v>
      </c>
      <c r="J36" s="21">
        <v>19244</v>
      </c>
      <c r="K36" s="21">
        <v>21380</v>
      </c>
      <c r="L36" s="21">
        <v>25241</v>
      </c>
      <c r="M36" s="21">
        <v>28205</v>
      </c>
    </row>
    <row r="37" spans="1:15" x14ac:dyDescent="0.25">
      <c r="A37" s="172"/>
      <c r="B37" s="140"/>
      <c r="C37" s="174" t="s">
        <v>49</v>
      </c>
      <c r="D37" s="175"/>
      <c r="E37" s="21">
        <v>22311</v>
      </c>
      <c r="F37" s="21">
        <v>24666</v>
      </c>
      <c r="G37" s="21">
        <v>25194</v>
      </c>
      <c r="H37" s="21">
        <v>25801</v>
      </c>
      <c r="I37" s="21">
        <v>20617</v>
      </c>
      <c r="J37" s="21">
        <v>25488</v>
      </c>
      <c r="K37" s="21">
        <v>26849</v>
      </c>
      <c r="L37" s="21">
        <v>29512</v>
      </c>
      <c r="M37" s="21">
        <v>31287</v>
      </c>
      <c r="O37" s="55"/>
    </row>
    <row r="38" spans="1:15" x14ac:dyDescent="0.25">
      <c r="A38" s="172"/>
      <c r="B38" s="140" t="s">
        <v>25</v>
      </c>
      <c r="C38" s="176" t="s">
        <v>38</v>
      </c>
      <c r="D38" s="177"/>
      <c r="E38" s="19">
        <v>107387</v>
      </c>
      <c r="F38" s="19">
        <v>111176</v>
      </c>
      <c r="G38" s="19">
        <v>119900</v>
      </c>
      <c r="H38" s="19">
        <v>123109</v>
      </c>
      <c r="I38" s="19">
        <v>119439</v>
      </c>
      <c r="J38" s="19">
        <v>127234</v>
      </c>
      <c r="K38" s="19">
        <v>140334</v>
      </c>
      <c r="L38" s="19">
        <v>146744</v>
      </c>
      <c r="M38" s="19">
        <v>145915</v>
      </c>
    </row>
    <row r="39" spans="1:15" x14ac:dyDescent="0.25">
      <c r="A39" s="172"/>
      <c r="B39" s="140"/>
      <c r="C39" s="178" t="s">
        <v>39</v>
      </c>
      <c r="D39" s="20" t="s">
        <v>54</v>
      </c>
      <c r="E39" s="21">
        <v>10935</v>
      </c>
      <c r="F39" s="21">
        <v>11092</v>
      </c>
      <c r="G39" s="21">
        <v>11652</v>
      </c>
      <c r="H39" s="21">
        <v>13494</v>
      </c>
      <c r="I39" s="21">
        <v>15408</v>
      </c>
      <c r="J39" s="21">
        <v>18707</v>
      </c>
      <c r="K39" s="21">
        <v>23960</v>
      </c>
      <c r="L39" s="21">
        <v>28297</v>
      </c>
      <c r="M39" s="21">
        <v>29610</v>
      </c>
    </row>
    <row r="40" spans="1:15" x14ac:dyDescent="0.25">
      <c r="A40" s="172"/>
      <c r="B40" s="140"/>
      <c r="C40" s="179"/>
      <c r="D40" s="20" t="s">
        <v>55</v>
      </c>
      <c r="E40" s="21">
        <v>3448</v>
      </c>
      <c r="F40" s="21">
        <v>3675</v>
      </c>
      <c r="G40" s="21">
        <v>4100</v>
      </c>
      <c r="H40" s="21">
        <v>4319</v>
      </c>
      <c r="I40" s="21">
        <v>4519</v>
      </c>
      <c r="J40" s="21">
        <v>4858</v>
      </c>
      <c r="K40" s="21">
        <v>5356</v>
      </c>
      <c r="L40" s="21">
        <v>5821</v>
      </c>
      <c r="M40" s="21">
        <v>6032</v>
      </c>
    </row>
    <row r="41" spans="1:15" x14ac:dyDescent="0.25">
      <c r="A41" s="173"/>
      <c r="B41" s="140"/>
      <c r="C41" s="174" t="s">
        <v>49</v>
      </c>
      <c r="D41" s="175"/>
      <c r="E41" s="21">
        <v>93004</v>
      </c>
      <c r="F41" s="21">
        <v>96409</v>
      </c>
      <c r="G41" s="21">
        <v>104148</v>
      </c>
      <c r="H41" s="21">
        <v>105296</v>
      </c>
      <c r="I41" s="21">
        <v>99512</v>
      </c>
      <c r="J41" s="21">
        <v>103669</v>
      </c>
      <c r="K41" s="21">
        <v>111018</v>
      </c>
      <c r="L41" s="21">
        <v>112626</v>
      </c>
      <c r="M41" s="21">
        <v>110273</v>
      </c>
    </row>
    <row r="42" spans="1:15" x14ac:dyDescent="0.25">
      <c r="A42"/>
    </row>
    <row r="43" spans="1:15" x14ac:dyDescent="0.25">
      <c r="A43" s="27" t="s">
        <v>105</v>
      </c>
    </row>
    <row r="44" spans="1:15" x14ac:dyDescent="0.25">
      <c r="A44" s="27" t="s">
        <v>50</v>
      </c>
    </row>
    <row r="45" spans="1:15" x14ac:dyDescent="0.25">
      <c r="A45" s="27" t="s">
        <v>73</v>
      </c>
    </row>
    <row r="47" spans="1:15" x14ac:dyDescent="0.25">
      <c r="E47" s="55"/>
      <c r="F47" s="55"/>
      <c r="G47" s="55"/>
      <c r="H47" s="55"/>
      <c r="I47" s="55"/>
      <c r="J47" s="55"/>
      <c r="K47" s="55"/>
      <c r="L47" s="55"/>
      <c r="M47" s="55"/>
    </row>
    <row r="49" spans="5:5" x14ac:dyDescent="0.25">
      <c r="E49" s="55"/>
    </row>
  </sheetData>
  <mergeCells count="42">
    <mergeCell ref="B34:D34"/>
    <mergeCell ref="C41:D41"/>
    <mergeCell ref="C38:D38"/>
    <mergeCell ref="C30:D30"/>
    <mergeCell ref="C33:D33"/>
    <mergeCell ref="C35:D35"/>
    <mergeCell ref="C36:D36"/>
    <mergeCell ref="C37:D37"/>
    <mergeCell ref="B38:B41"/>
    <mergeCell ref="C39:C40"/>
    <mergeCell ref="A4:C4"/>
    <mergeCell ref="B6:B8"/>
    <mergeCell ref="A5:A12"/>
    <mergeCell ref="A25:C25"/>
    <mergeCell ref="C15:D15"/>
    <mergeCell ref="C16:D16"/>
    <mergeCell ref="C18:C19"/>
    <mergeCell ref="B5:D5"/>
    <mergeCell ref="C20:D20"/>
    <mergeCell ref="C9:D9"/>
    <mergeCell ref="C17:D17"/>
    <mergeCell ref="C14:D14"/>
    <mergeCell ref="C6:D6"/>
    <mergeCell ref="C7:D7"/>
    <mergeCell ref="C8:D8"/>
    <mergeCell ref="C10:C11"/>
    <mergeCell ref="A26:A33"/>
    <mergeCell ref="A34:A41"/>
    <mergeCell ref="C12:D12"/>
    <mergeCell ref="C27:D27"/>
    <mergeCell ref="C28:D28"/>
    <mergeCell ref="C29:D29"/>
    <mergeCell ref="C31:C32"/>
    <mergeCell ref="B9:B12"/>
    <mergeCell ref="A13:A20"/>
    <mergeCell ref="B14:B16"/>
    <mergeCell ref="B17:B20"/>
    <mergeCell ref="B27:B29"/>
    <mergeCell ref="B30:B33"/>
    <mergeCell ref="B35:B37"/>
    <mergeCell ref="B26:D26"/>
    <mergeCell ref="B13:D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20" zoomScale="112" zoomScaleNormal="112" workbookViewId="0"/>
  </sheetViews>
  <sheetFormatPr baseColWidth="10" defaultRowHeight="15" x14ac:dyDescent="0.25"/>
  <cols>
    <col min="1" max="1" width="24.7109375" customWidth="1"/>
    <col min="2" max="2" width="11.42578125" customWidth="1"/>
    <col min="3" max="3" width="15.28515625" customWidth="1"/>
    <col min="4" max="4" width="29.42578125" customWidth="1"/>
    <col min="5" max="5" width="13.42578125" customWidth="1"/>
  </cols>
  <sheetData>
    <row r="1" spans="1:7" x14ac:dyDescent="0.25">
      <c r="A1" s="23" t="s">
        <v>132</v>
      </c>
    </row>
    <row r="2" spans="1:7" x14ac:dyDescent="0.25">
      <c r="A2" s="23"/>
    </row>
    <row r="3" spans="1:7" x14ac:dyDescent="0.25">
      <c r="A3" s="186"/>
      <c r="B3" s="186"/>
      <c r="C3" s="186"/>
      <c r="D3" s="186"/>
      <c r="E3" s="60" t="s">
        <v>7</v>
      </c>
      <c r="F3" s="89" t="s">
        <v>8</v>
      </c>
      <c r="G3" s="89" t="s">
        <v>6</v>
      </c>
    </row>
    <row r="4" spans="1:7" x14ac:dyDescent="0.25">
      <c r="A4" s="135" t="s">
        <v>59</v>
      </c>
      <c r="B4" s="187" t="s">
        <v>60</v>
      </c>
      <c r="C4" s="188"/>
      <c r="D4" s="189"/>
      <c r="E4" s="18">
        <v>41057</v>
      </c>
      <c r="F4" s="18">
        <v>5240</v>
      </c>
      <c r="G4" s="18">
        <v>46297</v>
      </c>
    </row>
    <row r="5" spans="1:7" x14ac:dyDescent="0.25">
      <c r="A5" s="136"/>
      <c r="B5" s="140" t="s">
        <v>26</v>
      </c>
      <c r="C5" s="176" t="s">
        <v>41</v>
      </c>
      <c r="D5" s="177"/>
      <c r="E5" s="19">
        <v>20158</v>
      </c>
      <c r="F5" s="19">
        <v>3787</v>
      </c>
      <c r="G5" s="19">
        <v>23945</v>
      </c>
    </row>
    <row r="6" spans="1:7" x14ac:dyDescent="0.25">
      <c r="A6" s="136"/>
      <c r="B6" s="140"/>
      <c r="C6" s="174" t="s">
        <v>39</v>
      </c>
      <c r="D6" s="175"/>
      <c r="E6" s="21">
        <v>6800</v>
      </c>
      <c r="F6" s="21">
        <v>1340</v>
      </c>
      <c r="G6" s="21">
        <v>8140</v>
      </c>
    </row>
    <row r="7" spans="1:7" x14ac:dyDescent="0.25">
      <c r="A7" s="136"/>
      <c r="B7" s="140"/>
      <c r="C7" s="174" t="s">
        <v>49</v>
      </c>
      <c r="D7" s="175"/>
      <c r="E7" s="21">
        <v>13358</v>
      </c>
      <c r="F7" s="21">
        <v>2447</v>
      </c>
      <c r="G7" s="21">
        <v>15805</v>
      </c>
    </row>
    <row r="8" spans="1:7" x14ac:dyDescent="0.25">
      <c r="A8" s="136"/>
      <c r="B8" s="140" t="s">
        <v>25</v>
      </c>
      <c r="C8" s="176" t="s">
        <v>38</v>
      </c>
      <c r="D8" s="177"/>
      <c r="E8" s="19">
        <v>20899</v>
      </c>
      <c r="F8" s="19">
        <v>1453</v>
      </c>
      <c r="G8" s="19">
        <v>22352</v>
      </c>
    </row>
    <row r="9" spans="1:7" x14ac:dyDescent="0.25">
      <c r="A9" s="136"/>
      <c r="B9" s="140"/>
      <c r="C9" s="178" t="s">
        <v>39</v>
      </c>
      <c r="D9" s="20" t="s">
        <v>54</v>
      </c>
      <c r="E9" s="21">
        <v>9537</v>
      </c>
      <c r="F9" s="21">
        <v>222</v>
      </c>
      <c r="G9" s="21">
        <v>9759</v>
      </c>
    </row>
    <row r="10" spans="1:7" x14ac:dyDescent="0.25">
      <c r="A10" s="136"/>
      <c r="B10" s="140"/>
      <c r="C10" s="179"/>
      <c r="D10" s="20" t="s">
        <v>55</v>
      </c>
      <c r="E10" s="21">
        <v>255</v>
      </c>
      <c r="F10" s="21">
        <v>32</v>
      </c>
      <c r="G10" s="21">
        <v>287</v>
      </c>
    </row>
    <row r="11" spans="1:7" x14ac:dyDescent="0.25">
      <c r="A11" s="137"/>
      <c r="B11" s="140"/>
      <c r="C11" s="174" t="s">
        <v>49</v>
      </c>
      <c r="D11" s="175"/>
      <c r="E11" s="21">
        <v>11107</v>
      </c>
      <c r="F11" s="21">
        <v>1199</v>
      </c>
      <c r="G11" s="21">
        <v>12306</v>
      </c>
    </row>
    <row r="12" spans="1:7" x14ac:dyDescent="0.25">
      <c r="A12" s="135" t="s">
        <v>0</v>
      </c>
      <c r="B12" s="66" t="s">
        <v>61</v>
      </c>
      <c r="C12" s="67"/>
      <c r="D12" s="61"/>
      <c r="E12" s="18">
        <v>41805</v>
      </c>
      <c r="F12" s="18">
        <v>7475</v>
      </c>
      <c r="G12" s="18">
        <v>49280</v>
      </c>
    </row>
    <row r="13" spans="1:7" x14ac:dyDescent="0.25">
      <c r="A13" s="136"/>
      <c r="B13" s="140" t="s">
        <v>26</v>
      </c>
      <c r="C13" s="176" t="s">
        <v>41</v>
      </c>
      <c r="D13" s="177"/>
      <c r="E13" s="19">
        <v>25923</v>
      </c>
      <c r="F13" s="19">
        <v>5871</v>
      </c>
      <c r="G13" s="19">
        <v>31794</v>
      </c>
    </row>
    <row r="14" spans="1:7" x14ac:dyDescent="0.25">
      <c r="A14" s="136"/>
      <c r="B14" s="140"/>
      <c r="C14" s="174" t="s">
        <v>39</v>
      </c>
      <c r="D14" s="175"/>
      <c r="E14" s="21">
        <v>9102</v>
      </c>
      <c r="F14" s="21">
        <v>2009</v>
      </c>
      <c r="G14" s="21">
        <v>11111</v>
      </c>
    </row>
    <row r="15" spans="1:7" x14ac:dyDescent="0.25">
      <c r="A15" s="136"/>
      <c r="B15" s="140"/>
      <c r="C15" s="174" t="s">
        <v>49</v>
      </c>
      <c r="D15" s="175"/>
      <c r="E15" s="21">
        <v>16821</v>
      </c>
      <c r="F15" s="21">
        <v>3862</v>
      </c>
      <c r="G15" s="21">
        <v>20683</v>
      </c>
    </row>
    <row r="16" spans="1:7" x14ac:dyDescent="0.25">
      <c r="A16" s="136"/>
      <c r="B16" s="140" t="s">
        <v>25</v>
      </c>
      <c r="C16" s="176" t="s">
        <v>38</v>
      </c>
      <c r="D16" s="177"/>
      <c r="E16" s="19">
        <v>15882</v>
      </c>
      <c r="F16" s="19">
        <v>1604</v>
      </c>
      <c r="G16" s="19">
        <v>17486</v>
      </c>
    </row>
    <row r="17" spans="1:7" x14ac:dyDescent="0.25">
      <c r="A17" s="136"/>
      <c r="B17" s="140"/>
      <c r="C17" s="178" t="s">
        <v>39</v>
      </c>
      <c r="D17" s="20" t="s">
        <v>54</v>
      </c>
      <c r="E17" s="21">
        <v>1754</v>
      </c>
      <c r="F17" s="21">
        <v>73</v>
      </c>
      <c r="G17" s="21">
        <v>1827</v>
      </c>
    </row>
    <row r="18" spans="1:7" x14ac:dyDescent="0.25">
      <c r="A18" s="136"/>
      <c r="B18" s="140"/>
      <c r="C18" s="179"/>
      <c r="D18" s="20" t="s">
        <v>55</v>
      </c>
      <c r="E18" s="21">
        <v>396</v>
      </c>
      <c r="F18" s="21">
        <v>51</v>
      </c>
      <c r="G18" s="21">
        <v>447</v>
      </c>
    </row>
    <row r="19" spans="1:7" x14ac:dyDescent="0.25">
      <c r="A19" s="137"/>
      <c r="B19" s="140"/>
      <c r="C19" s="174" t="s">
        <v>49</v>
      </c>
      <c r="D19" s="175"/>
      <c r="E19" s="21">
        <v>13732</v>
      </c>
      <c r="F19" s="21">
        <v>1480</v>
      </c>
      <c r="G19" s="21">
        <v>15212</v>
      </c>
    </row>
    <row r="20" spans="1:7" x14ac:dyDescent="0.25">
      <c r="A20" s="135" t="s">
        <v>133</v>
      </c>
      <c r="B20" s="187" t="s">
        <v>136</v>
      </c>
      <c r="C20" s="188" t="s">
        <v>49</v>
      </c>
      <c r="D20" s="189"/>
      <c r="E20" s="18">
        <v>12034</v>
      </c>
      <c r="F20" s="18">
        <v>2514</v>
      </c>
      <c r="G20" s="18">
        <v>14548</v>
      </c>
    </row>
    <row r="21" spans="1:7" x14ac:dyDescent="0.25">
      <c r="A21" s="136"/>
      <c r="B21" s="140" t="s">
        <v>26</v>
      </c>
      <c r="C21" s="176" t="s">
        <v>41</v>
      </c>
      <c r="D21" s="177"/>
      <c r="E21" s="19">
        <v>3447</v>
      </c>
      <c r="F21" s="19">
        <v>831</v>
      </c>
      <c r="G21" s="19">
        <v>4278</v>
      </c>
    </row>
    <row r="22" spans="1:7" x14ac:dyDescent="0.25">
      <c r="A22" s="136"/>
      <c r="B22" s="140"/>
      <c r="C22" s="174" t="s">
        <v>39</v>
      </c>
      <c r="D22" s="175"/>
      <c r="E22" s="69">
        <v>393</v>
      </c>
      <c r="F22" s="69">
        <v>120</v>
      </c>
      <c r="G22" s="69">
        <v>513</v>
      </c>
    </row>
    <row r="23" spans="1:7" x14ac:dyDescent="0.25">
      <c r="A23" s="136"/>
      <c r="B23" s="140"/>
      <c r="C23" s="174" t="s">
        <v>49</v>
      </c>
      <c r="D23" s="175"/>
      <c r="E23" s="21">
        <v>3054</v>
      </c>
      <c r="F23" s="21">
        <v>711</v>
      </c>
      <c r="G23" s="21">
        <v>3765</v>
      </c>
    </row>
    <row r="24" spans="1:7" x14ac:dyDescent="0.25">
      <c r="A24" s="136"/>
      <c r="B24" s="140" t="s">
        <v>25</v>
      </c>
      <c r="C24" s="176" t="s">
        <v>38</v>
      </c>
      <c r="D24" s="177"/>
      <c r="E24" s="19">
        <f>SUM(E25:E27)</f>
        <v>8587</v>
      </c>
      <c r="F24" s="19">
        <f t="shared" ref="F24:G24" si="0">SUM(F25:F27)</f>
        <v>1683</v>
      </c>
      <c r="G24" s="19">
        <f t="shared" si="0"/>
        <v>10270</v>
      </c>
    </row>
    <row r="25" spans="1:7" x14ac:dyDescent="0.25">
      <c r="A25" s="136"/>
      <c r="B25" s="140"/>
      <c r="C25" s="190" t="s">
        <v>39</v>
      </c>
      <c r="D25" s="20" t="s">
        <v>54</v>
      </c>
      <c r="E25" s="70">
        <v>205</v>
      </c>
      <c r="F25" s="70">
        <v>4</v>
      </c>
      <c r="G25" s="70">
        <v>209</v>
      </c>
    </row>
    <row r="26" spans="1:7" x14ac:dyDescent="0.25">
      <c r="A26" s="136"/>
      <c r="B26" s="140"/>
      <c r="C26" s="191"/>
      <c r="D26" s="20" t="s">
        <v>55</v>
      </c>
      <c r="E26" s="69">
        <v>75</v>
      </c>
      <c r="F26" s="69">
        <v>17</v>
      </c>
      <c r="G26" s="69">
        <v>92</v>
      </c>
    </row>
    <row r="27" spans="1:7" x14ac:dyDescent="0.25">
      <c r="A27" s="137"/>
      <c r="B27" s="140"/>
      <c r="C27" s="174" t="s">
        <v>49</v>
      </c>
      <c r="D27" s="175"/>
      <c r="E27" s="21">
        <v>8307</v>
      </c>
      <c r="F27" s="21">
        <v>1662</v>
      </c>
      <c r="G27" s="21">
        <v>9969</v>
      </c>
    </row>
    <row r="28" spans="1:7" x14ac:dyDescent="0.25">
      <c r="A28" s="135" t="s">
        <v>2</v>
      </c>
      <c r="B28" s="187" t="s">
        <v>63</v>
      </c>
      <c r="C28" s="188"/>
      <c r="D28" s="189"/>
      <c r="E28" s="18">
        <v>9724</v>
      </c>
      <c r="F28" s="18">
        <v>2762</v>
      </c>
      <c r="G28" s="18">
        <v>12486</v>
      </c>
    </row>
    <row r="29" spans="1:7" x14ac:dyDescent="0.25">
      <c r="A29" s="192"/>
      <c r="B29" s="140" t="s">
        <v>26</v>
      </c>
      <c r="C29" s="62" t="s">
        <v>41</v>
      </c>
      <c r="D29" s="63"/>
      <c r="E29" s="19">
        <v>8501</v>
      </c>
      <c r="F29" s="19">
        <v>2567</v>
      </c>
      <c r="G29" s="19">
        <v>11068</v>
      </c>
    </row>
    <row r="30" spans="1:7" x14ac:dyDescent="0.25">
      <c r="A30" s="192"/>
      <c r="B30" s="140"/>
      <c r="C30" s="174" t="s">
        <v>39</v>
      </c>
      <c r="D30" s="175"/>
      <c r="E30" s="21">
        <v>1449</v>
      </c>
      <c r="F30" s="21">
        <v>491</v>
      </c>
      <c r="G30" s="21">
        <v>1940</v>
      </c>
    </row>
    <row r="31" spans="1:7" x14ac:dyDescent="0.25">
      <c r="A31" s="192"/>
      <c r="B31" s="140"/>
      <c r="C31" s="174" t="s">
        <v>49</v>
      </c>
      <c r="D31" s="175"/>
      <c r="E31" s="21">
        <v>7052</v>
      </c>
      <c r="F31" s="21">
        <v>2076</v>
      </c>
      <c r="G31" s="21">
        <v>9128</v>
      </c>
    </row>
    <row r="32" spans="1:7" x14ac:dyDescent="0.25">
      <c r="A32" s="192"/>
      <c r="B32" s="140" t="s">
        <v>25</v>
      </c>
      <c r="C32" s="176" t="s">
        <v>38</v>
      </c>
      <c r="D32" s="177"/>
      <c r="E32" s="19">
        <v>1223</v>
      </c>
      <c r="F32" s="19">
        <v>195</v>
      </c>
      <c r="G32" s="19">
        <v>1418</v>
      </c>
    </row>
    <row r="33" spans="1:7" x14ac:dyDescent="0.25">
      <c r="A33" s="192"/>
      <c r="B33" s="140"/>
      <c r="C33" s="190" t="s">
        <v>39</v>
      </c>
      <c r="D33" s="20" t="s">
        <v>54</v>
      </c>
      <c r="E33" s="21">
        <v>92</v>
      </c>
      <c r="F33" s="21">
        <v>6</v>
      </c>
      <c r="G33" s="21">
        <v>98</v>
      </c>
    </row>
    <row r="34" spans="1:7" x14ac:dyDescent="0.25">
      <c r="A34" s="192"/>
      <c r="B34" s="140"/>
      <c r="C34" s="191"/>
      <c r="D34" s="20" t="s">
        <v>55</v>
      </c>
      <c r="E34" s="21">
        <v>34</v>
      </c>
      <c r="F34" s="21">
        <v>6</v>
      </c>
      <c r="G34" s="21">
        <v>40</v>
      </c>
    </row>
    <row r="35" spans="1:7" x14ac:dyDescent="0.25">
      <c r="A35" s="193"/>
      <c r="B35" s="140"/>
      <c r="C35" s="174" t="s">
        <v>49</v>
      </c>
      <c r="D35" s="175"/>
      <c r="E35" s="21">
        <v>1097</v>
      </c>
      <c r="F35" s="21">
        <v>183</v>
      </c>
      <c r="G35" s="21">
        <v>1280</v>
      </c>
    </row>
    <row r="37" spans="1:7" x14ac:dyDescent="0.25">
      <c r="A37" s="27" t="s">
        <v>160</v>
      </c>
    </row>
    <row r="38" spans="1:7" x14ac:dyDescent="0.25">
      <c r="A38" s="27" t="s">
        <v>50</v>
      </c>
    </row>
    <row r="39" spans="1:7" x14ac:dyDescent="0.25">
      <c r="A39" s="27" t="s">
        <v>109</v>
      </c>
    </row>
  </sheetData>
  <mergeCells count="39">
    <mergeCell ref="B29:B31"/>
    <mergeCell ref="B32:B35"/>
    <mergeCell ref="A28:A35"/>
    <mergeCell ref="B28:D28"/>
    <mergeCell ref="C32:D32"/>
    <mergeCell ref="C33:C34"/>
    <mergeCell ref="C35:D35"/>
    <mergeCell ref="C30:D30"/>
    <mergeCell ref="C31:D31"/>
    <mergeCell ref="A20:A27"/>
    <mergeCell ref="B20:D20"/>
    <mergeCell ref="C24:D24"/>
    <mergeCell ref="C25:C26"/>
    <mergeCell ref="C27:D27"/>
    <mergeCell ref="C21:D21"/>
    <mergeCell ref="C22:D22"/>
    <mergeCell ref="C23:D23"/>
    <mergeCell ref="B21:B23"/>
    <mergeCell ref="B24:B27"/>
    <mergeCell ref="A12:A19"/>
    <mergeCell ref="C16:D16"/>
    <mergeCell ref="C17:C18"/>
    <mergeCell ref="C19:D19"/>
    <mergeCell ref="C13:D13"/>
    <mergeCell ref="C14:D14"/>
    <mergeCell ref="C15:D15"/>
    <mergeCell ref="B13:B15"/>
    <mergeCell ref="B16:B19"/>
    <mergeCell ref="A3:D3"/>
    <mergeCell ref="A4:A11"/>
    <mergeCell ref="B4:D4"/>
    <mergeCell ref="B8:B11"/>
    <mergeCell ref="C8:D8"/>
    <mergeCell ref="C9:C10"/>
    <mergeCell ref="C11:D11"/>
    <mergeCell ref="B5:B7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Figure 1 </vt:lpstr>
      <vt:lpstr>Figure 2</vt:lpstr>
      <vt:lpstr>Figure 3</vt:lpstr>
      <vt:lpstr>Figure 4</vt:lpstr>
      <vt:lpstr>Figure 5</vt:lpstr>
      <vt:lpstr>Figure 6</vt:lpstr>
      <vt:lpstr>Figure complémentaire 1</vt:lpstr>
      <vt:lpstr>Figure complémentaire 2</vt:lpstr>
      <vt:lpstr>Figure complémentaire 3</vt:lpstr>
      <vt:lpstr>Figure complémentaire 4</vt:lpstr>
      <vt:lpstr>Figure complémentaire 5</vt:lpstr>
      <vt:lpstr>Figure complémentaire 6</vt:lpstr>
      <vt:lpstr>Figure complémentaire 7</vt:lpstr>
      <vt:lpstr>Figure complémentaire 8</vt:lpstr>
      <vt:lpstr>Figure complémentaire 9</vt:lpstr>
      <vt:lpstr>Figure complémentaire 10</vt:lpstr>
      <vt:lpstr>Figure complémentaire 11</vt:lpstr>
    </vt:vector>
  </TitlesOfParts>
  <Company>DRCPN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STERCHELE Charline</dc:creator>
  <cp:lastModifiedBy>BERSON Cecile</cp:lastModifiedBy>
  <dcterms:created xsi:type="dcterms:W3CDTF">2024-01-25T15:11:59Z</dcterms:created>
  <dcterms:modified xsi:type="dcterms:W3CDTF">2025-04-14T09:56:14Z</dcterms:modified>
</cp:coreProperties>
</file>