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wideline.attys\Documents\MAJ\"/>
    </mc:Choice>
  </mc:AlternateContent>
  <bookViews>
    <workbookView xWindow="0" yWindow="0" windowWidth="28800" windowHeight="11700" activeTab="8"/>
  </bookViews>
  <sheets>
    <sheet name="fig1" sheetId="10" r:id="rId1"/>
    <sheet name="fig2" sheetId="11" r:id="rId2"/>
    <sheet name="fig3" sheetId="12" r:id="rId3"/>
    <sheet name="fig5" sheetId="13" r:id="rId4"/>
    <sheet name="fig6" sheetId="14" r:id="rId5"/>
    <sheet name="fig7" sheetId="9" r:id="rId6"/>
    <sheet name="fig8" sheetId="7" r:id="rId7"/>
    <sheet name="fig9" sheetId="4" r:id="rId8"/>
    <sheet name="fig10" sheetId="5" r:id="rId9"/>
  </sheets>
  <externalReferences>
    <externalReference r:id="rId10"/>
  </externalReferences>
  <definedNames>
    <definedName name="abscisses" localSheetId="0">#REF!</definedName>
    <definedName name="abscisses" localSheetId="2">'fig3'!$L$3:$M$54</definedName>
    <definedName name="abscisses">#REF!</definedName>
    <definedName name="abscisses_an" localSheetId="0">#REF!</definedName>
    <definedName name="abscisses_an" localSheetId="2">'fig3'!#REF!</definedName>
    <definedName name="abscisses_an">#REF!</definedName>
    <definedName name="abscisses_trim" localSheetId="0">#REF!</definedName>
    <definedName name="abscisses_trim" localSheetId="2">#REF!</definedName>
    <definedName name="abscisses_trim">#REF!</definedName>
    <definedName name="Dégradations_2">#REF!</definedName>
    <definedName name="Nombre_de_victimes_hors_terrorisme" localSheetId="0">#REF!</definedName>
    <definedName name="Nombre_de_victimes_hors_terrorisme" localSheetId="2">#REF!</definedName>
    <definedName name="Nombre_de_victimes_hors_terrorisme">#REF!</definedName>
    <definedName name="oi" localSheetId="0">#REF!</definedName>
    <definedName name="oi">#REF!</definedName>
    <definedName name="ordonnees_an" localSheetId="0">#REF!</definedName>
    <definedName name="ordonnees_an" localSheetId="2">'fig3'!#REF!</definedName>
    <definedName name="ordonnees_an">#REF!</definedName>
    <definedName name="ordonnees_an_deux_roues" localSheetId="0">[1]Vols_véhicules!#REF!</definedName>
    <definedName name="ordonnees_an_deux_roues" localSheetId="2">#REF!</definedName>
    <definedName name="ordonnees_an_deux_roues">[1]Vols_véhicules!#REF!</definedName>
    <definedName name="ordonnees_an_tire" localSheetId="0">#REF!</definedName>
    <definedName name="ordonnees_an_tire" localSheetId="2">#REF!</definedName>
    <definedName name="ordonnees_an_tire">#REF!</definedName>
    <definedName name="ordonnees_brutes" localSheetId="0">#REF!</definedName>
    <definedName name="ordonnees_brutes" localSheetId="2">'fig3'!#REF!</definedName>
    <definedName name="ordonnees_brutes">#REF!</definedName>
    <definedName name="ordonnees_brutes_an" localSheetId="0">#REF!</definedName>
    <definedName name="ordonnees_brutes_an" localSheetId="2">#REF!</definedName>
    <definedName name="ordonnees_brutes_an">#REF!</definedName>
    <definedName name="ordonnees_brutes_gn" localSheetId="0">#REF!</definedName>
    <definedName name="ordonnees_brutes_gn" localSheetId="2">'fig3'!#REF!</definedName>
    <definedName name="ordonnees_brutes_gn">#REF!</definedName>
    <definedName name="ordonnees_brutes_pn" localSheetId="0">#REF!</definedName>
    <definedName name="ordonnees_brutes_pn" localSheetId="2">'fig3'!#REF!</definedName>
    <definedName name="ordonnees_brutes_pn">#REF!</definedName>
    <definedName name="ordonnees_brutes_trim" localSheetId="0">#REF!</definedName>
    <definedName name="ordonnees_brutes_trim" localSheetId="2">#REF!</definedName>
    <definedName name="ordonnees_brutes_trim">#REF!</definedName>
    <definedName name="ordonnees_cvs" localSheetId="0">#REF!</definedName>
    <definedName name="ordonnees_cvs" localSheetId="2">'fig3'!$N$3:$N$54</definedName>
    <definedName name="ordonnees_cvs">#REF!</definedName>
    <definedName name="ordonnees_cvs_gn" localSheetId="0">#REF!</definedName>
    <definedName name="ordonnees_cvs_gn" localSheetId="2">'fig3'!#REF!</definedName>
    <definedName name="ordonnees_cvs_gn">#REF!</definedName>
    <definedName name="ordonnees_cvs_pn" localSheetId="0">#REF!</definedName>
    <definedName name="ordonnees_cvs_pn" localSheetId="2">'fig3'!#REF!</definedName>
    <definedName name="ordonnees_cvs_pn">#REF!</definedName>
    <definedName name="ordonnees_cvs_trim" localSheetId="0">#REF!</definedName>
    <definedName name="ordonnees_cvs_trim" localSheetId="2">#REF!</definedName>
    <definedName name="ordonnees_cvs_trim">#REF!</definedName>
    <definedName name="ordonnees_evol_trim_t_agressions" localSheetId="0">#REF!</definedName>
    <definedName name="ordonnees_evol_trim_t_agressions" localSheetId="2">#REF!</definedName>
    <definedName name="ordonnees_evol_trim_t_agressions">#REF!</definedName>
    <definedName name="ordonnees_evol_trim_t_viols" localSheetId="0">#REF!</definedName>
    <definedName name="ordonnees_evol_trim_t_viols" localSheetId="2">#REF!</definedName>
    <definedName name="ordonnees_evol_trim_t_viols">#REF!</definedName>
    <definedName name="Print_Area" localSheetId="2">'fig3'!$A$1:$J$48</definedName>
    <definedName name="victimes_hors_terrorisme" localSheetId="0">#REF!</definedName>
    <definedName name="victimes_hors_terrorisme" localSheetId="2">#REF!</definedName>
    <definedName name="victimes_hors_terrorisme">#REF!</definedName>
    <definedName name="victimes_hors_terrorisme_an" localSheetId="0">#REF!</definedName>
    <definedName name="victimes_hors_terrorisme_an" localSheetId="2">#REF!</definedName>
    <definedName name="victimes_hors_terrorisme_an">#REF!</definedName>
    <definedName name="victimes_hors_terrorisme_pn" localSheetId="0">#REF!</definedName>
    <definedName name="victimes_hors_terrorisme_pn" localSheetId="2">#REF!</definedName>
    <definedName name="victimes_hors_terrorisme_pn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70" i="12" l="1"/>
  <c r="D5" i="4" l="1"/>
  <c r="D6" i="4"/>
  <c r="D7" i="4"/>
  <c r="D8" i="4"/>
  <c r="D9" i="4"/>
  <c r="D4" i="4"/>
  <c r="C10" i="4"/>
  <c r="B10" i="4"/>
  <c r="D10" i="4" l="1"/>
  <c r="E9" i="4" l="1"/>
  <c r="E8" i="4"/>
  <c r="E5" i="4"/>
  <c r="E4" i="4"/>
  <c r="E7" i="4" l="1"/>
  <c r="E6" i="4"/>
  <c r="E10" i="4" l="1"/>
  <c r="F8" i="4"/>
  <c r="F4" i="4"/>
  <c r="F10" i="4"/>
  <c r="F9" i="4"/>
  <c r="F5" i="4"/>
  <c r="F7" i="4"/>
  <c r="F6" i="4"/>
</calcChain>
</file>

<file path=xl/sharedStrings.xml><?xml version="1.0" encoding="utf-8"?>
<sst xmlns="http://schemas.openxmlformats.org/spreadsheetml/2006/main" count="86" uniqueCount="76">
  <si>
    <t>Taux de victimation en  ‰</t>
  </si>
  <si>
    <t>Hommes</t>
  </si>
  <si>
    <t>Femmes</t>
  </si>
  <si>
    <t>Ensemble</t>
  </si>
  <si>
    <t>Femmes mises en cause</t>
  </si>
  <si>
    <t>Hommes mis en cause</t>
  </si>
  <si>
    <t>Ensemble des mis en cause</t>
  </si>
  <si>
    <t>Total des personnes mises en cause</t>
  </si>
  <si>
    <t>France</t>
  </si>
  <si>
    <t>Afrique</t>
  </si>
  <si>
    <t>Asie</t>
  </si>
  <si>
    <t>Moins de 13 ans</t>
  </si>
  <si>
    <t>13 à 17 ans</t>
  </si>
  <si>
    <t xml:space="preserve">18 à 29 ans </t>
  </si>
  <si>
    <t>30 à 44 ans</t>
  </si>
  <si>
    <t>45 à 59 ans</t>
  </si>
  <si>
    <t>60 ans et plus</t>
  </si>
  <si>
    <t>Autre</t>
  </si>
  <si>
    <t>Part des hommes parmi les mis en cause</t>
  </si>
  <si>
    <t>Répartition des mis en cause par classes d’âges</t>
  </si>
  <si>
    <t>Répartition de la population par classes d’âges</t>
  </si>
  <si>
    <t>0 à 1 ans</t>
  </si>
  <si>
    <t>2 à 4 ans</t>
  </si>
  <si>
    <t>5 à 9 ans</t>
  </si>
  <si>
    <t>10 à 14 ans</t>
  </si>
  <si>
    <t>15 à 17 ans</t>
  </si>
  <si>
    <t>18 à 19 ans</t>
  </si>
  <si>
    <t>20 à 24 ans</t>
  </si>
  <si>
    <t>25 à 29 ans</t>
  </si>
  <si>
    <t>30 à 34 ans</t>
  </si>
  <si>
    <t>35 à 39 ans</t>
  </si>
  <si>
    <t>40 à 44 ans</t>
  </si>
  <si>
    <t>45 à 49 ans</t>
  </si>
  <si>
    <t>50 à 54 ans</t>
  </si>
  <si>
    <t>55 à 59 ans</t>
  </si>
  <si>
    <t>60 à 64 ans</t>
  </si>
  <si>
    <t>65 à 69 ans</t>
  </si>
  <si>
    <t>70 à 74 ans</t>
  </si>
  <si>
    <t>75 ans et plus</t>
  </si>
  <si>
    <t>Europe hors UE27</t>
  </si>
  <si>
    <t>UE27 hors France</t>
  </si>
  <si>
    <t>7. Part des individus victimes de cambriolages pour 1 000 habitants de même sexe et âge en 2021</t>
  </si>
  <si>
    <t>10. Nationalité des personnes mises en cause pour des cambriolages de logement en 2021</t>
  </si>
  <si>
    <t>9. Nombre de personnes mises en cause pour des cambriolages de logements enregistrés en 2021, par sexe et par âge</t>
  </si>
  <si>
    <t>8. Nationalité des personnes victimes de cambriolages de logement en 2021</t>
  </si>
  <si>
    <t>1. Ensemble des cambriolages et cambriolages enregistrés, cumul annuel</t>
  </si>
  <si>
    <r>
      <rPr>
        <b/>
        <sz val="9"/>
        <color rgb="FF242021"/>
        <rFont val="Calibri"/>
        <family val="2"/>
        <scheme val="minor"/>
      </rPr>
      <t>Champ</t>
    </r>
    <r>
      <rPr>
        <sz val="9"/>
        <color rgb="FF242021"/>
        <rFont val="Calibri"/>
        <family val="2"/>
        <scheme val="minor"/>
      </rPr>
      <t xml:space="preserve"> : France.</t>
    </r>
  </si>
  <si>
    <r>
      <rPr>
        <b/>
        <i/>
        <sz val="9"/>
        <color rgb="FF242021"/>
        <rFont val="Calibri"/>
        <family val="2"/>
        <scheme val="minor"/>
      </rPr>
      <t xml:space="preserve">Sources </t>
    </r>
    <r>
      <rPr>
        <i/>
        <sz val="9"/>
        <color rgb="FF242021"/>
        <rFont val="Calibri"/>
        <family val="2"/>
        <scheme val="minor"/>
      </rPr>
      <t>: SSMSI, bases des crimes et délits enregistrés par la police et la gendarmerie.</t>
    </r>
  </si>
  <si>
    <t>Cambriolages de logements</t>
  </si>
  <si>
    <t>Ensemble des cambriolages</t>
  </si>
  <si>
    <t>2. Cambriolages de locaux industriels, commerciaux ou financiers enregistrés, cumul annuel</t>
  </si>
  <si>
    <r>
      <rPr>
        <b/>
        <i/>
        <sz val="9"/>
        <color rgb="FF242021"/>
        <rFont val="Calibri"/>
        <family val="2"/>
        <scheme val="minor"/>
      </rPr>
      <t>Sources</t>
    </r>
    <r>
      <rPr>
        <i/>
        <sz val="9"/>
        <color rgb="FF242021"/>
        <rFont val="Calibri"/>
        <family val="2"/>
        <scheme val="minor"/>
      </rPr>
      <t xml:space="preserve"> : SSMSI, bases des crimes et délits enregistrés par la police et la gendarmerie.</t>
    </r>
  </si>
  <si>
    <t>Cumul annuel</t>
  </si>
  <si>
    <t>3. Cambriolages de logements enregistrés, cumul trimestriel, série CVS-CJO*</t>
  </si>
  <si>
    <t>Trimestre</t>
  </si>
  <si>
    <t>Série CVS-CJO*</t>
  </si>
  <si>
    <r>
      <t xml:space="preserve">*Données corrigées des variations saisonnières et des effets de jours ouvrables (CVS-CJO), voir </t>
    </r>
    <r>
      <rPr>
        <i/>
        <sz val="9"/>
        <color rgb="FF2B59A8"/>
        <rFont val="Calibri"/>
        <family val="2"/>
        <scheme val="minor"/>
      </rPr>
      <t>définitions</t>
    </r>
    <r>
      <rPr>
        <sz val="9"/>
        <color rgb="FF242021"/>
        <rFont val="Calibri"/>
        <family val="2"/>
        <scheme val="minor"/>
      </rPr>
      <t>.</t>
    </r>
  </si>
  <si>
    <r>
      <t xml:space="preserve">Champ </t>
    </r>
    <r>
      <rPr>
        <sz val="9"/>
        <color rgb="FF242021"/>
        <rFont val="Calibri"/>
        <family val="2"/>
        <scheme val="minor"/>
      </rPr>
      <t>: France.</t>
    </r>
  </si>
  <si>
    <r>
      <t xml:space="preserve">Sources : </t>
    </r>
    <r>
      <rPr>
        <i/>
        <sz val="9"/>
        <color rgb="FF242021"/>
        <rFont val="Calibri"/>
        <family val="2"/>
        <scheme val="minor"/>
      </rPr>
      <t>SSMSI, bases des crimes et délits enregistrés par la police et la gendarmerie.</t>
    </r>
  </si>
  <si>
    <t>5. Nombre de cambriolages enregistrés pour 1 000 logements par département de comission en 2021</t>
  </si>
  <si>
    <r>
      <rPr>
        <b/>
        <sz val="9"/>
        <color theme="1"/>
        <rFont val="Calibri"/>
        <family val="2"/>
        <scheme val="minor"/>
      </rPr>
      <t>Champ</t>
    </r>
    <r>
      <rPr>
        <sz val="9"/>
        <color theme="1"/>
        <rFont val="Calibri"/>
        <family val="2"/>
        <scheme val="minor"/>
      </rPr>
      <t xml:space="preserve"> : France. </t>
    </r>
  </si>
  <si>
    <r>
      <rPr>
        <b/>
        <i/>
        <sz val="9"/>
        <color theme="1"/>
        <rFont val="Calibri"/>
        <family val="2"/>
        <scheme val="minor"/>
      </rPr>
      <t>Sources</t>
    </r>
    <r>
      <rPr>
        <i/>
        <sz val="9"/>
        <color theme="1"/>
        <rFont val="Calibri"/>
        <family val="2"/>
        <scheme val="minor"/>
      </rPr>
      <t xml:space="preserve"> : SSMSI, base des crimes et délits enregistrés par la police et la gendarmerie ; Insee, recensement de la population 2018. </t>
    </r>
  </si>
  <si>
    <t>6. Évolution du nombre de cambriolages enregistrés par département de commission, entre 2020 et 2021</t>
  </si>
  <si>
    <r>
      <rPr>
        <b/>
        <sz val="9"/>
        <color theme="1"/>
        <rFont val="Calibri"/>
        <family val="2"/>
        <scheme val="minor"/>
      </rPr>
      <t>Lecture</t>
    </r>
    <r>
      <rPr>
        <sz val="9"/>
        <color theme="1"/>
        <rFont val="Calibri"/>
        <family val="2"/>
        <scheme val="minor"/>
      </rPr>
      <t xml:space="preserve"> : en 2021, les cambriolages de logements ont augmenté dans l'Orne par rapport à 2020. Dans l'Hérault, leur nombre a diminué mais avec une ampleur</t>
    </r>
  </si>
  <si>
    <r>
      <rPr>
        <b/>
        <i/>
        <sz val="9"/>
        <color theme="1"/>
        <rFont val="Calibri"/>
        <family val="2"/>
        <scheme val="minor"/>
      </rPr>
      <t xml:space="preserve">Source </t>
    </r>
    <r>
      <rPr>
        <i/>
        <sz val="9"/>
        <color theme="1"/>
        <rFont val="Calibri"/>
        <family val="2"/>
        <scheme val="minor"/>
      </rPr>
      <t xml:space="preserve">: SSMSI, base des crimes et délits enregistrés par la police et la gendarmerie. </t>
    </r>
  </si>
  <si>
    <r>
      <t xml:space="preserve">trop faible pour que cette évolution soit considérée comme statistiquement significative (voir </t>
    </r>
    <r>
      <rPr>
        <i/>
        <sz val="9"/>
        <color theme="1"/>
        <rFont val="Calibri"/>
        <family val="2"/>
        <scheme val="minor"/>
      </rPr>
      <t>Sources et Méthodes</t>
    </r>
    <r>
      <rPr>
        <sz val="9"/>
        <color theme="1"/>
        <rFont val="Calibri"/>
        <family val="2"/>
        <scheme val="minor"/>
      </rPr>
      <t xml:space="preserve"> pour davantage d'informations). </t>
    </r>
  </si>
  <si>
    <r>
      <rPr>
        <b/>
        <sz val="9"/>
        <color theme="1"/>
        <rFont val="Calibri"/>
        <family val="2"/>
        <scheme val="minor"/>
      </rPr>
      <t>Champ</t>
    </r>
    <r>
      <rPr>
        <sz val="9"/>
        <color theme="1"/>
        <rFont val="Calibri"/>
        <family val="2"/>
        <scheme val="minor"/>
      </rPr>
      <t> : France.</t>
    </r>
  </si>
  <si>
    <r>
      <rPr>
        <b/>
        <sz val="9"/>
        <color theme="1"/>
        <rFont val="Calibri"/>
        <family val="2"/>
        <scheme val="minor"/>
      </rPr>
      <t>Lecture</t>
    </r>
    <r>
      <rPr>
        <sz val="9"/>
        <color theme="1"/>
        <rFont val="Calibri"/>
        <family val="2"/>
        <scheme val="minor"/>
      </rPr>
      <t> : 60  % des personnes mises en cause par la police ou la gendarmerie en 2021 pour des cambriolages de logements ont une nationalité française.</t>
    </r>
  </si>
  <si>
    <r>
      <rPr>
        <b/>
        <i/>
        <sz val="9"/>
        <color theme="1"/>
        <rFont val="Calibri"/>
        <family val="2"/>
        <scheme val="minor"/>
      </rPr>
      <t>Source</t>
    </r>
    <r>
      <rPr>
        <i/>
        <sz val="9"/>
        <color theme="1"/>
        <rFont val="Calibri"/>
        <family val="2"/>
        <scheme val="minor"/>
      </rPr>
      <t> : SSMSI, base des mis en cause pour crimes ou délits enregistrés par la police et la gendarmerie.</t>
    </r>
  </si>
  <si>
    <r>
      <rPr>
        <b/>
        <sz val="9"/>
        <color theme="1"/>
        <rFont val="Calibri"/>
        <family val="2"/>
        <scheme val="minor"/>
      </rPr>
      <t>Lecture</t>
    </r>
    <r>
      <rPr>
        <sz val="9"/>
        <color theme="1"/>
        <rFont val="Calibri"/>
        <family val="2"/>
        <scheme val="minor"/>
      </rPr>
      <t> : Sur 1 000 hommes âgés de 70 à 74 ans, près de 5 ont été enregistrés par les forces de sécurité comme victimes de cambriolage en 2021.</t>
    </r>
  </si>
  <si>
    <r>
      <rPr>
        <b/>
        <i/>
        <sz val="9"/>
        <color theme="1"/>
        <rFont val="Calibri"/>
        <family val="2"/>
        <scheme val="minor"/>
      </rPr>
      <t>Sources</t>
    </r>
    <r>
      <rPr>
        <i/>
        <sz val="9"/>
        <color theme="1"/>
        <rFont val="Calibri"/>
        <family val="2"/>
        <scheme val="minor"/>
      </rPr>
      <t> : SSMSI, base des victimes de crimes et délits enregistrés par la police et la gendarmerie ; Insee, estimations de population 2021.</t>
    </r>
  </si>
  <si>
    <r>
      <rPr>
        <b/>
        <sz val="9"/>
        <color theme="1"/>
        <rFont val="Calibri"/>
        <family val="2"/>
        <scheme val="minor"/>
      </rPr>
      <t>Lecture</t>
    </r>
    <r>
      <rPr>
        <sz val="9"/>
        <color theme="1"/>
        <rFont val="Calibri"/>
        <family val="2"/>
        <scheme val="minor"/>
      </rPr>
      <t> : 93  % des personnes victimes de cambriolages de logement ont une nationalité française.</t>
    </r>
  </si>
  <si>
    <r>
      <rPr>
        <b/>
        <i/>
        <sz val="9"/>
        <color theme="1"/>
        <rFont val="Calibri"/>
        <family val="2"/>
        <scheme val="minor"/>
      </rPr>
      <t>Source </t>
    </r>
    <r>
      <rPr>
        <i/>
        <sz val="9"/>
        <color theme="1"/>
        <rFont val="Calibri"/>
        <family val="2"/>
        <scheme val="minor"/>
      </rPr>
      <t>: SSMSI, base des victimes de crimes et délits enregistrés par la police et la gendarmerie.</t>
    </r>
  </si>
  <si>
    <r>
      <rPr>
        <b/>
        <sz val="10"/>
        <color theme="1"/>
        <rFont val="Calibri"/>
        <family val="2"/>
        <scheme val="minor"/>
      </rPr>
      <t>Champ </t>
    </r>
    <r>
      <rPr>
        <sz val="10"/>
        <color theme="1"/>
        <rFont val="Calibri"/>
        <family val="2"/>
        <scheme val="minor"/>
      </rPr>
      <t>: France.</t>
    </r>
  </si>
  <si>
    <r>
      <rPr>
        <b/>
        <sz val="10"/>
        <color theme="1"/>
        <rFont val="Calibri"/>
        <family val="2"/>
        <scheme val="minor"/>
      </rPr>
      <t>Lecture</t>
    </r>
    <r>
      <rPr>
        <sz val="10"/>
        <color theme="1"/>
        <rFont val="Calibri"/>
        <family val="2"/>
        <scheme val="minor"/>
      </rPr>
      <t> : en 2021, 32 279 personnes ont été mises en cause par les forces de sécurité pour des cambriolages. 93  % sont des hommes et 46  % ont entre 18 et 29 ans. 14  % de la population de France  a entre 18 et 29 ans.</t>
    </r>
  </si>
  <si>
    <r>
      <rPr>
        <b/>
        <i/>
        <sz val="10"/>
        <color theme="1"/>
        <rFont val="Calibri"/>
        <family val="2"/>
        <scheme val="minor"/>
      </rPr>
      <t>Sources</t>
    </r>
    <r>
      <rPr>
        <i/>
        <sz val="10"/>
        <color theme="1"/>
        <rFont val="Calibri"/>
        <family val="2"/>
        <scheme val="minor"/>
      </rPr>
      <t> : SSMSI, base des mis en cause pour crimes ou délits enregistrés par la police et la gendarmerie ; Insee, estimations de population 2021.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</si>
</sst>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\ _€_-;\-* #,##0.00\ _€_-;_-* &quot;-&quot;??\ _€_-;_-@_-"/>
    <numFmt numFmtId="165" formatCode="_-* #,##0\ _€_-;\-* #,##0\ _€_-;_-* &quot;-&quot;??\ _€_-;_-@_-"/>
    <numFmt numFmtId="166" formatCode="0__%"/>
    <numFmt numFmtId="167" formatCode="0.0000"/>
    <numFmt numFmtId="168" formatCode="0.0%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1"/>
      <color rgb="FF242021"/>
      <name val="Calibri"/>
      <family val="2"/>
      <scheme val="minor"/>
    </font>
    <font>
      <sz val="9"/>
      <color rgb="FF242021"/>
      <name val="Calibri"/>
      <family val="2"/>
      <scheme val="minor"/>
    </font>
    <font>
      <b/>
      <sz val="9"/>
      <color rgb="FF242021"/>
      <name val="Calibri"/>
      <family val="2"/>
      <scheme val="minor"/>
    </font>
    <font>
      <i/>
      <sz val="9"/>
      <color rgb="FF242021"/>
      <name val="Calibri"/>
      <family val="2"/>
      <scheme val="minor"/>
    </font>
    <font>
      <b/>
      <i/>
      <sz val="9"/>
      <color rgb="FF242021"/>
      <name val="Calibri"/>
      <family val="2"/>
      <scheme val="minor"/>
    </font>
    <font>
      <sz val="11"/>
      <color theme="1"/>
      <name val="Palatino Linotype"/>
      <family val="1"/>
    </font>
    <font>
      <i/>
      <sz val="9"/>
      <color rgb="FF2B59A8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</cellStyleXfs>
  <cellXfs count="53">
    <xf numFmtId="0" fontId="0" fillId="0" borderId="0" xfId="0"/>
    <xf numFmtId="0" fontId="2" fillId="2" borderId="0" xfId="0" applyFont="1" applyFill="1"/>
    <xf numFmtId="0" fontId="0" fillId="2" borderId="0" xfId="0" applyFill="1"/>
    <xf numFmtId="1" fontId="0" fillId="2" borderId="0" xfId="0" applyNumberFormat="1" applyFill="1"/>
    <xf numFmtId="0" fontId="0" fillId="2" borderId="0" xfId="0" applyFill="1" applyAlignment="1">
      <alignment horizontal="right"/>
    </xf>
    <xf numFmtId="0" fontId="2" fillId="2" borderId="0" xfId="0" applyFont="1" applyFill="1" applyAlignment="1">
      <alignment vertical="top" wrapText="1"/>
    </xf>
    <xf numFmtId="0" fontId="4" fillId="0" borderId="0" xfId="0" applyFont="1"/>
    <xf numFmtId="0" fontId="0" fillId="0" borderId="0" xfId="0" applyFill="1"/>
    <xf numFmtId="167" fontId="0" fillId="2" borderId="0" xfId="0" applyNumberFormat="1" applyFill="1"/>
    <xf numFmtId="0" fontId="0" fillId="2" borderId="0" xfId="0" applyFill="1" applyAlignment="1">
      <alignment horizontal="center"/>
    </xf>
    <xf numFmtId="0" fontId="5" fillId="3" borderId="1" xfId="0" applyFont="1" applyFill="1" applyBorder="1" applyAlignment="1">
      <alignment horizontal="center" vertical="center" wrapText="1"/>
    </xf>
    <xf numFmtId="166" fontId="6" fillId="2" borderId="1" xfId="2" applyNumberFormat="1" applyFont="1" applyFill="1" applyBorder="1" applyAlignment="1">
      <alignment horizontal="center" vertical="center"/>
    </xf>
    <xf numFmtId="166" fontId="6" fillId="4" borderId="1" xfId="2" applyNumberFormat="1" applyFont="1" applyFill="1" applyBorder="1" applyAlignment="1">
      <alignment horizontal="center" vertical="center"/>
    </xf>
    <xf numFmtId="166" fontId="5" fillId="2" borderId="1" xfId="2" applyNumberFormat="1" applyFont="1" applyFill="1" applyBorder="1" applyAlignment="1">
      <alignment horizontal="center" vertical="center"/>
    </xf>
    <xf numFmtId="0" fontId="7" fillId="2" borderId="0" xfId="3" applyFont="1" applyFill="1" applyBorder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0" fontId="6" fillId="2" borderId="0" xfId="0" applyFont="1" applyFill="1"/>
    <xf numFmtId="0" fontId="7" fillId="2" borderId="0" xfId="3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/>
    </xf>
    <xf numFmtId="165" fontId="6" fillId="2" borderId="1" xfId="1" applyNumberFormat="1" applyFont="1" applyFill="1" applyBorder="1" applyAlignment="1">
      <alignment horizontal="center" vertical="center"/>
    </xf>
    <xf numFmtId="166" fontId="6" fillId="2" borderId="0" xfId="2" applyNumberFormat="1" applyFont="1" applyFill="1" applyAlignment="1">
      <alignment horizontal="center" vertical="center"/>
    </xf>
    <xf numFmtId="0" fontId="6" fillId="4" borderId="1" xfId="0" applyFont="1" applyFill="1" applyBorder="1" applyAlignment="1">
      <alignment horizontal="left" vertical="center"/>
    </xf>
    <xf numFmtId="165" fontId="6" fillId="4" borderId="1" xfId="1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 wrapText="1"/>
    </xf>
    <xf numFmtId="165" fontId="5" fillId="2" borderId="1" xfId="1" applyNumberFormat="1" applyFont="1" applyFill="1" applyBorder="1" applyAlignment="1">
      <alignment horizontal="center" vertical="center"/>
    </xf>
    <xf numFmtId="10" fontId="6" fillId="2" borderId="0" xfId="2" applyNumberFormat="1" applyFont="1" applyFill="1"/>
    <xf numFmtId="168" fontId="6" fillId="2" borderId="0" xfId="2" applyNumberFormat="1" applyFont="1" applyFill="1"/>
    <xf numFmtId="0" fontId="1" fillId="2" borderId="0" xfId="0" applyFont="1" applyFill="1"/>
    <xf numFmtId="9" fontId="6" fillId="2" borderId="0" xfId="2" applyFont="1" applyFill="1"/>
    <xf numFmtId="166" fontId="0" fillId="2" borderId="0" xfId="0" applyNumberFormat="1" applyFill="1"/>
    <xf numFmtId="0" fontId="8" fillId="2" borderId="0" xfId="3" applyFont="1" applyFill="1" applyBorder="1" applyAlignment="1">
      <alignment horizontal="left" vertical="center"/>
    </xf>
    <xf numFmtId="0" fontId="9" fillId="2" borderId="0" xfId="0" applyFont="1" applyFill="1"/>
    <xf numFmtId="0" fontId="10" fillId="2" borderId="0" xfId="0" applyFont="1" applyFill="1"/>
    <xf numFmtId="0" fontId="11" fillId="2" borderId="0" xfId="0" applyFont="1" applyFill="1"/>
    <xf numFmtId="0" fontId="13" fillId="2" borderId="0" xfId="0" applyFont="1" applyFill="1"/>
    <xf numFmtId="0" fontId="0" fillId="0" borderId="0" xfId="0" applyFill="1" applyBorder="1"/>
    <xf numFmtId="1" fontId="2" fillId="0" borderId="0" xfId="0" applyNumberFormat="1" applyFont="1" applyFill="1" applyBorder="1" applyAlignment="1">
      <alignment horizontal="center" vertical="center"/>
    </xf>
    <xf numFmtId="3" fontId="0" fillId="0" borderId="0" xfId="0" applyNumberFormat="1"/>
    <xf numFmtId="3" fontId="0" fillId="0" borderId="0" xfId="0" applyNumberFormat="1" applyFill="1" applyBorder="1"/>
    <xf numFmtId="0" fontId="0" fillId="2" borderId="0" xfId="0" applyFill="1" applyBorder="1"/>
    <xf numFmtId="1" fontId="2" fillId="2" borderId="0" xfId="0" applyNumberFormat="1" applyFont="1" applyFill="1" applyBorder="1" applyAlignment="1">
      <alignment horizontal="center" vertical="center"/>
    </xf>
    <xf numFmtId="0" fontId="15" fillId="0" borderId="0" xfId="0" applyFont="1"/>
    <xf numFmtId="3" fontId="15" fillId="0" borderId="0" xfId="0" applyNumberFormat="1" applyFont="1"/>
    <xf numFmtId="168" fontId="15" fillId="0" borderId="0" xfId="2" applyNumberFormat="1" applyFont="1"/>
    <xf numFmtId="0" fontId="12" fillId="2" borderId="0" xfId="0" applyFont="1" applyFill="1"/>
    <xf numFmtId="0" fontId="14" fillId="2" borderId="0" xfId="0" applyFont="1" applyFill="1"/>
    <xf numFmtId="3" fontId="15" fillId="0" borderId="0" xfId="2" applyNumberFormat="1" applyFont="1"/>
    <xf numFmtId="0" fontId="17" fillId="2" borderId="0" xfId="0" applyFont="1" applyFill="1"/>
    <xf numFmtId="0" fontId="18" fillId="2" borderId="0" xfId="0" applyFont="1" applyFill="1"/>
    <xf numFmtId="166" fontId="17" fillId="2" borderId="0" xfId="0" applyNumberFormat="1" applyFont="1" applyFill="1"/>
    <xf numFmtId="0" fontId="0" fillId="2" borderId="0" xfId="0" applyFill="1" applyAlignment="1">
      <alignment horizontal="center" wrapText="1"/>
    </xf>
  </cellXfs>
  <cellStyles count="4">
    <cellStyle name="Milliers" xfId="1" builtinId="3"/>
    <cellStyle name="Normal" xfId="0" builtinId="0"/>
    <cellStyle name="Normal_TabCC9_DonnéesProd" xfId="3"/>
    <cellStyle name="Pourcentag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'fig1'!$B$21</c:f>
              <c:strCache>
                <c:ptCount val="1"/>
                <c:pt idx="0">
                  <c:v>Cambriolages de logements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9.1227322447494166E-3"/>
                  <c:y val="5.02536920365665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BF09-4480-B23C-F590E2DF4A04}"/>
                </c:ext>
              </c:extLst>
            </c:dLbl>
            <c:dLbl>
              <c:idx val="1"/>
              <c:layout>
                <c:manualLayout>
                  <c:x val="-4.4586215329784795E-2"/>
                  <c:y val="-7.300153319063490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BF09-4480-B23C-F590E2DF4A04}"/>
                </c:ext>
              </c:extLst>
            </c:dLbl>
            <c:dLbl>
              <c:idx val="3"/>
              <c:layout>
                <c:manualLayout>
                  <c:x val="-7.7698792355635676E-2"/>
                  <c:y val="-7.30015331906348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BF09-4480-B23C-F590E2DF4A04}"/>
                </c:ext>
              </c:extLst>
            </c:dLbl>
            <c:dLbl>
              <c:idx val="4"/>
              <c:layout>
                <c:manualLayout>
                  <c:x val="-4.0171205059671297E-2"/>
                  <c:y val="9.062469422370515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BF09-4480-B23C-F590E2DF4A0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xVal>
            <c:numRef>
              <c:f>'fig1'!$A$22:$A$35</c:f>
              <c:numCache>
                <c:formatCode>0</c:formatCod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</c:numCache>
            </c:numRef>
          </c:xVal>
          <c:yVal>
            <c:numRef>
              <c:f>'fig1'!$B$22:$B$35</c:f>
              <c:numCache>
                <c:formatCode>#,##0</c:formatCode>
                <c:ptCount val="14"/>
                <c:pt idx="0">
                  <c:v>176200</c:v>
                </c:pt>
                <c:pt idx="1">
                  <c:v>190100</c:v>
                </c:pt>
                <c:pt idx="2">
                  <c:v>198500</c:v>
                </c:pt>
                <c:pt idx="3">
                  <c:v>229200</c:v>
                </c:pt>
                <c:pt idx="4">
                  <c:v>247700</c:v>
                </c:pt>
                <c:pt idx="5">
                  <c:v>260000</c:v>
                </c:pt>
                <c:pt idx="6">
                  <c:v>244500</c:v>
                </c:pt>
                <c:pt idx="7">
                  <c:v>242300</c:v>
                </c:pt>
                <c:pt idx="8">
                  <c:v>249800</c:v>
                </c:pt>
                <c:pt idx="9">
                  <c:v>254400</c:v>
                </c:pt>
                <c:pt idx="10">
                  <c:v>237600</c:v>
                </c:pt>
                <c:pt idx="11">
                  <c:v>237400</c:v>
                </c:pt>
                <c:pt idx="12">
                  <c:v>189800</c:v>
                </c:pt>
                <c:pt idx="13">
                  <c:v>190300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BF09-4480-B23C-F590E2DF4A04}"/>
            </c:ext>
          </c:extLst>
        </c:ser>
        <c:ser>
          <c:idx val="1"/>
          <c:order val="1"/>
          <c:tx>
            <c:strRef>
              <c:f>'fig1'!$C$21</c:f>
              <c:strCache>
                <c:ptCount val="1"/>
                <c:pt idx="0">
                  <c:v>Ensemble des cambriolages</c:v>
                </c:pt>
              </c:strCache>
            </c:strRef>
          </c:tx>
          <c:spPr>
            <a:ln w="19050" cap="rnd">
              <a:solidFill>
                <a:schemeClr val="accent2"/>
              </a:solidFill>
              <a:prstDash val="sysDash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'fig1'!$A$22:$A$35</c:f>
              <c:numCache>
                <c:formatCode>0</c:formatCod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</c:numCache>
            </c:numRef>
          </c:xVal>
          <c:yVal>
            <c:numRef>
              <c:f>'fig1'!$C$22:$C$35</c:f>
              <c:numCache>
                <c:formatCode>General</c:formatCode>
                <c:ptCount val="14"/>
                <c:pt idx="0">
                  <c:v>311200</c:v>
                </c:pt>
                <c:pt idx="1">
                  <c:v>325700</c:v>
                </c:pt>
                <c:pt idx="2">
                  <c:v>331600</c:v>
                </c:pt>
                <c:pt idx="3">
                  <c:v>349500</c:v>
                </c:pt>
                <c:pt idx="4">
                  <c:v>369600</c:v>
                </c:pt>
                <c:pt idx="5">
                  <c:v>390400</c:v>
                </c:pt>
                <c:pt idx="6">
                  <c:v>383500</c:v>
                </c:pt>
                <c:pt idx="7">
                  <c:v>385500</c:v>
                </c:pt>
                <c:pt idx="8">
                  <c:v>387100</c:v>
                </c:pt>
                <c:pt idx="9">
                  <c:v>386400</c:v>
                </c:pt>
                <c:pt idx="10">
                  <c:v>360300</c:v>
                </c:pt>
                <c:pt idx="11">
                  <c:v>363100</c:v>
                </c:pt>
                <c:pt idx="12">
                  <c:v>305200</c:v>
                </c:pt>
                <c:pt idx="13">
                  <c:v>290700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BF09-4480-B23C-F590E2DF4A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8282648"/>
        <c:axId val="458279120"/>
      </c:scatterChart>
      <c:valAx>
        <c:axId val="458282648"/>
        <c:scaling>
          <c:orientation val="minMax"/>
          <c:max val="2021"/>
          <c:min val="2008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58279120"/>
        <c:crosses val="autoZero"/>
        <c:crossBetween val="midCat"/>
        <c:majorUnit val="1"/>
      </c:valAx>
      <c:valAx>
        <c:axId val="458279120"/>
        <c:scaling>
          <c:orientation val="minMax"/>
          <c:min val="15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200"/>
                  <a:t>Nombre</a:t>
                </a:r>
                <a:r>
                  <a:rPr lang="fr-FR" sz="1200" baseline="0"/>
                  <a:t> d'infractions</a:t>
                </a:r>
                <a:endParaRPr lang="fr-FR" sz="1200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5828264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1.5502846248184154E-2"/>
                  <c:y val="-6.63763510652922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6529-44E9-A28B-0D0FCB7F4545}"/>
                </c:ext>
              </c:extLst>
            </c:dLbl>
            <c:dLbl>
              <c:idx val="2"/>
              <c:layout>
                <c:manualLayout>
                  <c:x val="-3.0320237129467204E-2"/>
                  <c:y val="-6.30075364872268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6529-44E9-A28B-0D0FCB7F454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xVal>
            <c:numRef>
              <c:f>'fig2'!$A$24:$A$37</c:f>
              <c:numCache>
                <c:formatCode>0</c:formatCod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</c:numCache>
            </c:numRef>
          </c:xVal>
          <c:yVal>
            <c:numRef>
              <c:f>'fig2'!$B$24:$B$37</c:f>
              <c:numCache>
                <c:formatCode>General</c:formatCode>
                <c:ptCount val="14"/>
                <c:pt idx="0">
                  <c:v>72100</c:v>
                </c:pt>
                <c:pt idx="1">
                  <c:v>73300</c:v>
                </c:pt>
                <c:pt idx="2">
                  <c:v>73700</c:v>
                </c:pt>
                <c:pt idx="3">
                  <c:v>65500</c:v>
                </c:pt>
                <c:pt idx="4">
                  <c:v>62300</c:v>
                </c:pt>
                <c:pt idx="5">
                  <c:v>66200</c:v>
                </c:pt>
                <c:pt idx="6">
                  <c:v>64600</c:v>
                </c:pt>
                <c:pt idx="7">
                  <c:v>68500</c:v>
                </c:pt>
                <c:pt idx="8">
                  <c:v>72700</c:v>
                </c:pt>
                <c:pt idx="9">
                  <c:v>69700</c:v>
                </c:pt>
                <c:pt idx="10">
                  <c:v>67800</c:v>
                </c:pt>
                <c:pt idx="11">
                  <c:v>71300</c:v>
                </c:pt>
                <c:pt idx="12">
                  <c:v>68700</c:v>
                </c:pt>
                <c:pt idx="13">
                  <c:v>58500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6529-44E9-A28B-0D0FCB7F45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5679808"/>
        <c:axId val="135680592"/>
      </c:scatterChart>
      <c:valAx>
        <c:axId val="135679808"/>
        <c:scaling>
          <c:orientation val="minMax"/>
          <c:max val="2021"/>
          <c:min val="2008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5680592"/>
        <c:crosses val="autoZero"/>
        <c:crossBetween val="midCat"/>
        <c:majorUnit val="1"/>
      </c:valAx>
      <c:valAx>
        <c:axId val="135680592"/>
        <c:scaling>
          <c:orientation val="minMax"/>
          <c:max val="80000"/>
          <c:min val="5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200"/>
                  <a:t>Nombre</a:t>
                </a:r>
                <a:r>
                  <a:rPr lang="fr-FR" sz="1200" baseline="0"/>
                  <a:t> d'infractions</a:t>
                </a:r>
                <a:endParaRPr lang="fr-FR" sz="1200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567980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'fig3'!$N$2</c:f>
              <c:strCache>
                <c:ptCount val="1"/>
                <c:pt idx="0">
                  <c:v>Série CVS-CJO*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multiLvlStrRef>
              <c:f>'fig3'!$L$3:$M$58</c:f>
              <c:multiLvlStrCache>
                <c:ptCount val="56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4</c:v>
                  </c:pt>
                  <c:pt idx="20">
                    <c:v>1</c:v>
                  </c:pt>
                  <c:pt idx="21">
                    <c:v>2</c:v>
                  </c:pt>
                  <c:pt idx="22">
                    <c:v>3</c:v>
                  </c:pt>
                  <c:pt idx="23">
                    <c:v>4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1</c:v>
                  </c:pt>
                  <c:pt idx="29">
                    <c:v>2</c:v>
                  </c:pt>
                  <c:pt idx="30">
                    <c:v>3</c:v>
                  </c:pt>
                  <c:pt idx="31">
                    <c:v>4</c:v>
                  </c:pt>
                  <c:pt idx="32">
                    <c:v>1</c:v>
                  </c:pt>
                  <c:pt idx="33">
                    <c:v>2</c:v>
                  </c:pt>
                  <c:pt idx="34">
                    <c:v>3</c:v>
                  </c:pt>
                  <c:pt idx="35">
                    <c:v>4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1</c:v>
                  </c:pt>
                  <c:pt idx="41">
                    <c:v>2</c:v>
                  </c:pt>
                  <c:pt idx="42">
                    <c:v>3</c:v>
                  </c:pt>
                  <c:pt idx="43">
                    <c:v>4</c:v>
                  </c:pt>
                  <c:pt idx="44">
                    <c:v>1</c:v>
                  </c:pt>
                  <c:pt idx="45">
                    <c:v>2</c:v>
                  </c:pt>
                  <c:pt idx="46">
                    <c:v>3</c:v>
                  </c:pt>
                  <c:pt idx="47">
                    <c:v>4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1</c:v>
                  </c:pt>
                  <c:pt idx="53">
                    <c:v>2</c:v>
                  </c:pt>
                  <c:pt idx="54">
                    <c:v>3</c:v>
                  </c:pt>
                  <c:pt idx="55">
                    <c:v>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  <c:pt idx="12">
                    <c:v>2011</c:v>
                  </c:pt>
                  <c:pt idx="16">
                    <c:v>2012</c:v>
                  </c:pt>
                  <c:pt idx="20">
                    <c:v>2013</c:v>
                  </c:pt>
                  <c:pt idx="24">
                    <c:v>2014</c:v>
                  </c:pt>
                  <c:pt idx="28">
                    <c:v>2015</c:v>
                  </c:pt>
                  <c:pt idx="32">
                    <c:v>2016</c:v>
                  </c:pt>
                  <c:pt idx="36">
                    <c:v>2017</c:v>
                  </c:pt>
                  <c:pt idx="40">
                    <c:v>2018</c:v>
                  </c:pt>
                  <c:pt idx="44">
                    <c:v>2019</c:v>
                  </c:pt>
                  <c:pt idx="48">
                    <c:v>2020</c:v>
                  </c:pt>
                  <c:pt idx="52">
                    <c:v>2021</c:v>
                  </c:pt>
                </c:lvl>
              </c:multiLvlStrCache>
            </c:multiLvlStrRef>
          </c:cat>
          <c:val>
            <c:numRef>
              <c:f>'fig3'!$N$3:$N$58</c:f>
              <c:numCache>
                <c:formatCode>#,##0</c:formatCode>
                <c:ptCount val="56"/>
                <c:pt idx="0">
                  <c:v>42453.224897599997</c:v>
                </c:pt>
                <c:pt idx="1">
                  <c:v>42656.525363299996</c:v>
                </c:pt>
                <c:pt idx="2">
                  <c:v>43251.460470700003</c:v>
                </c:pt>
                <c:pt idx="3">
                  <c:v>46889.801816799998</c:v>
                </c:pt>
                <c:pt idx="4">
                  <c:v>48200.9719491</c:v>
                </c:pt>
                <c:pt idx="5">
                  <c:v>49765.787982600006</c:v>
                </c:pt>
                <c:pt idx="6">
                  <c:v>48199.732663799994</c:v>
                </c:pt>
                <c:pt idx="7">
                  <c:v>44055.482256999996</c:v>
                </c:pt>
                <c:pt idx="8">
                  <c:v>46377.746481800001</c:v>
                </c:pt>
                <c:pt idx="9">
                  <c:v>49076.5835382</c:v>
                </c:pt>
                <c:pt idx="10">
                  <c:v>51842.205272300009</c:v>
                </c:pt>
                <c:pt idx="11">
                  <c:v>51095.679295099995</c:v>
                </c:pt>
                <c:pt idx="12">
                  <c:v>53414.760318199995</c:v>
                </c:pt>
                <c:pt idx="13">
                  <c:v>56702.2743013</c:v>
                </c:pt>
                <c:pt idx="14">
                  <c:v>60311.035455799996</c:v>
                </c:pt>
                <c:pt idx="15">
                  <c:v>58526.231004499998</c:v>
                </c:pt>
                <c:pt idx="16">
                  <c:v>57578.304484399989</c:v>
                </c:pt>
                <c:pt idx="17">
                  <c:v>59691.480794800002</c:v>
                </c:pt>
                <c:pt idx="18">
                  <c:v>61626.636985700003</c:v>
                </c:pt>
                <c:pt idx="19">
                  <c:v>66717.707291999992</c:v>
                </c:pt>
                <c:pt idx="20">
                  <c:v>67066.137084899994</c:v>
                </c:pt>
                <c:pt idx="21">
                  <c:v>63304.366057500003</c:v>
                </c:pt>
                <c:pt idx="22">
                  <c:v>62545.281073400001</c:v>
                </c:pt>
                <c:pt idx="23">
                  <c:v>66051.4398086</c:v>
                </c:pt>
                <c:pt idx="24">
                  <c:v>62790.569491200004</c:v>
                </c:pt>
                <c:pt idx="25">
                  <c:v>62172.490735400002</c:v>
                </c:pt>
                <c:pt idx="26">
                  <c:v>59803.531993199998</c:v>
                </c:pt>
                <c:pt idx="27">
                  <c:v>59394.418574399999</c:v>
                </c:pt>
                <c:pt idx="28">
                  <c:v>58018.478807899999</c:v>
                </c:pt>
                <c:pt idx="29">
                  <c:v>61472.428385799998</c:v>
                </c:pt>
                <c:pt idx="30">
                  <c:v>62196.488837199999</c:v>
                </c:pt>
                <c:pt idx="31">
                  <c:v>60703.266440999992</c:v>
                </c:pt>
                <c:pt idx="32">
                  <c:v>61257.627569000004</c:v>
                </c:pt>
                <c:pt idx="33">
                  <c:v>62639.799794899991</c:v>
                </c:pt>
                <c:pt idx="34">
                  <c:v>62992.491521399999</c:v>
                </c:pt>
                <c:pt idx="35">
                  <c:v>64075.033793099996</c:v>
                </c:pt>
                <c:pt idx="36">
                  <c:v>63610.247715199999</c:v>
                </c:pt>
                <c:pt idx="37">
                  <c:v>64494.875186999998</c:v>
                </c:pt>
                <c:pt idx="38">
                  <c:v>65009.309506499987</c:v>
                </c:pt>
                <c:pt idx="39">
                  <c:v>64672.104874099998</c:v>
                </c:pt>
                <c:pt idx="40">
                  <c:v>59600.378938200003</c:v>
                </c:pt>
                <c:pt idx="41">
                  <c:v>61172.197843200003</c:v>
                </c:pt>
                <c:pt idx="42">
                  <c:v>60278.190297499998</c:v>
                </c:pt>
                <c:pt idx="43">
                  <c:v>58813.676529199991</c:v>
                </c:pt>
                <c:pt idx="44">
                  <c:v>60783.7285815</c:v>
                </c:pt>
                <c:pt idx="45">
                  <c:v>61843.069199800004</c:v>
                </c:pt>
                <c:pt idx="46">
                  <c:v>58142.5069172</c:v>
                </c:pt>
                <c:pt idx="47">
                  <c:v>59365.980198599995</c:v>
                </c:pt>
                <c:pt idx="48">
                  <c:v>51475.917102119995</c:v>
                </c:pt>
                <c:pt idx="49">
                  <c:v>39563.026492420002</c:v>
                </c:pt>
                <c:pt idx="50">
                  <c:v>57286.099717799996</c:v>
                </c:pt>
                <c:pt idx="51">
                  <c:v>42694.205988999995</c:v>
                </c:pt>
                <c:pt idx="52">
                  <c:v>40768.844769700001</c:v>
                </c:pt>
                <c:pt idx="53">
                  <c:v>46591.142712200002</c:v>
                </c:pt>
                <c:pt idx="54">
                  <c:v>53412.05253890001</c:v>
                </c:pt>
                <c:pt idx="55">
                  <c:v>51370.395328100007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2AC-44BC-9AB8-1936EA6606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58675688"/>
        <c:axId val="474858424"/>
        <c:extLst/>
      </c:lineChart>
      <c:catAx>
        <c:axId val="4586756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Palatino Linotype" panose="02040502050505030304" pitchFamily="18" charset="0"/>
                <a:ea typeface="+mn-ea"/>
                <a:cs typeface="+mn-cs"/>
              </a:defRPr>
            </a:pPr>
            <a:endParaRPr lang="fr-FR"/>
          </a:p>
        </c:txPr>
        <c:crossAx val="474858424"/>
        <c:crosses val="autoZero"/>
        <c:auto val="1"/>
        <c:lblAlgn val="ctr"/>
        <c:lblOffset val="100"/>
        <c:noMultiLvlLbl val="0"/>
      </c:catAx>
      <c:valAx>
        <c:axId val="474858424"/>
        <c:scaling>
          <c:orientation val="minMax"/>
          <c:min val="3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 algn="ctr" rtl="0">
                  <a:defRPr lang="en-US" sz="12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Palatino Linotype" panose="02040502050505030304" pitchFamily="18" charset="0"/>
                    <a:ea typeface="+mn-ea"/>
                    <a:cs typeface="+mn-cs"/>
                  </a:defRPr>
                </a:pPr>
                <a:r>
                  <a:rPr lang="en-US" sz="12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Palatino Linotype" panose="02040502050505030304" pitchFamily="18" charset="0"/>
                    <a:ea typeface="+mn-ea"/>
                    <a:cs typeface="+mn-cs"/>
                  </a:rPr>
                  <a:t>Nombre d'infractions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 algn="ctr" rtl="0">
                <a:defRPr lang="en-US" sz="12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Palatino Linotype" panose="02040502050505030304" pitchFamily="18" charset="0"/>
                  <a:ea typeface="+mn-ea"/>
                  <a:cs typeface="+mn-cs"/>
                </a:defRPr>
              </a:pPr>
              <a:endParaRPr lang="fr-FR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Palatino Linotype" panose="02040502050505030304" pitchFamily="18" charset="0"/>
                <a:ea typeface="+mn-ea"/>
                <a:cs typeface="+mn-cs"/>
              </a:defRPr>
            </a:pPr>
            <a:endParaRPr lang="fr-FR"/>
          </a:p>
        </c:txPr>
        <c:crossAx val="4586756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1503908478831456E-2"/>
          <c:y val="6.1129964414260107E-2"/>
          <c:w val="0.85684725550610519"/>
          <c:h val="0.69511401122556404"/>
        </c:manualLayout>
      </c:layout>
      <c:lineChart>
        <c:grouping val="standard"/>
        <c:varyColors val="0"/>
        <c:ser>
          <c:idx val="0"/>
          <c:order val="0"/>
          <c:tx>
            <c:strRef>
              <c:f>'fig7'!$B$30</c:f>
              <c:strCache>
                <c:ptCount val="1"/>
                <c:pt idx="0">
                  <c:v>Hommes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'fig7'!$A$35:$A$48</c:f>
              <c:strCache>
                <c:ptCount val="14"/>
                <c:pt idx="0">
                  <c:v>15 à 17 ans</c:v>
                </c:pt>
                <c:pt idx="1">
                  <c:v>18 à 19 ans</c:v>
                </c:pt>
                <c:pt idx="2">
                  <c:v>20 à 24 ans</c:v>
                </c:pt>
                <c:pt idx="3">
                  <c:v>25 à 29 ans</c:v>
                </c:pt>
                <c:pt idx="4">
                  <c:v>30 à 34 ans</c:v>
                </c:pt>
                <c:pt idx="5">
                  <c:v>35 à 39 ans</c:v>
                </c:pt>
                <c:pt idx="6">
                  <c:v>40 à 44 ans</c:v>
                </c:pt>
                <c:pt idx="7">
                  <c:v>45 à 49 ans</c:v>
                </c:pt>
                <c:pt idx="8">
                  <c:v>50 à 54 ans</c:v>
                </c:pt>
                <c:pt idx="9">
                  <c:v>55 à 59 ans</c:v>
                </c:pt>
                <c:pt idx="10">
                  <c:v>60 à 64 ans</c:v>
                </c:pt>
                <c:pt idx="11">
                  <c:v>65 à 69 ans</c:v>
                </c:pt>
                <c:pt idx="12">
                  <c:v>70 à 74 ans</c:v>
                </c:pt>
                <c:pt idx="13">
                  <c:v>75 ans et plus</c:v>
                </c:pt>
              </c:strCache>
            </c:strRef>
          </c:cat>
          <c:val>
            <c:numRef>
              <c:f>'fig7'!$B$35:$B$48</c:f>
              <c:numCache>
                <c:formatCode>0.0000</c:formatCode>
                <c:ptCount val="14"/>
                <c:pt idx="0">
                  <c:v>9.9015109086802208E-2</c:v>
                </c:pt>
                <c:pt idx="1">
                  <c:v>1.0234748656180985</c:v>
                </c:pt>
                <c:pt idx="2">
                  <c:v>2.0314084280508813</c:v>
                </c:pt>
                <c:pt idx="3">
                  <c:v>3.3765181175911492</c:v>
                </c:pt>
                <c:pt idx="4">
                  <c:v>3.9777958586680446</c:v>
                </c:pt>
                <c:pt idx="5">
                  <c:v>4.2358988770623291</c:v>
                </c:pt>
                <c:pt idx="6">
                  <c:v>4.2965091476122055</c:v>
                </c:pt>
                <c:pt idx="7">
                  <c:v>4.09469115101074</c:v>
                </c:pt>
                <c:pt idx="8">
                  <c:v>4.1494212829970323</c:v>
                </c:pt>
                <c:pt idx="9">
                  <c:v>4.4088518511953021</c:v>
                </c:pt>
                <c:pt idx="10">
                  <c:v>4.6868303760039138</c:v>
                </c:pt>
                <c:pt idx="11">
                  <c:v>4.715446439563145</c:v>
                </c:pt>
                <c:pt idx="12">
                  <c:v>4.8868267588302992</c:v>
                </c:pt>
                <c:pt idx="13">
                  <c:v>4.6144628436413289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933-4BD0-AFC8-7A23BCC7D849}"/>
            </c:ext>
          </c:extLst>
        </c:ser>
        <c:ser>
          <c:idx val="1"/>
          <c:order val="1"/>
          <c:tx>
            <c:strRef>
              <c:f>'fig7'!$C$30</c:f>
              <c:strCache>
                <c:ptCount val="1"/>
                <c:pt idx="0">
                  <c:v>Femmes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'fig7'!$A$35:$A$48</c:f>
              <c:strCache>
                <c:ptCount val="14"/>
                <c:pt idx="0">
                  <c:v>15 à 17 ans</c:v>
                </c:pt>
                <c:pt idx="1">
                  <c:v>18 à 19 ans</c:v>
                </c:pt>
                <c:pt idx="2">
                  <c:v>20 à 24 ans</c:v>
                </c:pt>
                <c:pt idx="3">
                  <c:v>25 à 29 ans</c:v>
                </c:pt>
                <c:pt idx="4">
                  <c:v>30 à 34 ans</c:v>
                </c:pt>
                <c:pt idx="5">
                  <c:v>35 à 39 ans</c:v>
                </c:pt>
                <c:pt idx="6">
                  <c:v>40 à 44 ans</c:v>
                </c:pt>
                <c:pt idx="7">
                  <c:v>45 à 49 ans</c:v>
                </c:pt>
                <c:pt idx="8">
                  <c:v>50 à 54 ans</c:v>
                </c:pt>
                <c:pt idx="9">
                  <c:v>55 à 59 ans</c:v>
                </c:pt>
                <c:pt idx="10">
                  <c:v>60 à 64 ans</c:v>
                </c:pt>
                <c:pt idx="11">
                  <c:v>65 à 69 ans</c:v>
                </c:pt>
                <c:pt idx="12">
                  <c:v>70 à 74 ans</c:v>
                </c:pt>
                <c:pt idx="13">
                  <c:v>75 ans et plus</c:v>
                </c:pt>
              </c:strCache>
            </c:strRef>
          </c:cat>
          <c:val>
            <c:numRef>
              <c:f>'fig7'!$C$35:$C$48</c:f>
              <c:numCache>
                <c:formatCode>0.0000</c:formatCode>
                <c:ptCount val="14"/>
                <c:pt idx="0">
                  <c:v>7.5030195575991318E-2</c:v>
                </c:pt>
                <c:pt idx="1">
                  <c:v>1.0624925360822712</c:v>
                </c:pt>
                <c:pt idx="2">
                  <c:v>2.3342171173126256</c:v>
                </c:pt>
                <c:pt idx="3">
                  <c:v>3.0963557698885014</c:v>
                </c:pt>
                <c:pt idx="4">
                  <c:v>3.0371493286667479</c:v>
                </c:pt>
                <c:pt idx="5">
                  <c:v>3.0952117558124526</c:v>
                </c:pt>
                <c:pt idx="6">
                  <c:v>3.2787287517330355</c:v>
                </c:pt>
                <c:pt idx="7">
                  <c:v>3.1195547811244264</c:v>
                </c:pt>
                <c:pt idx="8">
                  <c:v>3.405405477282005</c:v>
                </c:pt>
                <c:pt idx="9">
                  <c:v>3.5093053378474228</c:v>
                </c:pt>
                <c:pt idx="10">
                  <c:v>3.4887599287834705</c:v>
                </c:pt>
                <c:pt idx="11">
                  <c:v>3.2993739860516555</c:v>
                </c:pt>
                <c:pt idx="12">
                  <c:v>3.4662141205484009</c:v>
                </c:pt>
                <c:pt idx="13">
                  <c:v>3.5734172965271012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933-4BD0-AFC8-7A23BCC7D849}"/>
            </c:ext>
          </c:extLst>
        </c:ser>
        <c:ser>
          <c:idx val="3"/>
          <c:order val="2"/>
          <c:tx>
            <c:strRef>
              <c:f>'fig7'!$D$30</c:f>
              <c:strCache>
                <c:ptCount val="1"/>
                <c:pt idx="0">
                  <c:v>Ensemble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'fig7'!$A$35:$A$48</c:f>
              <c:strCache>
                <c:ptCount val="14"/>
                <c:pt idx="0">
                  <c:v>15 à 17 ans</c:v>
                </c:pt>
                <c:pt idx="1">
                  <c:v>18 à 19 ans</c:v>
                </c:pt>
                <c:pt idx="2">
                  <c:v>20 à 24 ans</c:v>
                </c:pt>
                <c:pt idx="3">
                  <c:v>25 à 29 ans</c:v>
                </c:pt>
                <c:pt idx="4">
                  <c:v>30 à 34 ans</c:v>
                </c:pt>
                <c:pt idx="5">
                  <c:v>35 à 39 ans</c:v>
                </c:pt>
                <c:pt idx="6">
                  <c:v>40 à 44 ans</c:v>
                </c:pt>
                <c:pt idx="7">
                  <c:v>45 à 49 ans</c:v>
                </c:pt>
                <c:pt idx="8">
                  <c:v>50 à 54 ans</c:v>
                </c:pt>
                <c:pt idx="9">
                  <c:v>55 à 59 ans</c:v>
                </c:pt>
                <c:pt idx="10">
                  <c:v>60 à 64 ans</c:v>
                </c:pt>
                <c:pt idx="11">
                  <c:v>65 à 69 ans</c:v>
                </c:pt>
                <c:pt idx="12">
                  <c:v>70 à 74 ans</c:v>
                </c:pt>
                <c:pt idx="13">
                  <c:v>75 ans et plus</c:v>
                </c:pt>
              </c:strCache>
            </c:strRef>
          </c:cat>
          <c:val>
            <c:numRef>
              <c:f>'fig7'!$D$35:$D$48</c:f>
              <c:numCache>
                <c:formatCode>0.0000</c:formatCode>
                <c:ptCount val="14"/>
                <c:pt idx="0">
                  <c:v>8.73395384105395E-2</c:v>
                </c:pt>
                <c:pt idx="1">
                  <c:v>1.0424175479996221</c:v>
                </c:pt>
                <c:pt idx="2">
                  <c:v>2.1798692849427366</c:v>
                </c:pt>
                <c:pt idx="3">
                  <c:v>3.2353843035133987</c:v>
                </c:pt>
                <c:pt idx="4">
                  <c:v>3.4953027794655571</c:v>
                </c:pt>
                <c:pt idx="5">
                  <c:v>3.6493530379910046</c:v>
                </c:pt>
                <c:pt idx="6">
                  <c:v>3.777855370903155</c:v>
                </c:pt>
                <c:pt idx="7">
                  <c:v>3.6020762294631017</c:v>
                </c:pt>
                <c:pt idx="8">
                  <c:v>3.7714051507481106</c:v>
                </c:pt>
                <c:pt idx="9">
                  <c:v>3.9469118569162758</c:v>
                </c:pt>
                <c:pt idx="10">
                  <c:v>4.0605594468076367</c:v>
                </c:pt>
                <c:pt idx="11">
                  <c:v>3.9627867265826495</c:v>
                </c:pt>
                <c:pt idx="12">
                  <c:v>4.1236795000759932</c:v>
                </c:pt>
                <c:pt idx="13">
                  <c:v>3.9807596357982677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933-4BD0-AFC8-7A23BCC7D8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58676864"/>
        <c:axId val="458674120"/>
      </c:lineChart>
      <c:catAx>
        <c:axId val="458676864"/>
        <c:scaling>
          <c:orientation val="minMax"/>
        </c:scaling>
        <c:delete val="0"/>
        <c:axPos val="b"/>
        <c:title>
          <c:tx>
            <c:strRef>
              <c:f>'fig7'!$A$30</c:f>
              <c:strCache>
                <c:ptCount val="1"/>
              </c:strCache>
            </c:strRef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bg2">
                <a:lumMod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58674120"/>
        <c:crossesAt val="0"/>
        <c:auto val="1"/>
        <c:lblAlgn val="ctr"/>
        <c:lblOffset val="100"/>
        <c:tickMarkSkip val="10"/>
        <c:noMultiLvlLbl val="0"/>
      </c:catAx>
      <c:valAx>
        <c:axId val="4586741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2">
                  <a:lumMod val="75000"/>
                </a:schemeClr>
              </a:solidFill>
              <a:round/>
            </a:ln>
            <a:effectLst/>
          </c:spPr>
        </c:majorGridlines>
        <c:title>
          <c:tx>
            <c:strRef>
              <c:f>'fig7'!$B$29</c:f>
              <c:strCache>
                <c:ptCount val="1"/>
                <c:pt idx="0">
                  <c:v>Taux de victimation en  ‰</c:v>
                </c:pt>
              </c:strCache>
            </c:strRef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solidFill>
              <a:schemeClr val="bg2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58676864"/>
        <c:crosses val="autoZero"/>
        <c:crossBetween val="between"/>
        <c:majorUnit val="1"/>
      </c:valAx>
      <c:spPr>
        <a:solidFill>
          <a:schemeClr val="bg1"/>
        </a:solidFill>
        <a:ln>
          <a:solidFill>
            <a:schemeClr val="bg2">
              <a:lumMod val="75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0.30250128380691538"/>
          <c:y val="0.95817798440676627"/>
          <c:w val="0.40767859180645899"/>
          <c:h val="4.182201559323360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147636</xdr:rowOff>
    </xdr:from>
    <xdr:to>
      <xdr:col>7</xdr:col>
      <xdr:colOff>419100</xdr:colOff>
      <xdr:row>15</xdr:row>
      <xdr:rowOff>161925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47625</xdr:rowOff>
    </xdr:from>
    <xdr:to>
      <xdr:col>8</xdr:col>
      <xdr:colOff>133350</xdr:colOff>
      <xdr:row>16</xdr:row>
      <xdr:rowOff>114299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</xdr:row>
      <xdr:rowOff>119062</xdr:rowOff>
    </xdr:from>
    <xdr:to>
      <xdr:col>8</xdr:col>
      <xdr:colOff>742950</xdr:colOff>
      <xdr:row>16</xdr:row>
      <xdr:rowOff>114300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95ADC7CD-AD3E-4EB6-BDB8-BE8C992AB9B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</xdr:colOff>
      <xdr:row>2</xdr:row>
      <xdr:rowOff>38099</xdr:rowOff>
    </xdr:from>
    <xdr:to>
      <xdr:col>10</xdr:col>
      <xdr:colOff>121158</xdr:colOff>
      <xdr:row>31</xdr:row>
      <xdr:rowOff>47624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43050" y="419099"/>
          <a:ext cx="6198108" cy="55340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523875</xdr:colOff>
      <xdr:row>2</xdr:row>
      <xdr:rowOff>85724</xdr:rowOff>
    </xdr:from>
    <xdr:to>
      <xdr:col>9</xdr:col>
      <xdr:colOff>625059</xdr:colOff>
      <xdr:row>31</xdr:row>
      <xdr:rowOff>94424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85875" y="466724"/>
          <a:ext cx="6197184" cy="55332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66675</xdr:rowOff>
    </xdr:from>
    <xdr:to>
      <xdr:col>7</xdr:col>
      <xdr:colOff>609600</xdr:colOff>
      <xdr:row>19</xdr:row>
      <xdr:rowOff>38100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415</xdr:colOff>
      <xdr:row>2</xdr:row>
      <xdr:rowOff>0</xdr:rowOff>
    </xdr:from>
    <xdr:to>
      <xdr:col>4</xdr:col>
      <xdr:colOff>433125</xdr:colOff>
      <xdr:row>13</xdr:row>
      <xdr:rowOff>42086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415" y="381000"/>
          <a:ext cx="3480710" cy="2137586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142875</xdr:rowOff>
    </xdr:from>
    <xdr:to>
      <xdr:col>5</xdr:col>
      <xdr:colOff>658755</xdr:colOff>
      <xdr:row>16</xdr:row>
      <xdr:rowOff>10523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33375"/>
          <a:ext cx="4468755" cy="272514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Perso\TR\Bilan%202020%20d&#233;taill&#233;\Parties%20conjoncturelles\MAJ%20Graphiques%201904\Cumuls%20trimestriel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 de lecture"/>
      <sheetName val="CBV"/>
      <sheetName val="Violences sexuelles"/>
      <sheetName val="Vols_avec_armes"/>
      <sheetName val="Vols_violents_sans_arme"/>
      <sheetName val="Vols_sans_violence_personnes"/>
      <sheetName val="Cambriolages"/>
      <sheetName val="Vols_véhicules"/>
      <sheetName val="Vols_dans_véhicules"/>
      <sheetName val="Vols_accessoires_véhicules"/>
      <sheetName val="Dégradations"/>
      <sheetName val="Escroqueries"/>
    </sheetNames>
    <sheetDataSet>
      <sheetData sheetId="0"/>
      <sheetData sheetId="1"/>
      <sheetData sheetId="2">
        <row r="2">
          <cell r="D2" t="str">
            <v>Série CVS-CJO</v>
          </cell>
        </row>
      </sheetData>
      <sheetData sheetId="3">
        <row r="2">
          <cell r="D2" t="str">
            <v>Série CVS-CJO</v>
          </cell>
        </row>
      </sheetData>
      <sheetData sheetId="4"/>
      <sheetData sheetId="5"/>
      <sheetData sheetId="6">
        <row r="2">
          <cell r="D2" t="str">
            <v>Série CVS-CJO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hème Office">
  <a:themeElements>
    <a:clrScheme name="Personnalisé 8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2C4F9E"/>
      </a:accent1>
      <a:accent2>
        <a:srgbClr val="ED7D31"/>
      </a:accent2>
      <a:accent3>
        <a:srgbClr val="A5A5A5"/>
      </a:accent3>
      <a:accent4>
        <a:srgbClr val="954F72"/>
      </a:accent4>
      <a:accent5>
        <a:srgbClr val="2C4F9E"/>
      </a:accent5>
      <a:accent6>
        <a:srgbClr val="70AD47"/>
      </a:accent6>
      <a:hlink>
        <a:srgbClr val="000000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workbookViewId="0">
      <selection activeCell="M20" sqref="M20"/>
    </sheetView>
  </sheetViews>
  <sheetFormatPr baseColWidth="10" defaultRowHeight="15" x14ac:dyDescent="0.25"/>
  <sheetData>
    <row r="1" spans="1:8" x14ac:dyDescent="0.25">
      <c r="A1" s="34" t="s">
        <v>45</v>
      </c>
      <c r="B1" s="2"/>
      <c r="C1" s="2"/>
      <c r="D1" s="2"/>
      <c r="E1" s="2"/>
      <c r="F1" s="2"/>
      <c r="G1" s="2"/>
      <c r="H1" s="2"/>
    </row>
    <row r="2" spans="1:8" x14ac:dyDescent="0.25">
      <c r="A2" s="2"/>
      <c r="B2" s="2"/>
      <c r="C2" s="2"/>
      <c r="D2" s="2"/>
      <c r="E2" s="2"/>
      <c r="F2" s="2"/>
      <c r="G2" s="2"/>
      <c r="H2" s="2"/>
    </row>
    <row r="3" spans="1:8" x14ac:dyDescent="0.25">
      <c r="A3" s="2"/>
      <c r="B3" s="2"/>
      <c r="C3" s="2"/>
      <c r="D3" s="2"/>
      <c r="E3" s="2"/>
      <c r="F3" s="2"/>
      <c r="G3" s="2"/>
      <c r="H3" s="2"/>
    </row>
    <row r="4" spans="1:8" x14ac:dyDescent="0.25">
      <c r="A4" s="2"/>
      <c r="B4" s="2"/>
      <c r="C4" s="2"/>
      <c r="D4" s="2"/>
      <c r="E4" s="2"/>
      <c r="F4" s="2"/>
      <c r="G4" s="2"/>
      <c r="H4" s="2"/>
    </row>
    <row r="5" spans="1:8" x14ac:dyDescent="0.25">
      <c r="A5" s="2"/>
      <c r="B5" s="2"/>
      <c r="C5" s="2"/>
      <c r="D5" s="2"/>
      <c r="E5" s="2"/>
      <c r="F5" s="2"/>
      <c r="G5" s="2"/>
      <c r="H5" s="2"/>
    </row>
    <row r="6" spans="1:8" x14ac:dyDescent="0.25">
      <c r="A6" s="2"/>
      <c r="B6" s="2"/>
      <c r="C6" s="2"/>
      <c r="D6" s="2"/>
      <c r="E6" s="2"/>
      <c r="F6" s="2"/>
      <c r="G6" s="2"/>
      <c r="H6" s="2"/>
    </row>
    <row r="7" spans="1:8" x14ac:dyDescent="0.25">
      <c r="A7" s="2"/>
      <c r="B7" s="2"/>
      <c r="C7" s="2"/>
      <c r="D7" s="2"/>
      <c r="E7" s="2"/>
      <c r="F7" s="2"/>
      <c r="G7" s="2"/>
      <c r="H7" s="2"/>
    </row>
    <row r="8" spans="1:8" x14ac:dyDescent="0.25">
      <c r="A8" s="2"/>
      <c r="B8" s="2"/>
      <c r="C8" s="2"/>
      <c r="D8" s="2"/>
      <c r="E8" s="2"/>
      <c r="F8" s="2"/>
      <c r="G8" s="2"/>
      <c r="H8" s="2"/>
    </row>
    <row r="9" spans="1:8" x14ac:dyDescent="0.25">
      <c r="A9" s="2"/>
      <c r="B9" s="2"/>
      <c r="C9" s="2"/>
      <c r="D9" s="2"/>
      <c r="E9" s="2"/>
      <c r="F9" s="2"/>
      <c r="G9" s="2"/>
      <c r="H9" s="2"/>
    </row>
    <row r="10" spans="1:8" x14ac:dyDescent="0.25">
      <c r="A10" s="2"/>
      <c r="B10" s="2"/>
      <c r="C10" s="2"/>
      <c r="D10" s="2"/>
      <c r="E10" s="2"/>
      <c r="F10" s="2"/>
      <c r="G10" s="2"/>
      <c r="H10" s="2"/>
    </row>
    <row r="11" spans="1:8" x14ac:dyDescent="0.25">
      <c r="A11" s="2"/>
      <c r="B11" s="2"/>
      <c r="C11" s="2"/>
      <c r="D11" s="2"/>
      <c r="E11" s="2"/>
      <c r="F11" s="2"/>
      <c r="G11" s="2"/>
      <c r="H11" s="2"/>
    </row>
    <row r="12" spans="1:8" x14ac:dyDescent="0.25">
      <c r="A12" s="2"/>
      <c r="B12" s="2"/>
      <c r="C12" s="2"/>
      <c r="D12" s="2"/>
      <c r="E12" s="2"/>
      <c r="F12" s="2"/>
      <c r="G12" s="2"/>
      <c r="H12" s="2"/>
    </row>
    <row r="13" spans="1:8" x14ac:dyDescent="0.25">
      <c r="A13" s="2"/>
      <c r="B13" s="2"/>
      <c r="C13" s="2"/>
      <c r="D13" s="2"/>
      <c r="E13" s="2"/>
      <c r="F13" s="2"/>
      <c r="G13" s="2"/>
      <c r="H13" s="2"/>
    </row>
    <row r="14" spans="1:8" x14ac:dyDescent="0.25">
      <c r="A14" s="2"/>
      <c r="B14" s="2"/>
      <c r="C14" s="2"/>
      <c r="D14" s="2"/>
      <c r="E14" s="2"/>
      <c r="F14" s="2"/>
      <c r="G14" s="2"/>
      <c r="H14" s="2"/>
    </row>
    <row r="15" spans="1:8" x14ac:dyDescent="0.25">
      <c r="A15" s="2"/>
      <c r="B15" s="2"/>
      <c r="C15" s="2"/>
      <c r="D15" s="2"/>
      <c r="E15" s="2"/>
      <c r="F15" s="2"/>
      <c r="G15" s="2"/>
      <c r="H15" s="2"/>
    </row>
    <row r="16" spans="1:8" x14ac:dyDescent="0.25">
      <c r="A16" s="2"/>
      <c r="B16" s="2"/>
      <c r="C16" s="2"/>
      <c r="D16" s="2"/>
      <c r="E16" s="2"/>
      <c r="F16" s="2"/>
      <c r="G16" s="2"/>
      <c r="H16" s="2"/>
    </row>
    <row r="17" spans="1:8" x14ac:dyDescent="0.25">
      <c r="A17" s="2"/>
      <c r="B17" s="2"/>
      <c r="C17" s="2"/>
      <c r="D17" s="2"/>
      <c r="E17" s="2"/>
      <c r="F17" s="2"/>
      <c r="G17" s="2"/>
      <c r="H17" s="2"/>
    </row>
    <row r="18" spans="1:8" x14ac:dyDescent="0.25">
      <c r="A18" s="35" t="s">
        <v>46</v>
      </c>
      <c r="B18" s="2"/>
      <c r="C18" s="2"/>
      <c r="D18" s="2"/>
      <c r="E18" s="2"/>
      <c r="F18" s="2"/>
      <c r="G18" s="2"/>
      <c r="H18" s="2"/>
    </row>
    <row r="19" spans="1:8" x14ac:dyDescent="0.25">
      <c r="A19" s="36" t="s">
        <v>47</v>
      </c>
      <c r="B19" s="2"/>
      <c r="C19" s="2"/>
      <c r="D19" s="2"/>
      <c r="E19" s="2"/>
      <c r="F19" s="2"/>
      <c r="G19" s="2"/>
      <c r="H19" s="2"/>
    </row>
    <row r="21" spans="1:8" x14ac:dyDescent="0.25">
      <c r="A21" s="37"/>
      <c r="B21" t="s">
        <v>48</v>
      </c>
      <c r="C21" t="s">
        <v>49</v>
      </c>
    </row>
    <row r="22" spans="1:8" x14ac:dyDescent="0.25">
      <c r="A22" s="38">
        <v>2008</v>
      </c>
      <c r="B22" s="39">
        <v>176200</v>
      </c>
      <c r="C22">
        <v>311200</v>
      </c>
      <c r="D22" s="39"/>
      <c r="E22" s="40"/>
    </row>
    <row r="23" spans="1:8" x14ac:dyDescent="0.25">
      <c r="A23" s="38">
        <v>2009</v>
      </c>
      <c r="B23" s="39">
        <v>190100</v>
      </c>
      <c r="C23">
        <v>325700</v>
      </c>
      <c r="D23" s="39"/>
      <c r="E23" s="40"/>
    </row>
    <row r="24" spans="1:8" x14ac:dyDescent="0.25">
      <c r="A24" s="38">
        <v>2010</v>
      </c>
      <c r="B24" s="39">
        <v>198500</v>
      </c>
      <c r="C24">
        <v>331600</v>
      </c>
      <c r="D24" s="39"/>
      <c r="E24" s="40"/>
    </row>
    <row r="25" spans="1:8" x14ac:dyDescent="0.25">
      <c r="A25" s="38">
        <v>2011</v>
      </c>
      <c r="B25" s="39">
        <v>229200</v>
      </c>
      <c r="C25">
        <v>349500</v>
      </c>
      <c r="D25" s="39"/>
      <c r="E25" s="40"/>
    </row>
    <row r="26" spans="1:8" x14ac:dyDescent="0.25">
      <c r="A26" s="38">
        <v>2012</v>
      </c>
      <c r="B26" s="39">
        <v>247700</v>
      </c>
      <c r="C26">
        <v>369600</v>
      </c>
      <c r="D26" s="39"/>
      <c r="E26" s="40"/>
    </row>
    <row r="27" spans="1:8" x14ac:dyDescent="0.25">
      <c r="A27" s="38">
        <v>2013</v>
      </c>
      <c r="B27" s="39">
        <v>260000</v>
      </c>
      <c r="C27">
        <v>390400</v>
      </c>
      <c r="D27" s="39"/>
      <c r="E27" s="40"/>
    </row>
    <row r="28" spans="1:8" x14ac:dyDescent="0.25">
      <c r="A28" s="38">
        <v>2014</v>
      </c>
      <c r="B28" s="39">
        <v>244500</v>
      </c>
      <c r="C28">
        <v>383500</v>
      </c>
      <c r="D28" s="39"/>
      <c r="E28" s="40"/>
    </row>
    <row r="29" spans="1:8" x14ac:dyDescent="0.25">
      <c r="A29" s="38">
        <v>2015</v>
      </c>
      <c r="B29" s="39">
        <v>242300</v>
      </c>
      <c r="C29">
        <v>385500</v>
      </c>
      <c r="D29" s="39"/>
      <c r="E29" s="40"/>
    </row>
    <row r="30" spans="1:8" x14ac:dyDescent="0.25">
      <c r="A30" s="38">
        <v>2016</v>
      </c>
      <c r="B30" s="39">
        <v>249800</v>
      </c>
      <c r="C30">
        <v>387100</v>
      </c>
      <c r="D30" s="39"/>
      <c r="E30" s="40"/>
    </row>
    <row r="31" spans="1:8" x14ac:dyDescent="0.25">
      <c r="A31" s="38">
        <v>2017</v>
      </c>
      <c r="B31" s="39">
        <v>254400</v>
      </c>
      <c r="C31">
        <v>386400</v>
      </c>
      <c r="D31" s="39"/>
      <c r="E31" s="40"/>
    </row>
    <row r="32" spans="1:8" x14ac:dyDescent="0.25">
      <c r="A32" s="38">
        <v>2018</v>
      </c>
      <c r="B32" s="39">
        <v>237600</v>
      </c>
      <c r="C32">
        <v>360300</v>
      </c>
      <c r="D32" s="39"/>
      <c r="E32" s="40"/>
    </row>
    <row r="33" spans="1:5" x14ac:dyDescent="0.25">
      <c r="A33" s="38">
        <v>2019</v>
      </c>
      <c r="B33" s="39">
        <v>237400</v>
      </c>
      <c r="C33">
        <v>363100</v>
      </c>
      <c r="D33" s="39"/>
      <c r="E33" s="40"/>
    </row>
    <row r="34" spans="1:5" x14ac:dyDescent="0.25">
      <c r="A34" s="38">
        <v>2020</v>
      </c>
      <c r="B34" s="39">
        <v>189800</v>
      </c>
      <c r="C34">
        <v>305200</v>
      </c>
      <c r="D34" s="39"/>
      <c r="E34" s="40"/>
    </row>
    <row r="35" spans="1:5" x14ac:dyDescent="0.25">
      <c r="A35" s="38">
        <v>2021</v>
      </c>
      <c r="B35" s="39">
        <v>190300</v>
      </c>
      <c r="C35">
        <v>290700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workbookViewId="0">
      <selection activeCell="D33" sqref="D33"/>
    </sheetView>
  </sheetViews>
  <sheetFormatPr baseColWidth="10" defaultRowHeight="15" x14ac:dyDescent="0.25"/>
  <sheetData>
    <row r="1" spans="1:8" x14ac:dyDescent="0.25">
      <c r="A1" s="34" t="s">
        <v>50</v>
      </c>
      <c r="B1" s="2"/>
      <c r="C1" s="2"/>
      <c r="D1" s="2"/>
      <c r="E1" s="2"/>
      <c r="F1" s="2"/>
      <c r="G1" s="2"/>
      <c r="H1" s="2"/>
    </row>
    <row r="2" spans="1:8" x14ac:dyDescent="0.25">
      <c r="A2" s="2"/>
      <c r="B2" s="2"/>
      <c r="C2" s="2"/>
      <c r="D2" s="2"/>
      <c r="E2" s="2"/>
      <c r="F2" s="2"/>
      <c r="G2" s="2"/>
      <c r="H2" s="2"/>
    </row>
    <row r="3" spans="1:8" x14ac:dyDescent="0.25">
      <c r="A3" s="2"/>
      <c r="B3" s="2"/>
      <c r="C3" s="2"/>
      <c r="D3" s="2"/>
      <c r="E3" s="2"/>
      <c r="F3" s="2"/>
      <c r="G3" s="2"/>
      <c r="H3" s="2"/>
    </row>
    <row r="4" spans="1:8" x14ac:dyDescent="0.25">
      <c r="A4" s="2"/>
      <c r="B4" s="2"/>
      <c r="C4" s="2"/>
      <c r="D4" s="2"/>
      <c r="E4" s="2"/>
      <c r="F4" s="2"/>
      <c r="G4" s="2"/>
      <c r="H4" s="2"/>
    </row>
    <row r="5" spans="1:8" x14ac:dyDescent="0.25">
      <c r="A5" s="2"/>
      <c r="B5" s="2"/>
      <c r="C5" s="2"/>
      <c r="D5" s="2"/>
      <c r="E5" s="2"/>
      <c r="F5" s="2"/>
      <c r="G5" s="2"/>
      <c r="H5" s="2"/>
    </row>
    <row r="6" spans="1:8" x14ac:dyDescent="0.25">
      <c r="A6" s="2"/>
      <c r="B6" s="2"/>
      <c r="C6" s="2"/>
      <c r="D6" s="2"/>
      <c r="E6" s="2"/>
      <c r="F6" s="2"/>
      <c r="G6" s="2"/>
      <c r="H6" s="2"/>
    </row>
    <row r="7" spans="1:8" x14ac:dyDescent="0.25">
      <c r="A7" s="2"/>
      <c r="B7" s="2"/>
      <c r="C7" s="2"/>
      <c r="D7" s="2"/>
      <c r="E7" s="2"/>
      <c r="F7" s="2"/>
      <c r="G7" s="2"/>
      <c r="H7" s="2"/>
    </row>
    <row r="8" spans="1:8" x14ac:dyDescent="0.25">
      <c r="A8" s="2"/>
      <c r="B8" s="2"/>
      <c r="C8" s="2"/>
      <c r="D8" s="2"/>
      <c r="E8" s="2"/>
      <c r="F8" s="2"/>
      <c r="G8" s="2"/>
      <c r="H8" s="2"/>
    </row>
    <row r="9" spans="1:8" x14ac:dyDescent="0.25">
      <c r="A9" s="2"/>
      <c r="B9" s="2"/>
      <c r="C9" s="2"/>
      <c r="D9" s="2"/>
      <c r="E9" s="2"/>
      <c r="F9" s="2"/>
      <c r="G9" s="2"/>
      <c r="H9" s="2"/>
    </row>
    <row r="10" spans="1:8" x14ac:dyDescent="0.25">
      <c r="A10" s="2"/>
      <c r="B10" s="2"/>
      <c r="C10" s="2"/>
      <c r="D10" s="2"/>
      <c r="E10" s="2"/>
      <c r="F10" s="2"/>
      <c r="G10" s="2"/>
      <c r="H10" s="2"/>
    </row>
    <row r="11" spans="1:8" x14ac:dyDescent="0.25">
      <c r="A11" s="2"/>
      <c r="B11" s="2"/>
      <c r="C11" s="2"/>
      <c r="D11" s="2"/>
      <c r="E11" s="2"/>
      <c r="F11" s="2"/>
      <c r="G11" s="2"/>
      <c r="H11" s="2"/>
    </row>
    <row r="12" spans="1:8" x14ac:dyDescent="0.25">
      <c r="A12" s="2"/>
      <c r="B12" s="2"/>
      <c r="C12" s="2"/>
      <c r="D12" s="2"/>
      <c r="E12" s="2"/>
      <c r="F12" s="2"/>
      <c r="G12" s="2"/>
      <c r="H12" s="2"/>
    </row>
    <row r="13" spans="1:8" x14ac:dyDescent="0.25">
      <c r="A13" s="2"/>
      <c r="B13" s="2"/>
      <c r="C13" s="2"/>
      <c r="D13" s="2"/>
      <c r="E13" s="2"/>
      <c r="F13" s="2"/>
      <c r="G13" s="2"/>
      <c r="H13" s="2"/>
    </row>
    <row r="14" spans="1:8" x14ac:dyDescent="0.25">
      <c r="A14" s="2"/>
      <c r="B14" s="2"/>
      <c r="C14" s="2"/>
      <c r="D14" s="2"/>
      <c r="E14" s="2"/>
      <c r="F14" s="2"/>
      <c r="G14" s="2"/>
      <c r="H14" s="2"/>
    </row>
    <row r="15" spans="1:8" x14ac:dyDescent="0.25">
      <c r="A15" s="2"/>
      <c r="B15" s="2"/>
      <c r="C15" s="2"/>
      <c r="D15" s="2"/>
      <c r="E15" s="2"/>
      <c r="F15" s="2"/>
      <c r="G15" s="2"/>
      <c r="H15" s="2"/>
    </row>
    <row r="16" spans="1:8" x14ac:dyDescent="0.25">
      <c r="A16" s="2"/>
      <c r="B16" s="2"/>
      <c r="C16" s="2"/>
      <c r="D16" s="2"/>
      <c r="E16" s="2"/>
      <c r="F16" s="2"/>
      <c r="G16" s="2"/>
      <c r="H16" s="2"/>
    </row>
    <row r="17" spans="1:8" x14ac:dyDescent="0.25">
      <c r="A17" s="2"/>
      <c r="B17" s="2"/>
      <c r="C17" s="2"/>
      <c r="D17" s="2"/>
      <c r="E17" s="2"/>
      <c r="F17" s="2"/>
      <c r="G17" s="2"/>
      <c r="H17" s="2"/>
    </row>
    <row r="18" spans="1:8" x14ac:dyDescent="0.25">
      <c r="A18" s="35" t="s">
        <v>46</v>
      </c>
      <c r="B18" s="2"/>
      <c r="C18" s="2"/>
      <c r="D18" s="2"/>
      <c r="E18" s="2"/>
      <c r="F18" s="2"/>
      <c r="G18" s="2"/>
      <c r="H18" s="2"/>
    </row>
    <row r="19" spans="1:8" x14ac:dyDescent="0.25">
      <c r="A19" s="36" t="s">
        <v>51</v>
      </c>
      <c r="B19" s="2"/>
      <c r="C19" s="2"/>
      <c r="D19" s="2"/>
      <c r="E19" s="2"/>
      <c r="F19" s="2"/>
      <c r="G19" s="2"/>
      <c r="H19" s="2"/>
    </row>
    <row r="23" spans="1:8" x14ac:dyDescent="0.25">
      <c r="A23" s="41"/>
      <c r="B23" s="41" t="s">
        <v>52</v>
      </c>
    </row>
    <row r="24" spans="1:8" x14ac:dyDescent="0.25">
      <c r="A24" s="42">
        <v>2008</v>
      </c>
      <c r="B24">
        <v>72100</v>
      </c>
    </row>
    <row r="25" spans="1:8" x14ac:dyDescent="0.25">
      <c r="A25" s="42">
        <v>2009</v>
      </c>
      <c r="B25">
        <v>73300</v>
      </c>
    </row>
    <row r="26" spans="1:8" x14ac:dyDescent="0.25">
      <c r="A26" s="42">
        <v>2010</v>
      </c>
      <c r="B26">
        <v>73700</v>
      </c>
    </row>
    <row r="27" spans="1:8" x14ac:dyDescent="0.25">
      <c r="A27" s="42">
        <v>2011</v>
      </c>
      <c r="B27">
        <v>65500</v>
      </c>
    </row>
    <row r="28" spans="1:8" x14ac:dyDescent="0.25">
      <c r="A28" s="42">
        <v>2012</v>
      </c>
      <c r="B28">
        <v>62300</v>
      </c>
    </row>
    <row r="29" spans="1:8" x14ac:dyDescent="0.25">
      <c r="A29" s="42">
        <v>2013</v>
      </c>
      <c r="B29">
        <v>66200</v>
      </c>
    </row>
    <row r="30" spans="1:8" x14ac:dyDescent="0.25">
      <c r="A30" s="42">
        <v>2014</v>
      </c>
      <c r="B30">
        <v>64600</v>
      </c>
    </row>
    <row r="31" spans="1:8" x14ac:dyDescent="0.25">
      <c r="A31" s="42">
        <v>2015</v>
      </c>
      <c r="B31">
        <v>68500</v>
      </c>
    </row>
    <row r="32" spans="1:8" x14ac:dyDescent="0.25">
      <c r="A32" s="42">
        <v>2016</v>
      </c>
      <c r="B32">
        <v>72700</v>
      </c>
    </row>
    <row r="33" spans="1:2" x14ac:dyDescent="0.25">
      <c r="A33" s="42">
        <v>2017</v>
      </c>
      <c r="B33">
        <v>69700</v>
      </c>
    </row>
    <row r="34" spans="1:2" x14ac:dyDescent="0.25">
      <c r="A34" s="42">
        <v>2018</v>
      </c>
      <c r="B34">
        <v>67800</v>
      </c>
    </row>
    <row r="35" spans="1:2" x14ac:dyDescent="0.25">
      <c r="A35" s="42">
        <v>2019</v>
      </c>
      <c r="B35">
        <v>71300</v>
      </c>
    </row>
    <row r="36" spans="1:2" x14ac:dyDescent="0.25">
      <c r="A36" s="42">
        <v>2020</v>
      </c>
      <c r="B36">
        <v>68700</v>
      </c>
    </row>
    <row r="37" spans="1:2" x14ac:dyDescent="0.25">
      <c r="A37" s="42">
        <v>2021</v>
      </c>
      <c r="B37">
        <v>58500</v>
      </c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01"/>
  <sheetViews>
    <sheetView workbookViewId="0">
      <selection activeCell="I21" sqref="I21"/>
    </sheetView>
  </sheetViews>
  <sheetFormatPr baseColWidth="10" defaultRowHeight="16.5" x14ac:dyDescent="0.3"/>
  <cols>
    <col min="1" max="4" width="11.42578125" style="43"/>
    <col min="5" max="5" width="12.7109375" style="43" customWidth="1"/>
    <col min="6" max="11" width="11.42578125" style="43"/>
    <col min="12" max="12" width="5.5703125" style="43" bestFit="1" customWidth="1"/>
    <col min="13" max="13" width="10.140625" style="43" bestFit="1" customWidth="1"/>
    <col min="14" max="14" width="16.28515625" style="43" bestFit="1" customWidth="1"/>
    <col min="15" max="16384" width="11.42578125" style="43"/>
  </cols>
  <sheetData>
    <row r="1" spans="1:14" x14ac:dyDescent="0.3">
      <c r="A1" s="34" t="s">
        <v>53</v>
      </c>
    </row>
    <row r="2" spans="1:14" x14ac:dyDescent="0.3">
      <c r="A2" s="44"/>
      <c r="B2" s="44"/>
      <c r="C2" s="44"/>
      <c r="D2" s="45"/>
      <c r="E2" s="45"/>
      <c r="F2" s="45"/>
      <c r="H2" s="45"/>
      <c r="M2" s="44" t="s">
        <v>54</v>
      </c>
      <c r="N2" s="44" t="s">
        <v>55</v>
      </c>
    </row>
    <row r="3" spans="1:14" x14ac:dyDescent="0.3">
      <c r="A3" s="44"/>
      <c r="B3" s="44"/>
      <c r="C3" s="44"/>
      <c r="D3" s="45"/>
      <c r="E3" s="45"/>
      <c r="F3" s="45"/>
      <c r="H3" s="45"/>
      <c r="L3" s="43">
        <v>2008</v>
      </c>
      <c r="M3" s="43">
        <v>1</v>
      </c>
      <c r="N3" s="39">
        <v>42453.224897599997</v>
      </c>
    </row>
    <row r="4" spans="1:14" x14ac:dyDescent="0.3">
      <c r="A4" s="44"/>
      <c r="B4" s="44"/>
      <c r="C4" s="44"/>
      <c r="D4" s="45"/>
      <c r="E4" s="45"/>
      <c r="F4" s="45"/>
      <c r="H4" s="45"/>
      <c r="M4" s="43">
        <v>2</v>
      </c>
      <c r="N4" s="39">
        <v>42656.525363299996</v>
      </c>
    </row>
    <row r="5" spans="1:14" x14ac:dyDescent="0.3">
      <c r="A5" s="44"/>
      <c r="B5" s="44"/>
      <c r="C5" s="44"/>
      <c r="D5" s="45"/>
      <c r="E5" s="45"/>
      <c r="F5" s="45"/>
      <c r="H5" s="45"/>
      <c r="M5" s="43">
        <v>3</v>
      </c>
      <c r="N5" s="39">
        <v>43251.460470700003</v>
      </c>
    </row>
    <row r="6" spans="1:14" x14ac:dyDescent="0.3">
      <c r="A6" s="44"/>
      <c r="B6" s="44"/>
      <c r="C6" s="44"/>
      <c r="D6" s="45"/>
      <c r="E6" s="45"/>
      <c r="F6" s="45"/>
      <c r="H6" s="45"/>
      <c r="M6" s="43">
        <v>4</v>
      </c>
      <c r="N6" s="39">
        <v>46889.801816799998</v>
      </c>
    </row>
    <row r="7" spans="1:14" x14ac:dyDescent="0.3">
      <c r="A7" s="44"/>
      <c r="B7" s="44"/>
      <c r="C7" s="44"/>
      <c r="D7" s="45"/>
      <c r="E7" s="45"/>
      <c r="F7" s="45"/>
      <c r="H7" s="45"/>
      <c r="L7" s="43">
        <v>2009</v>
      </c>
      <c r="M7" s="43">
        <v>1</v>
      </c>
      <c r="N7" s="39">
        <v>48200.9719491</v>
      </c>
    </row>
    <row r="8" spans="1:14" x14ac:dyDescent="0.3">
      <c r="A8" s="44"/>
      <c r="B8" s="44"/>
      <c r="C8" s="44"/>
      <c r="D8" s="45"/>
      <c r="E8" s="45"/>
      <c r="F8" s="45"/>
      <c r="H8" s="45"/>
      <c r="M8" s="43">
        <v>2</v>
      </c>
      <c r="N8" s="39">
        <v>49765.787982600006</v>
      </c>
    </row>
    <row r="9" spans="1:14" x14ac:dyDescent="0.3">
      <c r="A9" s="44"/>
      <c r="B9" s="44"/>
      <c r="C9" s="44"/>
      <c r="D9" s="45"/>
      <c r="E9" s="45"/>
      <c r="F9" s="45"/>
      <c r="H9" s="45"/>
      <c r="M9" s="43">
        <v>3</v>
      </c>
      <c r="N9" s="39">
        <v>48199.732663799994</v>
      </c>
    </row>
    <row r="10" spans="1:14" x14ac:dyDescent="0.3">
      <c r="A10" s="44"/>
      <c r="B10" s="44"/>
      <c r="C10" s="44"/>
      <c r="D10" s="45"/>
      <c r="E10" s="45"/>
      <c r="F10" s="45"/>
      <c r="H10" s="45"/>
      <c r="M10" s="43">
        <v>4</v>
      </c>
      <c r="N10" s="39">
        <v>44055.482256999996</v>
      </c>
    </row>
    <row r="11" spans="1:14" x14ac:dyDescent="0.3">
      <c r="A11" s="44"/>
      <c r="B11" s="44"/>
      <c r="C11" s="44"/>
      <c r="D11" s="45"/>
      <c r="E11" s="45"/>
      <c r="F11" s="45"/>
      <c r="H11" s="45"/>
      <c r="L11" s="43">
        <v>2010</v>
      </c>
      <c r="M11" s="43">
        <v>1</v>
      </c>
      <c r="N11" s="39">
        <v>46377.746481800001</v>
      </c>
    </row>
    <row r="12" spans="1:14" x14ac:dyDescent="0.3">
      <c r="A12" s="44"/>
      <c r="B12" s="44"/>
      <c r="C12" s="44"/>
      <c r="D12" s="45"/>
      <c r="E12" s="45"/>
      <c r="F12" s="45"/>
      <c r="H12" s="45"/>
      <c r="M12" s="43">
        <v>2</v>
      </c>
      <c r="N12" s="39">
        <v>49076.5835382</v>
      </c>
    </row>
    <row r="13" spans="1:14" x14ac:dyDescent="0.3">
      <c r="A13" s="44"/>
      <c r="B13" s="44"/>
      <c r="C13" s="44"/>
      <c r="D13" s="45"/>
      <c r="E13" s="45"/>
      <c r="F13" s="45"/>
      <c r="H13" s="45"/>
      <c r="M13" s="43">
        <v>3</v>
      </c>
      <c r="N13" s="39">
        <v>51842.205272300009</v>
      </c>
    </row>
    <row r="14" spans="1:14" x14ac:dyDescent="0.3">
      <c r="A14" s="44"/>
      <c r="B14" s="44"/>
      <c r="C14" s="44"/>
      <c r="D14" s="45"/>
      <c r="E14" s="45"/>
      <c r="F14" s="45"/>
      <c r="H14" s="45"/>
      <c r="M14" s="43">
        <v>4</v>
      </c>
      <c r="N14" s="39">
        <v>51095.679295099995</v>
      </c>
    </row>
    <row r="15" spans="1:14" x14ac:dyDescent="0.3">
      <c r="A15" s="44"/>
      <c r="B15" s="44"/>
      <c r="C15" s="44"/>
      <c r="D15" s="45"/>
      <c r="E15" s="45"/>
      <c r="F15" s="45"/>
      <c r="H15" s="45"/>
      <c r="L15" s="43">
        <v>2011</v>
      </c>
      <c r="M15" s="43">
        <v>1</v>
      </c>
      <c r="N15" s="39">
        <v>53414.760318199995</v>
      </c>
    </row>
    <row r="16" spans="1:14" x14ac:dyDescent="0.3">
      <c r="A16" s="44"/>
      <c r="B16" s="44"/>
      <c r="C16" s="44"/>
      <c r="D16" s="45"/>
      <c r="E16" s="45"/>
      <c r="F16" s="45"/>
      <c r="H16" s="45"/>
      <c r="M16" s="43">
        <v>2</v>
      </c>
      <c r="N16" s="39">
        <v>56702.2743013</v>
      </c>
    </row>
    <row r="17" spans="1:14" x14ac:dyDescent="0.3">
      <c r="A17" s="44"/>
      <c r="B17" s="44"/>
      <c r="C17" s="44"/>
      <c r="D17" s="45"/>
      <c r="E17" s="45"/>
      <c r="F17" s="45"/>
      <c r="H17" s="45"/>
      <c r="M17" s="43">
        <v>3</v>
      </c>
      <c r="N17" s="39">
        <v>60311.035455799996</v>
      </c>
    </row>
    <row r="18" spans="1:14" x14ac:dyDescent="0.3">
      <c r="A18" s="35" t="s">
        <v>56</v>
      </c>
      <c r="B18" s="44"/>
      <c r="C18" s="44"/>
      <c r="D18" s="45"/>
      <c r="E18" s="45"/>
      <c r="F18" s="45"/>
      <c r="H18" s="45"/>
      <c r="M18" s="43">
        <v>4</v>
      </c>
      <c r="N18" s="39">
        <v>58526.231004499998</v>
      </c>
    </row>
    <row r="19" spans="1:14" x14ac:dyDescent="0.3">
      <c r="A19" s="46" t="s">
        <v>57</v>
      </c>
      <c r="B19" s="44"/>
      <c r="C19" s="44"/>
      <c r="D19" s="45"/>
      <c r="E19" s="45"/>
      <c r="F19" s="45"/>
      <c r="H19" s="45"/>
      <c r="L19" s="43">
        <v>2012</v>
      </c>
      <c r="M19" s="43">
        <v>1</v>
      </c>
      <c r="N19" s="39">
        <v>57578.304484399989</v>
      </c>
    </row>
    <row r="20" spans="1:14" x14ac:dyDescent="0.3">
      <c r="A20" s="47" t="s">
        <v>58</v>
      </c>
      <c r="B20" s="44"/>
      <c r="C20" s="44"/>
      <c r="D20" s="45"/>
      <c r="E20" s="45"/>
      <c r="F20" s="45"/>
      <c r="H20" s="45"/>
      <c r="M20" s="43">
        <v>2</v>
      </c>
      <c r="N20" s="39">
        <v>59691.480794800002</v>
      </c>
    </row>
    <row r="21" spans="1:14" x14ac:dyDescent="0.3">
      <c r="A21" s="44"/>
      <c r="B21" s="44"/>
      <c r="C21" s="44"/>
      <c r="D21" s="45"/>
      <c r="E21" s="45"/>
      <c r="F21" s="45"/>
      <c r="H21" s="45"/>
      <c r="M21" s="43">
        <v>3</v>
      </c>
      <c r="N21" s="39">
        <v>61626.636985700003</v>
      </c>
    </row>
    <row r="22" spans="1:14" x14ac:dyDescent="0.3">
      <c r="A22" s="44"/>
      <c r="B22" s="44"/>
      <c r="C22" s="44"/>
      <c r="D22" s="45"/>
      <c r="E22" s="45"/>
      <c r="F22" s="45"/>
      <c r="H22" s="45"/>
      <c r="M22" s="43">
        <v>4</v>
      </c>
      <c r="N22" s="39">
        <v>66717.707291999992</v>
      </c>
    </row>
    <row r="23" spans="1:14" x14ac:dyDescent="0.3">
      <c r="A23" s="44"/>
      <c r="B23" s="44"/>
      <c r="C23" s="44"/>
      <c r="D23" s="45"/>
      <c r="E23" s="45"/>
      <c r="F23" s="45"/>
      <c r="H23" s="45"/>
      <c r="L23" s="43">
        <v>2013</v>
      </c>
      <c r="M23" s="43">
        <v>1</v>
      </c>
      <c r="N23" s="39">
        <v>67066.137084899994</v>
      </c>
    </row>
    <row r="24" spans="1:14" x14ac:dyDescent="0.3">
      <c r="A24" s="44"/>
      <c r="B24" s="44"/>
      <c r="C24" s="44"/>
      <c r="D24" s="45"/>
      <c r="E24" s="45"/>
      <c r="F24" s="45"/>
      <c r="H24" s="45"/>
      <c r="M24" s="43">
        <v>2</v>
      </c>
      <c r="N24" s="39">
        <v>63304.366057500003</v>
      </c>
    </row>
    <row r="25" spans="1:14" x14ac:dyDescent="0.3">
      <c r="A25" s="44"/>
      <c r="B25" s="44"/>
      <c r="C25" s="44"/>
      <c r="D25" s="45"/>
      <c r="E25" s="45"/>
      <c r="F25" s="45"/>
      <c r="H25" s="45"/>
      <c r="M25" s="43">
        <v>3</v>
      </c>
      <c r="N25" s="39">
        <v>62545.281073400001</v>
      </c>
    </row>
    <row r="26" spans="1:14" x14ac:dyDescent="0.3">
      <c r="A26" s="44"/>
      <c r="B26" s="44"/>
      <c r="C26" s="44"/>
      <c r="D26" s="45"/>
      <c r="E26" s="45"/>
      <c r="F26" s="45"/>
      <c r="H26" s="45"/>
      <c r="M26" s="43">
        <v>4</v>
      </c>
      <c r="N26" s="39">
        <v>66051.4398086</v>
      </c>
    </row>
    <row r="27" spans="1:14" x14ac:dyDescent="0.3">
      <c r="A27" s="44"/>
      <c r="B27" s="44"/>
      <c r="C27" s="44"/>
      <c r="D27" s="45"/>
      <c r="E27" s="45"/>
      <c r="F27" s="45"/>
      <c r="H27" s="45"/>
      <c r="L27" s="43">
        <v>2014</v>
      </c>
      <c r="M27" s="43">
        <v>1</v>
      </c>
      <c r="N27" s="39">
        <v>62790.569491200004</v>
      </c>
    </row>
    <row r="28" spans="1:14" x14ac:dyDescent="0.3">
      <c r="A28" s="44"/>
      <c r="B28" s="44"/>
      <c r="C28" s="44"/>
      <c r="D28" s="45"/>
      <c r="E28" s="45"/>
      <c r="F28" s="45"/>
      <c r="H28" s="45"/>
      <c r="M28" s="43">
        <v>2</v>
      </c>
      <c r="N28" s="39">
        <v>62172.490735400002</v>
      </c>
    </row>
    <row r="29" spans="1:14" x14ac:dyDescent="0.3">
      <c r="A29" s="44"/>
      <c r="B29" s="44"/>
      <c r="C29" s="44"/>
      <c r="D29" s="45"/>
      <c r="E29" s="45"/>
      <c r="F29" s="45"/>
      <c r="H29" s="45"/>
      <c r="M29" s="43">
        <v>3</v>
      </c>
      <c r="N29" s="39">
        <v>59803.531993199998</v>
      </c>
    </row>
    <row r="30" spans="1:14" x14ac:dyDescent="0.3">
      <c r="A30" s="44"/>
      <c r="B30" s="44"/>
      <c r="C30" s="44"/>
      <c r="D30" s="45"/>
      <c r="E30" s="45"/>
      <c r="F30" s="45"/>
      <c r="H30" s="45"/>
      <c r="M30" s="43">
        <v>4</v>
      </c>
      <c r="N30" s="39">
        <v>59394.418574399999</v>
      </c>
    </row>
    <row r="31" spans="1:14" x14ac:dyDescent="0.3">
      <c r="A31" s="44"/>
      <c r="B31" s="44"/>
      <c r="C31" s="44"/>
      <c r="D31" s="45"/>
      <c r="E31" s="45"/>
      <c r="F31" s="45"/>
      <c r="H31" s="45"/>
      <c r="L31" s="43">
        <v>2015</v>
      </c>
      <c r="M31" s="43">
        <v>1</v>
      </c>
      <c r="N31" s="39">
        <v>58018.478807899999</v>
      </c>
    </row>
    <row r="32" spans="1:14" x14ac:dyDescent="0.3">
      <c r="A32" s="44"/>
      <c r="B32" s="44"/>
      <c r="C32" s="44"/>
      <c r="D32" s="45"/>
      <c r="E32" s="45"/>
      <c r="F32" s="45"/>
      <c r="H32" s="45"/>
      <c r="M32" s="43">
        <v>2</v>
      </c>
      <c r="N32" s="39">
        <v>61472.428385799998</v>
      </c>
    </row>
    <row r="33" spans="1:14" x14ac:dyDescent="0.3">
      <c r="A33" s="44"/>
      <c r="B33" s="44"/>
      <c r="C33" s="44"/>
      <c r="D33" s="45"/>
      <c r="E33" s="45"/>
      <c r="F33" s="45"/>
      <c r="H33" s="45"/>
      <c r="M33" s="43">
        <v>3</v>
      </c>
      <c r="N33" s="39">
        <v>62196.488837199999</v>
      </c>
    </row>
    <row r="34" spans="1:14" x14ac:dyDescent="0.3">
      <c r="A34" s="44"/>
      <c r="B34" s="44"/>
      <c r="C34" s="44"/>
      <c r="D34" s="45"/>
      <c r="E34" s="45"/>
      <c r="F34" s="45"/>
      <c r="H34" s="45"/>
      <c r="M34" s="43">
        <v>4</v>
      </c>
      <c r="N34" s="39">
        <v>60703.266440999992</v>
      </c>
    </row>
    <row r="35" spans="1:14" x14ac:dyDescent="0.3">
      <c r="A35" s="44"/>
      <c r="B35" s="44"/>
      <c r="C35" s="44"/>
      <c r="D35" s="45"/>
      <c r="E35" s="45"/>
      <c r="F35" s="45"/>
      <c r="H35" s="45"/>
      <c r="L35" s="43">
        <v>2016</v>
      </c>
      <c r="M35" s="43">
        <v>1</v>
      </c>
      <c r="N35" s="39">
        <v>61257.627569000004</v>
      </c>
    </row>
    <row r="36" spans="1:14" x14ac:dyDescent="0.3">
      <c r="A36" s="44"/>
      <c r="B36" s="44"/>
      <c r="C36" s="44"/>
      <c r="D36" s="45"/>
      <c r="E36" s="45"/>
      <c r="F36" s="45"/>
      <c r="H36" s="45"/>
      <c r="M36" s="43">
        <v>2</v>
      </c>
      <c r="N36" s="39">
        <v>62639.799794899991</v>
      </c>
    </row>
    <row r="37" spans="1:14" x14ac:dyDescent="0.3">
      <c r="A37" s="44"/>
      <c r="B37" s="44"/>
      <c r="C37" s="44"/>
      <c r="D37" s="45"/>
      <c r="E37" s="45"/>
      <c r="F37" s="45"/>
      <c r="H37" s="45"/>
      <c r="M37" s="43">
        <v>3</v>
      </c>
      <c r="N37" s="39">
        <v>62992.491521399999</v>
      </c>
    </row>
    <row r="38" spans="1:14" x14ac:dyDescent="0.3">
      <c r="A38" s="44"/>
      <c r="B38" s="44"/>
      <c r="C38" s="44"/>
      <c r="D38" s="45"/>
      <c r="E38" s="45"/>
      <c r="F38" s="45"/>
      <c r="H38" s="45"/>
      <c r="M38" s="43">
        <v>4</v>
      </c>
      <c r="N38" s="39">
        <v>64075.033793099996</v>
      </c>
    </row>
    <row r="39" spans="1:14" x14ac:dyDescent="0.3">
      <c r="A39" s="44"/>
      <c r="B39" s="44"/>
      <c r="C39" s="44"/>
      <c r="D39" s="45"/>
      <c r="E39" s="45"/>
      <c r="F39" s="45"/>
      <c r="H39" s="45"/>
      <c r="L39" s="43">
        <v>2017</v>
      </c>
      <c r="M39" s="43">
        <v>1</v>
      </c>
      <c r="N39" s="39">
        <v>63610.247715199999</v>
      </c>
    </row>
    <row r="40" spans="1:14" x14ac:dyDescent="0.3">
      <c r="A40" s="44"/>
      <c r="B40" s="44"/>
      <c r="C40" s="44"/>
      <c r="D40" s="45"/>
      <c r="E40" s="45"/>
      <c r="F40" s="45"/>
      <c r="H40" s="45"/>
      <c r="M40" s="43">
        <v>2</v>
      </c>
      <c r="N40" s="39">
        <v>64494.875186999998</v>
      </c>
    </row>
    <row r="41" spans="1:14" x14ac:dyDescent="0.3">
      <c r="A41" s="44"/>
      <c r="B41" s="44"/>
      <c r="C41" s="44"/>
      <c r="D41" s="45"/>
      <c r="E41" s="45"/>
      <c r="F41" s="45"/>
      <c r="H41" s="45"/>
      <c r="M41" s="43">
        <v>3</v>
      </c>
      <c r="N41" s="39">
        <v>65009.309506499987</v>
      </c>
    </row>
    <row r="42" spans="1:14" x14ac:dyDescent="0.3">
      <c r="A42" s="44"/>
      <c r="B42" s="44"/>
      <c r="C42" s="44"/>
      <c r="D42" s="45"/>
      <c r="E42" s="45"/>
      <c r="F42" s="45"/>
      <c r="H42" s="45"/>
      <c r="M42" s="43">
        <v>4</v>
      </c>
      <c r="N42" s="39">
        <v>64672.104874099998</v>
      </c>
    </row>
    <row r="43" spans="1:14" x14ac:dyDescent="0.3">
      <c r="A43" s="44"/>
      <c r="B43" s="44"/>
      <c r="C43" s="44"/>
      <c r="D43" s="45"/>
      <c r="E43" s="45"/>
      <c r="F43" s="45"/>
      <c r="H43" s="45"/>
      <c r="L43" s="43">
        <v>2018</v>
      </c>
      <c r="M43" s="43">
        <v>1</v>
      </c>
      <c r="N43" s="39">
        <v>59600.378938200003</v>
      </c>
    </row>
    <row r="44" spans="1:14" x14ac:dyDescent="0.3">
      <c r="A44" s="44"/>
      <c r="B44" s="44"/>
      <c r="C44" s="44"/>
      <c r="D44" s="45"/>
      <c r="E44" s="45"/>
      <c r="F44" s="45"/>
      <c r="H44" s="45"/>
      <c r="M44" s="43">
        <v>2</v>
      </c>
      <c r="N44" s="39">
        <v>61172.197843200003</v>
      </c>
    </row>
    <row r="45" spans="1:14" x14ac:dyDescent="0.3">
      <c r="A45" s="44"/>
      <c r="B45" s="44"/>
      <c r="C45" s="44"/>
      <c r="D45" s="45"/>
      <c r="E45" s="45"/>
      <c r="F45" s="45"/>
      <c r="H45" s="45"/>
      <c r="M45" s="43">
        <v>3</v>
      </c>
      <c r="N45" s="39">
        <v>60278.190297499998</v>
      </c>
    </row>
    <row r="46" spans="1:14" x14ac:dyDescent="0.3">
      <c r="A46" s="44"/>
      <c r="B46" s="44"/>
      <c r="C46" s="44"/>
      <c r="D46" s="45"/>
      <c r="E46" s="45"/>
      <c r="F46" s="45"/>
      <c r="H46" s="45"/>
      <c r="M46" s="43">
        <v>4</v>
      </c>
      <c r="N46" s="39">
        <v>58813.676529199991</v>
      </c>
    </row>
    <row r="47" spans="1:14" x14ac:dyDescent="0.3">
      <c r="A47" s="44"/>
      <c r="B47" s="44"/>
      <c r="C47" s="44"/>
      <c r="D47" s="45"/>
      <c r="E47" s="45"/>
      <c r="F47" s="45"/>
      <c r="H47" s="45"/>
      <c r="L47" s="43">
        <v>2019</v>
      </c>
      <c r="M47" s="43">
        <v>1</v>
      </c>
      <c r="N47" s="39">
        <v>60783.7285815</v>
      </c>
    </row>
    <row r="48" spans="1:14" x14ac:dyDescent="0.3">
      <c r="A48" s="44"/>
      <c r="B48" s="44"/>
      <c r="C48" s="44"/>
      <c r="D48" s="45"/>
      <c r="E48" s="45"/>
      <c r="F48" s="45"/>
      <c r="H48" s="45"/>
      <c r="M48" s="43">
        <v>2</v>
      </c>
      <c r="N48" s="39">
        <v>61843.069199800004</v>
      </c>
    </row>
    <row r="49" spans="1:14" x14ac:dyDescent="0.3">
      <c r="A49" s="44"/>
      <c r="B49" s="44"/>
      <c r="C49" s="44"/>
      <c r="D49" s="45"/>
      <c r="E49" s="45"/>
      <c r="F49" s="45"/>
      <c r="H49" s="45"/>
      <c r="M49" s="43">
        <v>3</v>
      </c>
      <c r="N49" s="39">
        <v>58142.5069172</v>
      </c>
    </row>
    <row r="50" spans="1:14" x14ac:dyDescent="0.3">
      <c r="A50" s="44"/>
      <c r="B50" s="44"/>
      <c r="C50" s="44"/>
      <c r="D50" s="45"/>
      <c r="E50" s="45"/>
      <c r="F50" s="45"/>
      <c r="H50" s="45"/>
      <c r="M50" s="43">
        <v>4</v>
      </c>
      <c r="N50" s="39">
        <v>59365.980198599995</v>
      </c>
    </row>
    <row r="51" spans="1:14" x14ac:dyDescent="0.3">
      <c r="A51" s="44"/>
      <c r="B51" s="44"/>
      <c r="C51" s="44"/>
      <c r="D51" s="45"/>
      <c r="E51" s="45"/>
      <c r="F51" s="45"/>
      <c r="H51" s="45"/>
      <c r="L51" s="43">
        <v>2020</v>
      </c>
      <c r="M51" s="43">
        <v>1</v>
      </c>
      <c r="N51" s="39">
        <v>51475.917102119995</v>
      </c>
    </row>
    <row r="52" spans="1:14" x14ac:dyDescent="0.3">
      <c r="A52" s="44"/>
      <c r="B52" s="44"/>
      <c r="C52" s="44"/>
      <c r="D52" s="45"/>
      <c r="E52" s="45"/>
      <c r="F52" s="45"/>
      <c r="H52" s="45"/>
      <c r="M52" s="43">
        <v>2</v>
      </c>
      <c r="N52" s="39">
        <v>39563.026492420002</v>
      </c>
    </row>
    <row r="53" spans="1:14" x14ac:dyDescent="0.3">
      <c r="A53" s="44"/>
      <c r="B53" s="44"/>
      <c r="C53" s="44"/>
      <c r="D53" s="45"/>
      <c r="E53" s="45"/>
      <c r="F53" s="45"/>
      <c r="H53" s="45"/>
      <c r="M53" s="43">
        <v>3</v>
      </c>
      <c r="N53" s="39">
        <v>57286.099717799996</v>
      </c>
    </row>
    <row r="54" spans="1:14" x14ac:dyDescent="0.3">
      <c r="A54" s="44"/>
      <c r="B54" s="44"/>
      <c r="C54" s="44"/>
      <c r="D54" s="45"/>
      <c r="E54" s="45"/>
      <c r="F54" s="45"/>
      <c r="H54" s="45"/>
      <c r="M54" s="43">
        <v>4</v>
      </c>
      <c r="N54" s="39">
        <v>42694.205988999995</v>
      </c>
    </row>
    <row r="55" spans="1:14" x14ac:dyDescent="0.3">
      <c r="A55" s="44"/>
      <c r="B55" s="44"/>
      <c r="C55" s="44"/>
      <c r="D55" s="45"/>
      <c r="E55" s="45"/>
      <c r="F55" s="45"/>
      <c r="H55" s="45"/>
      <c r="L55" s="43">
        <v>2021</v>
      </c>
      <c r="M55" s="43">
        <v>1</v>
      </c>
      <c r="N55" s="39">
        <v>40768.844769700001</v>
      </c>
    </row>
    <row r="56" spans="1:14" x14ac:dyDescent="0.3">
      <c r="A56" s="44"/>
      <c r="B56" s="44"/>
      <c r="C56" s="44"/>
      <c r="D56" s="45"/>
      <c r="E56" s="45"/>
      <c r="F56" s="45"/>
      <c r="H56" s="45"/>
      <c r="M56" s="43">
        <v>2</v>
      </c>
      <c r="N56" s="39">
        <v>46591.142712200002</v>
      </c>
    </row>
    <row r="57" spans="1:14" x14ac:dyDescent="0.3">
      <c r="A57" s="44"/>
      <c r="B57" s="44"/>
      <c r="C57" s="44"/>
      <c r="D57" s="45"/>
      <c r="E57" s="45"/>
      <c r="F57" s="45"/>
      <c r="H57" s="45"/>
      <c r="M57" s="43">
        <v>3</v>
      </c>
      <c r="N57" s="39">
        <v>53412.05253890001</v>
      </c>
    </row>
    <row r="58" spans="1:14" x14ac:dyDescent="0.3">
      <c r="A58"/>
      <c r="B58" s="44"/>
      <c r="C58" s="44"/>
      <c r="D58" s="45"/>
      <c r="E58" s="45"/>
      <c r="F58" s="45"/>
      <c r="H58" s="45"/>
      <c r="M58" s="43">
        <v>4</v>
      </c>
      <c r="N58" s="39">
        <v>51370.395328100007</v>
      </c>
    </row>
    <row r="59" spans="1:14" x14ac:dyDescent="0.3">
      <c r="A59" s="44"/>
      <c r="B59" s="44"/>
      <c r="C59" s="44"/>
      <c r="D59" s="45"/>
      <c r="E59" s="45"/>
      <c r="F59" s="45"/>
      <c r="H59" s="45"/>
      <c r="M59" s="44"/>
      <c r="N59" s="39"/>
    </row>
    <row r="60" spans="1:14" x14ac:dyDescent="0.3">
      <c r="A60" s="44"/>
      <c r="B60" s="44"/>
      <c r="C60" s="44"/>
      <c r="D60" s="45"/>
      <c r="E60" s="45"/>
      <c r="F60" s="45"/>
      <c r="H60" s="45"/>
      <c r="M60" s="44"/>
      <c r="N60" s="39"/>
    </row>
    <row r="61" spans="1:14" x14ac:dyDescent="0.3">
      <c r="A61" s="44"/>
      <c r="B61" s="44"/>
      <c r="C61" s="44"/>
      <c r="D61" s="45"/>
      <c r="E61" s="45"/>
      <c r="F61" s="45"/>
      <c r="H61" s="45"/>
      <c r="M61" s="44"/>
      <c r="N61" s="39"/>
    </row>
    <row r="62" spans="1:14" x14ac:dyDescent="0.3">
      <c r="A62" s="44"/>
      <c r="B62" s="44"/>
      <c r="C62" s="44"/>
      <c r="D62" s="45"/>
      <c r="E62" s="45"/>
      <c r="F62" s="45"/>
      <c r="H62" s="45"/>
      <c r="M62" s="44"/>
      <c r="N62" s="39"/>
    </row>
    <row r="63" spans="1:14" x14ac:dyDescent="0.3">
      <c r="A63" s="44"/>
      <c r="B63" s="44"/>
      <c r="C63" s="44"/>
      <c r="D63" s="45"/>
      <c r="E63" s="45"/>
      <c r="F63" s="45"/>
      <c r="H63" s="45"/>
      <c r="M63" s="44"/>
      <c r="N63" s="39"/>
    </row>
    <row r="64" spans="1:14" x14ac:dyDescent="0.3">
      <c r="A64" s="44"/>
      <c r="B64" s="44"/>
      <c r="C64" s="44"/>
      <c r="D64" s="45"/>
      <c r="E64" s="45"/>
      <c r="F64" s="45"/>
      <c r="H64" s="45"/>
      <c r="M64" s="44"/>
      <c r="N64" s="39"/>
    </row>
    <row r="65" spans="1:14" x14ac:dyDescent="0.3">
      <c r="A65" s="44"/>
      <c r="B65" s="44"/>
      <c r="C65" s="44"/>
      <c r="D65" s="45"/>
      <c r="E65" s="45"/>
      <c r="F65" s="45"/>
      <c r="H65" s="45"/>
      <c r="M65" s="44"/>
      <c r="N65" s="39"/>
    </row>
    <row r="66" spans="1:14" x14ac:dyDescent="0.3">
      <c r="A66" s="44"/>
      <c r="B66" s="44"/>
      <c r="C66" s="44"/>
      <c r="D66" s="45"/>
      <c r="E66" s="45"/>
      <c r="F66" s="45"/>
      <c r="H66" s="45"/>
      <c r="M66" s="44"/>
      <c r="N66" s="39"/>
    </row>
    <row r="67" spans="1:14" x14ac:dyDescent="0.3">
      <c r="A67" s="44"/>
      <c r="B67" s="44"/>
      <c r="C67" s="44"/>
      <c r="D67" s="45"/>
      <c r="E67" s="45"/>
      <c r="F67" s="45"/>
      <c r="H67" s="45"/>
      <c r="M67" s="44"/>
      <c r="N67" s="39"/>
    </row>
    <row r="68" spans="1:14" x14ac:dyDescent="0.3">
      <c r="A68" s="44"/>
      <c r="B68" s="44"/>
      <c r="C68" s="44"/>
      <c r="D68" s="45"/>
      <c r="E68" s="45"/>
      <c r="F68" s="45"/>
      <c r="H68" s="45"/>
      <c r="M68" s="44"/>
      <c r="N68" s="39"/>
    </row>
    <row r="69" spans="1:14" x14ac:dyDescent="0.3">
      <c r="A69" s="44"/>
      <c r="B69" s="44"/>
      <c r="C69" s="44"/>
      <c r="D69" s="45"/>
      <c r="E69" s="45"/>
      <c r="F69" s="45"/>
      <c r="H69" s="45"/>
      <c r="M69" s="44"/>
      <c r="N69" s="39"/>
    </row>
    <row r="70" spans="1:14" x14ac:dyDescent="0.3">
      <c r="A70" s="44"/>
      <c r="B70" s="44"/>
      <c r="C70" s="44"/>
      <c r="D70" s="45"/>
      <c r="E70" s="45"/>
      <c r="F70" s="45"/>
      <c r="H70" s="45"/>
      <c r="M70" s="44"/>
      <c r="N70" s="39">
        <f>(N52-N50)*100/N50</f>
        <v>-33.357410489866716</v>
      </c>
    </row>
    <row r="71" spans="1:14" x14ac:dyDescent="0.3">
      <c r="A71" s="44"/>
      <c r="B71" s="44"/>
      <c r="C71" s="44"/>
      <c r="D71" s="45"/>
      <c r="E71" s="45"/>
      <c r="F71" s="45"/>
      <c r="H71" s="45"/>
      <c r="M71" s="44"/>
      <c r="N71" s="39"/>
    </row>
    <row r="72" spans="1:14" x14ac:dyDescent="0.3">
      <c r="A72" s="44"/>
      <c r="B72" s="44"/>
      <c r="C72" s="44"/>
      <c r="D72" s="45"/>
      <c r="E72" s="45"/>
      <c r="F72" s="45"/>
      <c r="H72" s="45"/>
      <c r="M72" s="44"/>
      <c r="N72" s="39"/>
    </row>
    <row r="73" spans="1:14" x14ac:dyDescent="0.3">
      <c r="A73" s="44"/>
      <c r="B73" s="44"/>
      <c r="C73" s="44"/>
      <c r="D73" s="45"/>
      <c r="E73" s="45"/>
      <c r="F73" s="45"/>
      <c r="H73" s="45"/>
      <c r="M73" s="44"/>
      <c r="N73" s="39"/>
    </row>
    <row r="74" spans="1:14" x14ac:dyDescent="0.3">
      <c r="A74" s="44"/>
      <c r="B74" s="44"/>
      <c r="C74" s="44"/>
      <c r="D74" s="45"/>
      <c r="E74" s="45"/>
      <c r="F74" s="45"/>
      <c r="H74" s="45"/>
      <c r="M74" s="44"/>
      <c r="N74" s="39"/>
    </row>
    <row r="75" spans="1:14" x14ac:dyDescent="0.3">
      <c r="A75" s="44"/>
      <c r="B75" s="44"/>
      <c r="C75" s="44"/>
      <c r="D75" s="45"/>
      <c r="E75" s="45"/>
      <c r="F75" s="45"/>
      <c r="H75" s="45"/>
      <c r="M75" s="44"/>
      <c r="N75" s="39"/>
    </row>
    <row r="76" spans="1:14" x14ac:dyDescent="0.3">
      <c r="A76" s="44"/>
      <c r="B76" s="44"/>
      <c r="C76" s="44"/>
      <c r="D76" s="45"/>
      <c r="E76" s="45"/>
      <c r="F76" s="45"/>
      <c r="H76" s="45"/>
      <c r="M76" s="44"/>
      <c r="N76" s="39"/>
    </row>
    <row r="77" spans="1:14" x14ac:dyDescent="0.3">
      <c r="A77" s="44"/>
      <c r="B77" s="44"/>
      <c r="C77" s="44"/>
      <c r="D77" s="45"/>
      <c r="E77" s="45"/>
      <c r="F77" s="45"/>
      <c r="H77" s="45"/>
      <c r="M77" s="44"/>
      <c r="N77" s="39"/>
    </row>
    <row r="78" spans="1:14" x14ac:dyDescent="0.3">
      <c r="A78" s="44"/>
      <c r="B78" s="44"/>
      <c r="C78" s="44"/>
      <c r="D78" s="45"/>
      <c r="E78" s="45"/>
      <c r="F78" s="45"/>
      <c r="H78" s="45"/>
      <c r="M78" s="44"/>
      <c r="N78" s="39"/>
    </row>
    <row r="79" spans="1:14" x14ac:dyDescent="0.3">
      <c r="A79" s="44"/>
      <c r="B79" s="44"/>
      <c r="C79" s="44"/>
      <c r="D79" s="45"/>
      <c r="E79" s="45"/>
      <c r="F79" s="45"/>
      <c r="H79" s="45"/>
      <c r="M79" s="44"/>
      <c r="N79" s="39"/>
    </row>
    <row r="80" spans="1:14" x14ac:dyDescent="0.3">
      <c r="A80" s="44"/>
      <c r="B80" s="44"/>
      <c r="C80" s="44"/>
      <c r="D80" s="45"/>
      <c r="E80" s="45"/>
      <c r="F80" s="45"/>
      <c r="H80" s="45"/>
      <c r="M80" s="44"/>
      <c r="N80" s="39"/>
    </row>
    <row r="81" spans="1:14" x14ac:dyDescent="0.3">
      <c r="A81" s="44"/>
      <c r="B81" s="44"/>
      <c r="C81" s="44"/>
      <c r="D81" s="45"/>
      <c r="E81" s="45"/>
      <c r="F81" s="45"/>
      <c r="H81" s="45"/>
      <c r="M81" s="44"/>
      <c r="N81" s="39"/>
    </row>
    <row r="82" spans="1:14" x14ac:dyDescent="0.3">
      <c r="A82" s="44"/>
      <c r="B82" s="44"/>
      <c r="C82" s="44"/>
      <c r="D82" s="45"/>
      <c r="E82" s="45"/>
      <c r="F82" s="45"/>
      <c r="H82" s="45"/>
      <c r="M82" s="44"/>
      <c r="N82" s="39"/>
    </row>
    <row r="83" spans="1:14" x14ac:dyDescent="0.3">
      <c r="A83" s="44"/>
      <c r="B83" s="44"/>
      <c r="C83" s="44"/>
      <c r="D83" s="45"/>
      <c r="E83" s="45"/>
      <c r="F83" s="45"/>
      <c r="H83" s="45"/>
      <c r="M83" s="44"/>
      <c r="N83" s="39"/>
    </row>
    <row r="84" spans="1:14" x14ac:dyDescent="0.3">
      <c r="A84" s="44"/>
      <c r="B84" s="44"/>
      <c r="C84" s="44"/>
      <c r="D84" s="45"/>
      <c r="E84" s="45"/>
      <c r="F84" s="45"/>
      <c r="H84" s="45"/>
      <c r="M84" s="44"/>
      <c r="N84" s="39"/>
    </row>
    <row r="85" spans="1:14" x14ac:dyDescent="0.3">
      <c r="A85" s="44"/>
      <c r="B85" s="44"/>
      <c r="C85" s="44"/>
      <c r="D85" s="45"/>
      <c r="E85" s="45"/>
      <c r="F85" s="45"/>
      <c r="H85" s="45"/>
      <c r="M85" s="44"/>
      <c r="N85" s="39"/>
    </row>
    <row r="86" spans="1:14" x14ac:dyDescent="0.3">
      <c r="A86" s="44"/>
      <c r="B86" s="44"/>
      <c r="C86" s="44"/>
      <c r="D86" s="45"/>
      <c r="E86" s="45"/>
      <c r="F86" s="45"/>
      <c r="H86" s="45"/>
      <c r="M86" s="44"/>
      <c r="N86" s="39"/>
    </row>
    <row r="87" spans="1:14" x14ac:dyDescent="0.3">
      <c r="A87" s="44"/>
      <c r="B87" s="44"/>
      <c r="C87" s="44"/>
      <c r="D87" s="45"/>
      <c r="E87" s="45"/>
      <c r="F87" s="45"/>
      <c r="H87" s="45"/>
      <c r="M87" s="44"/>
      <c r="N87" s="39"/>
    </row>
    <row r="88" spans="1:14" x14ac:dyDescent="0.3">
      <c r="A88" s="44"/>
      <c r="B88" s="44"/>
      <c r="C88" s="44"/>
      <c r="D88" s="45"/>
      <c r="E88" s="45"/>
      <c r="F88" s="45"/>
      <c r="H88" s="45"/>
      <c r="M88" s="44"/>
      <c r="N88" s="39"/>
    </row>
    <row r="89" spans="1:14" x14ac:dyDescent="0.3">
      <c r="A89" s="44"/>
      <c r="B89" s="44"/>
      <c r="C89" s="44"/>
      <c r="D89" s="45"/>
      <c r="E89" s="45"/>
      <c r="F89" s="45"/>
      <c r="H89" s="45"/>
      <c r="M89" s="44"/>
      <c r="N89" s="39"/>
    </row>
    <row r="90" spans="1:14" x14ac:dyDescent="0.3">
      <c r="A90" s="44"/>
      <c r="B90" s="44"/>
      <c r="C90" s="44"/>
      <c r="D90" s="45"/>
      <c r="E90" s="45"/>
      <c r="F90" s="45"/>
      <c r="H90" s="45"/>
      <c r="M90" s="44"/>
      <c r="N90" s="39"/>
    </row>
    <row r="91" spans="1:14" x14ac:dyDescent="0.3">
      <c r="A91" s="44"/>
      <c r="B91" s="44"/>
      <c r="C91" s="44"/>
      <c r="D91" s="45"/>
      <c r="E91" s="45"/>
      <c r="F91" s="45"/>
      <c r="H91" s="45"/>
      <c r="M91" s="44"/>
      <c r="N91" s="39"/>
    </row>
    <row r="92" spans="1:14" x14ac:dyDescent="0.3">
      <c r="A92" s="44"/>
      <c r="B92" s="44"/>
      <c r="C92" s="44"/>
      <c r="D92" s="45"/>
      <c r="E92" s="45"/>
      <c r="F92" s="45"/>
      <c r="H92" s="45"/>
      <c r="M92" s="44"/>
      <c r="N92" s="39"/>
    </row>
    <row r="93" spans="1:14" x14ac:dyDescent="0.3">
      <c r="A93" s="44"/>
      <c r="B93" s="44"/>
      <c r="C93" s="44"/>
      <c r="D93" s="45"/>
      <c r="E93" s="45"/>
      <c r="F93" s="45"/>
      <c r="H93" s="45"/>
      <c r="M93" s="44"/>
      <c r="N93" s="39"/>
    </row>
    <row r="94" spans="1:14" x14ac:dyDescent="0.3">
      <c r="A94" s="44"/>
      <c r="B94" s="44"/>
      <c r="C94" s="44"/>
      <c r="D94" s="45"/>
      <c r="E94" s="45"/>
      <c r="F94" s="45"/>
      <c r="H94" s="45"/>
      <c r="M94" s="44"/>
      <c r="N94" s="39"/>
    </row>
    <row r="95" spans="1:14" x14ac:dyDescent="0.3">
      <c r="A95" s="44"/>
      <c r="B95" s="44"/>
      <c r="C95" s="44"/>
      <c r="D95" s="45"/>
      <c r="E95" s="45"/>
      <c r="F95" s="45"/>
      <c r="H95" s="45"/>
      <c r="M95" s="44"/>
      <c r="N95" s="39"/>
    </row>
    <row r="96" spans="1:14" x14ac:dyDescent="0.3">
      <c r="A96" s="44"/>
      <c r="B96" s="44"/>
      <c r="C96" s="44"/>
      <c r="D96" s="45"/>
      <c r="E96" s="45"/>
      <c r="F96" s="45"/>
      <c r="H96" s="45"/>
      <c r="M96" s="44"/>
      <c r="N96" s="39"/>
    </row>
    <row r="97" spans="1:14" x14ac:dyDescent="0.3">
      <c r="A97" s="44"/>
      <c r="B97" s="44"/>
      <c r="C97" s="44"/>
      <c r="D97" s="45"/>
      <c r="E97" s="45"/>
      <c r="F97" s="45"/>
      <c r="H97" s="45"/>
      <c r="M97" s="44"/>
      <c r="N97" s="39"/>
    </row>
    <row r="98" spans="1:14" x14ac:dyDescent="0.3">
      <c r="A98" s="44"/>
      <c r="B98" s="44"/>
      <c r="C98" s="44"/>
      <c r="D98" s="45"/>
      <c r="E98" s="45"/>
      <c r="F98" s="45"/>
      <c r="H98" s="45"/>
      <c r="M98" s="44"/>
      <c r="N98" s="39"/>
    </row>
    <row r="99" spans="1:14" x14ac:dyDescent="0.3">
      <c r="A99" s="44"/>
      <c r="B99" s="44"/>
      <c r="C99" s="44"/>
      <c r="D99" s="45"/>
      <c r="E99" s="45"/>
      <c r="F99" s="45"/>
      <c r="H99" s="45"/>
      <c r="M99" s="44"/>
      <c r="N99" s="39"/>
    </row>
    <row r="100" spans="1:14" x14ac:dyDescent="0.3">
      <c r="A100" s="44"/>
      <c r="B100" s="48"/>
      <c r="C100" s="48"/>
      <c r="D100" s="45"/>
      <c r="E100" s="45"/>
      <c r="F100" s="45"/>
      <c r="H100" s="45"/>
      <c r="M100" s="44"/>
      <c r="N100" s="39"/>
    </row>
    <row r="101" spans="1:14" x14ac:dyDescent="0.3">
      <c r="A101" s="44"/>
      <c r="B101" s="44"/>
      <c r="C101" s="44"/>
      <c r="D101" s="45"/>
      <c r="E101" s="45"/>
      <c r="F101" s="45"/>
      <c r="H101" s="45"/>
      <c r="M101" s="44"/>
      <c r="N101" s="39"/>
    </row>
    <row r="102" spans="1:14" x14ac:dyDescent="0.3">
      <c r="A102" s="44"/>
      <c r="B102" s="44"/>
      <c r="C102" s="44"/>
      <c r="D102" s="45"/>
      <c r="E102" s="45"/>
      <c r="F102" s="45"/>
      <c r="H102" s="45"/>
      <c r="M102" s="44"/>
      <c r="N102" s="39"/>
    </row>
    <row r="103" spans="1:14" x14ac:dyDescent="0.3">
      <c r="A103" s="44"/>
      <c r="B103" s="44"/>
      <c r="C103" s="44"/>
      <c r="D103" s="45"/>
      <c r="E103" s="45"/>
      <c r="F103" s="45"/>
      <c r="H103" s="45"/>
      <c r="M103" s="44"/>
      <c r="N103" s="39"/>
    </row>
    <row r="104" spans="1:14" x14ac:dyDescent="0.3">
      <c r="A104" s="44"/>
      <c r="B104" s="44"/>
      <c r="C104" s="44"/>
      <c r="D104" s="45"/>
      <c r="E104" s="45"/>
      <c r="F104" s="45"/>
      <c r="H104" s="45"/>
      <c r="M104" s="44"/>
      <c r="N104" s="39"/>
    </row>
    <row r="105" spans="1:14" x14ac:dyDescent="0.3">
      <c r="A105" s="44"/>
      <c r="B105" s="44"/>
      <c r="C105" s="44"/>
      <c r="D105" s="45"/>
      <c r="E105" s="45"/>
      <c r="F105" s="45"/>
      <c r="H105" s="45"/>
      <c r="M105" s="44"/>
      <c r="N105" s="39"/>
    </row>
    <row r="106" spans="1:14" x14ac:dyDescent="0.3">
      <c r="A106" s="44"/>
      <c r="B106" s="44"/>
      <c r="C106" s="44"/>
      <c r="D106" s="45"/>
      <c r="E106" s="45"/>
      <c r="F106" s="45"/>
      <c r="H106" s="45"/>
      <c r="M106" s="44"/>
      <c r="N106" s="39"/>
    </row>
    <row r="107" spans="1:14" x14ac:dyDescent="0.3">
      <c r="A107" s="44"/>
      <c r="B107" s="44"/>
      <c r="C107" s="44"/>
      <c r="D107" s="45"/>
      <c r="E107" s="45"/>
      <c r="F107" s="45"/>
      <c r="H107" s="45"/>
      <c r="M107" s="44"/>
      <c r="N107" s="39"/>
    </row>
    <row r="108" spans="1:14" x14ac:dyDescent="0.3">
      <c r="A108" s="44"/>
      <c r="B108" s="44"/>
      <c r="C108" s="44"/>
      <c r="D108" s="45"/>
      <c r="E108" s="45"/>
      <c r="F108" s="45"/>
      <c r="H108" s="45"/>
      <c r="M108" s="44"/>
      <c r="N108" s="39"/>
    </row>
    <row r="109" spans="1:14" x14ac:dyDescent="0.3">
      <c r="A109" s="44"/>
      <c r="B109" s="44"/>
      <c r="C109" s="44"/>
      <c r="D109" s="45"/>
      <c r="E109" s="45"/>
      <c r="F109" s="45"/>
      <c r="H109" s="45"/>
      <c r="M109" s="44"/>
      <c r="N109" s="39"/>
    </row>
    <row r="110" spans="1:14" x14ac:dyDescent="0.3">
      <c r="A110" s="44"/>
      <c r="B110" s="44"/>
      <c r="C110" s="44"/>
      <c r="D110" s="45"/>
      <c r="E110" s="45"/>
      <c r="F110" s="45"/>
      <c r="H110" s="45"/>
      <c r="M110" s="44"/>
      <c r="N110" s="39"/>
    </row>
    <row r="111" spans="1:14" x14ac:dyDescent="0.3">
      <c r="A111" s="44"/>
      <c r="B111" s="44"/>
      <c r="C111" s="44"/>
      <c r="D111" s="45"/>
      <c r="E111" s="45"/>
      <c r="F111" s="45"/>
      <c r="H111" s="45"/>
      <c r="M111" s="44"/>
      <c r="N111" s="39"/>
    </row>
    <row r="112" spans="1:14" x14ac:dyDescent="0.3">
      <c r="A112" s="44"/>
      <c r="B112" s="44"/>
      <c r="C112" s="44"/>
      <c r="D112" s="45"/>
      <c r="E112" s="45"/>
      <c r="F112" s="45"/>
      <c r="H112" s="45"/>
      <c r="M112" s="44"/>
      <c r="N112" s="39"/>
    </row>
    <row r="113" spans="1:14" x14ac:dyDescent="0.3">
      <c r="A113" s="44"/>
      <c r="B113" s="44"/>
      <c r="C113" s="44"/>
      <c r="D113" s="45"/>
      <c r="E113" s="45"/>
      <c r="F113" s="45"/>
      <c r="H113" s="45"/>
      <c r="M113" s="44"/>
      <c r="N113" s="39"/>
    </row>
    <row r="114" spans="1:14" x14ac:dyDescent="0.3">
      <c r="A114" s="44"/>
      <c r="B114" s="44"/>
      <c r="C114" s="44"/>
      <c r="D114" s="45"/>
      <c r="E114" s="45"/>
      <c r="F114" s="45"/>
      <c r="H114" s="45"/>
      <c r="M114" s="44"/>
      <c r="N114" s="39"/>
    </row>
    <row r="115" spans="1:14" x14ac:dyDescent="0.3">
      <c r="A115" s="44"/>
      <c r="B115" s="44"/>
      <c r="C115" s="44"/>
      <c r="D115" s="45"/>
      <c r="E115" s="45"/>
      <c r="F115" s="45"/>
      <c r="H115" s="45"/>
      <c r="M115" s="44"/>
      <c r="N115" s="39"/>
    </row>
    <row r="116" spans="1:14" x14ac:dyDescent="0.3">
      <c r="A116" s="44"/>
      <c r="B116" s="44"/>
      <c r="C116" s="44"/>
      <c r="D116" s="45"/>
      <c r="E116" s="45"/>
      <c r="F116" s="45"/>
      <c r="H116" s="45"/>
      <c r="M116" s="44"/>
      <c r="N116" s="39"/>
    </row>
    <row r="117" spans="1:14" x14ac:dyDescent="0.3">
      <c r="A117" s="44"/>
      <c r="B117" s="44"/>
      <c r="C117" s="44"/>
      <c r="D117" s="45"/>
      <c r="E117" s="45"/>
      <c r="F117" s="45"/>
      <c r="H117" s="45"/>
      <c r="M117" s="44"/>
      <c r="N117" s="39"/>
    </row>
    <row r="118" spans="1:14" x14ac:dyDescent="0.3">
      <c r="A118" s="44"/>
      <c r="B118" s="44"/>
      <c r="C118" s="44"/>
      <c r="D118" s="45"/>
      <c r="E118" s="45"/>
      <c r="F118" s="45"/>
      <c r="H118" s="45"/>
      <c r="M118" s="44"/>
      <c r="N118" s="39"/>
    </row>
    <row r="119" spans="1:14" x14ac:dyDescent="0.3">
      <c r="A119" s="44"/>
      <c r="B119" s="44"/>
      <c r="C119" s="44"/>
      <c r="D119" s="45"/>
      <c r="E119" s="45"/>
      <c r="F119" s="45"/>
      <c r="H119" s="45"/>
      <c r="M119" s="44"/>
      <c r="N119" s="39"/>
    </row>
    <row r="120" spans="1:14" x14ac:dyDescent="0.3">
      <c r="A120" s="44"/>
      <c r="B120" s="44"/>
      <c r="C120" s="44"/>
      <c r="D120" s="45"/>
      <c r="E120" s="45"/>
      <c r="F120" s="45"/>
      <c r="H120" s="45"/>
      <c r="M120" s="44"/>
      <c r="N120" s="39"/>
    </row>
    <row r="121" spans="1:14" x14ac:dyDescent="0.3">
      <c r="A121" s="44"/>
      <c r="B121" s="44"/>
      <c r="C121" s="44"/>
      <c r="D121" s="45"/>
      <c r="E121" s="45"/>
      <c r="F121" s="45"/>
      <c r="H121" s="45"/>
      <c r="M121" s="44"/>
      <c r="N121" s="39"/>
    </row>
    <row r="122" spans="1:14" x14ac:dyDescent="0.3">
      <c r="A122" s="44"/>
      <c r="B122" s="44"/>
      <c r="C122" s="44"/>
      <c r="D122" s="45"/>
      <c r="E122" s="45"/>
      <c r="F122" s="45"/>
      <c r="H122" s="45"/>
      <c r="M122" s="44"/>
      <c r="N122" s="39"/>
    </row>
    <row r="123" spans="1:14" x14ac:dyDescent="0.3">
      <c r="A123" s="44"/>
      <c r="B123" s="44"/>
      <c r="C123" s="44"/>
      <c r="D123" s="45"/>
      <c r="E123" s="45"/>
      <c r="F123" s="45"/>
      <c r="H123" s="45"/>
      <c r="M123" s="44"/>
      <c r="N123" s="39"/>
    </row>
    <row r="124" spans="1:14" x14ac:dyDescent="0.3">
      <c r="A124" s="44"/>
      <c r="B124" s="44"/>
      <c r="C124" s="44"/>
      <c r="D124" s="45"/>
      <c r="E124" s="45"/>
      <c r="F124" s="45"/>
      <c r="H124" s="45"/>
      <c r="M124" s="44"/>
      <c r="N124" s="39"/>
    </row>
    <row r="125" spans="1:14" x14ac:dyDescent="0.3">
      <c r="A125" s="44"/>
      <c r="B125" s="44"/>
      <c r="C125" s="44"/>
      <c r="D125" s="45"/>
      <c r="E125" s="45"/>
      <c r="F125" s="45"/>
      <c r="H125" s="45"/>
      <c r="M125" s="44"/>
      <c r="N125" s="39"/>
    </row>
    <row r="126" spans="1:14" x14ac:dyDescent="0.3">
      <c r="A126" s="44"/>
      <c r="B126" s="44"/>
      <c r="C126" s="44"/>
      <c r="D126" s="45"/>
      <c r="E126" s="45"/>
      <c r="F126" s="45"/>
      <c r="H126" s="45"/>
      <c r="M126" s="44"/>
      <c r="N126" s="39"/>
    </row>
    <row r="127" spans="1:14" x14ac:dyDescent="0.3">
      <c r="A127" s="44"/>
      <c r="B127" s="44"/>
      <c r="C127" s="44"/>
      <c r="D127" s="45"/>
      <c r="E127" s="45"/>
      <c r="F127" s="45"/>
      <c r="H127" s="45"/>
      <c r="M127" s="44"/>
      <c r="N127" s="39"/>
    </row>
    <row r="128" spans="1:14" x14ac:dyDescent="0.3">
      <c r="A128" s="44"/>
      <c r="B128" s="44"/>
      <c r="C128" s="44"/>
      <c r="D128" s="45"/>
      <c r="E128" s="45"/>
      <c r="F128" s="45"/>
      <c r="H128" s="45"/>
      <c r="M128" s="44"/>
      <c r="N128" s="39"/>
    </row>
    <row r="129" spans="1:14" x14ac:dyDescent="0.3">
      <c r="A129" s="44"/>
      <c r="B129" s="44"/>
      <c r="C129" s="44"/>
      <c r="D129" s="45"/>
      <c r="E129" s="45"/>
      <c r="F129" s="45"/>
      <c r="H129" s="45"/>
      <c r="M129" s="44"/>
      <c r="N129" s="39"/>
    </row>
    <row r="130" spans="1:14" x14ac:dyDescent="0.3">
      <c r="A130" s="44"/>
      <c r="B130" s="44"/>
      <c r="C130" s="44"/>
      <c r="D130" s="45"/>
      <c r="E130" s="45"/>
      <c r="F130" s="45"/>
      <c r="H130" s="45"/>
      <c r="M130" s="44"/>
      <c r="N130" s="39"/>
    </row>
    <row r="131" spans="1:14" x14ac:dyDescent="0.3">
      <c r="A131" s="44"/>
      <c r="B131" s="44"/>
      <c r="C131" s="44"/>
      <c r="D131" s="45"/>
      <c r="E131" s="45"/>
      <c r="F131" s="45"/>
      <c r="H131" s="45"/>
      <c r="M131" s="44"/>
      <c r="N131" s="39"/>
    </row>
    <row r="132" spans="1:14" x14ac:dyDescent="0.3">
      <c r="A132" s="44"/>
      <c r="B132" s="44"/>
      <c r="C132" s="44"/>
      <c r="D132" s="45"/>
      <c r="E132" s="45"/>
      <c r="F132" s="45"/>
      <c r="H132" s="45"/>
      <c r="M132" s="44"/>
      <c r="N132" s="39"/>
    </row>
    <row r="133" spans="1:14" x14ac:dyDescent="0.3">
      <c r="A133" s="44"/>
      <c r="B133" s="44"/>
      <c r="C133" s="44"/>
      <c r="D133" s="45"/>
      <c r="E133" s="45"/>
      <c r="F133" s="45"/>
      <c r="H133" s="45"/>
      <c r="M133" s="44"/>
      <c r="N133" s="39"/>
    </row>
    <row r="134" spans="1:14" x14ac:dyDescent="0.3">
      <c r="A134" s="44"/>
      <c r="B134" s="44"/>
      <c r="C134" s="44"/>
      <c r="D134" s="45"/>
      <c r="E134" s="45"/>
      <c r="F134" s="45"/>
      <c r="H134" s="45"/>
      <c r="M134" s="44"/>
      <c r="N134" s="39"/>
    </row>
    <row r="135" spans="1:14" x14ac:dyDescent="0.3">
      <c r="A135" s="44"/>
      <c r="B135" s="44"/>
      <c r="C135" s="44"/>
      <c r="D135" s="45"/>
      <c r="E135" s="45"/>
      <c r="F135" s="45"/>
      <c r="H135" s="45"/>
      <c r="M135" s="44"/>
      <c r="N135" s="39"/>
    </row>
    <row r="136" spans="1:14" x14ac:dyDescent="0.3">
      <c r="A136" s="44"/>
      <c r="B136" s="44"/>
      <c r="C136" s="44"/>
      <c r="D136" s="45"/>
      <c r="E136" s="45"/>
      <c r="F136" s="45"/>
      <c r="H136" s="45"/>
      <c r="M136" s="44"/>
      <c r="N136" s="39"/>
    </row>
    <row r="137" spans="1:14" x14ac:dyDescent="0.3">
      <c r="A137" s="44"/>
      <c r="B137" s="44"/>
      <c r="C137" s="44"/>
      <c r="D137" s="45"/>
      <c r="E137" s="45"/>
      <c r="F137" s="45"/>
      <c r="H137" s="45"/>
      <c r="M137" s="44"/>
      <c r="N137" s="39"/>
    </row>
    <row r="138" spans="1:14" x14ac:dyDescent="0.3">
      <c r="A138" s="44"/>
      <c r="B138" s="44"/>
      <c r="C138" s="44"/>
      <c r="D138" s="45"/>
      <c r="E138" s="45"/>
      <c r="F138" s="45"/>
      <c r="H138" s="45"/>
      <c r="M138" s="44"/>
      <c r="N138" s="39"/>
    </row>
    <row r="139" spans="1:14" x14ac:dyDescent="0.3">
      <c r="A139" s="44"/>
      <c r="B139" s="44"/>
      <c r="C139" s="44"/>
      <c r="D139" s="45"/>
      <c r="E139" s="45"/>
      <c r="F139" s="45"/>
      <c r="H139" s="45"/>
      <c r="M139" s="44"/>
      <c r="N139" s="39"/>
    </row>
    <row r="140" spans="1:14" x14ac:dyDescent="0.3">
      <c r="A140" s="44"/>
      <c r="B140" s="44"/>
      <c r="C140" s="44"/>
      <c r="D140" s="45"/>
      <c r="E140" s="45"/>
      <c r="F140" s="45"/>
      <c r="H140" s="45"/>
      <c r="M140" s="44"/>
      <c r="N140" s="39"/>
    </row>
    <row r="141" spans="1:14" x14ac:dyDescent="0.3">
      <c r="A141" s="44"/>
      <c r="B141" s="44"/>
      <c r="C141" s="44"/>
      <c r="D141" s="45"/>
      <c r="E141" s="45"/>
      <c r="F141" s="45"/>
      <c r="H141" s="45"/>
      <c r="M141" s="44"/>
      <c r="N141" s="39"/>
    </row>
    <row r="142" spans="1:14" x14ac:dyDescent="0.3">
      <c r="A142" s="44"/>
      <c r="B142" s="44"/>
      <c r="C142" s="44"/>
      <c r="D142" s="45"/>
      <c r="E142" s="45"/>
      <c r="F142" s="45"/>
      <c r="H142" s="45"/>
      <c r="M142" s="44"/>
      <c r="N142" s="39"/>
    </row>
    <row r="143" spans="1:14" x14ac:dyDescent="0.3">
      <c r="A143" s="44"/>
      <c r="B143" s="44"/>
      <c r="C143" s="44"/>
      <c r="D143" s="45"/>
      <c r="E143" s="45"/>
      <c r="F143" s="45"/>
      <c r="H143" s="45"/>
      <c r="M143" s="44"/>
      <c r="N143" s="39"/>
    </row>
    <row r="144" spans="1:14" x14ac:dyDescent="0.3">
      <c r="A144" s="44"/>
      <c r="B144" s="44"/>
      <c r="C144" s="44"/>
      <c r="D144" s="45"/>
      <c r="E144" s="45"/>
      <c r="F144" s="45"/>
      <c r="H144" s="45"/>
      <c r="M144" s="44"/>
      <c r="N144" s="39"/>
    </row>
    <row r="145" spans="1:14" x14ac:dyDescent="0.3">
      <c r="A145" s="44"/>
      <c r="B145" s="44"/>
      <c r="C145" s="44"/>
      <c r="D145" s="45"/>
      <c r="E145" s="45"/>
      <c r="F145" s="45"/>
      <c r="H145" s="45"/>
      <c r="M145" s="44"/>
      <c r="N145" s="39"/>
    </row>
    <row r="146" spans="1:14" x14ac:dyDescent="0.3">
      <c r="A146" s="44"/>
      <c r="B146" s="44"/>
      <c r="C146" s="44"/>
      <c r="D146" s="45"/>
      <c r="E146" s="45"/>
      <c r="F146" s="45"/>
      <c r="H146" s="45"/>
      <c r="M146" s="44"/>
      <c r="N146" s="39"/>
    </row>
    <row r="147" spans="1:14" x14ac:dyDescent="0.3">
      <c r="A147" s="44"/>
      <c r="B147" s="44"/>
      <c r="C147" s="44"/>
      <c r="D147" s="45"/>
      <c r="E147" s="45"/>
      <c r="F147" s="45"/>
      <c r="H147" s="45"/>
      <c r="M147" s="44"/>
      <c r="N147" s="39"/>
    </row>
    <row r="148" spans="1:14" x14ac:dyDescent="0.3">
      <c r="A148" s="44"/>
      <c r="B148" s="44"/>
      <c r="C148" s="44"/>
      <c r="D148" s="45"/>
      <c r="E148" s="45"/>
      <c r="F148" s="45"/>
      <c r="H148" s="45"/>
      <c r="M148" s="44"/>
      <c r="N148" s="39"/>
    </row>
    <row r="149" spans="1:14" x14ac:dyDescent="0.3">
      <c r="A149" s="44"/>
      <c r="B149" s="44"/>
      <c r="C149" s="44"/>
      <c r="D149" s="45"/>
      <c r="E149" s="45"/>
      <c r="F149" s="45"/>
      <c r="H149" s="45"/>
      <c r="M149" s="44"/>
      <c r="N149" s="39"/>
    </row>
    <row r="150" spans="1:14" x14ac:dyDescent="0.3">
      <c r="A150" s="44"/>
      <c r="B150" s="44"/>
      <c r="C150" s="44"/>
      <c r="D150" s="45"/>
      <c r="E150" s="45"/>
      <c r="F150" s="45"/>
      <c r="H150" s="45"/>
      <c r="M150" s="44"/>
      <c r="N150" s="39"/>
    </row>
    <row r="151" spans="1:14" x14ac:dyDescent="0.3">
      <c r="A151" s="44"/>
      <c r="B151" s="44"/>
      <c r="C151" s="44"/>
      <c r="D151" s="45"/>
      <c r="E151" s="45"/>
      <c r="F151" s="45"/>
      <c r="H151" s="45"/>
      <c r="M151" s="44"/>
      <c r="N151" s="39"/>
    </row>
    <row r="152" spans="1:14" x14ac:dyDescent="0.3">
      <c r="A152" s="44"/>
      <c r="B152" s="44"/>
      <c r="C152" s="44"/>
      <c r="D152" s="45"/>
      <c r="E152" s="45"/>
      <c r="F152" s="45"/>
      <c r="H152" s="45"/>
      <c r="M152" s="44"/>
      <c r="N152" s="39"/>
    </row>
    <row r="153" spans="1:14" x14ac:dyDescent="0.3">
      <c r="A153" s="44"/>
      <c r="B153" s="44"/>
      <c r="C153" s="44"/>
      <c r="D153" s="45"/>
      <c r="E153" s="45"/>
      <c r="F153" s="45"/>
      <c r="H153" s="45"/>
      <c r="M153" s="44"/>
      <c r="N153" s="39"/>
    </row>
    <row r="154" spans="1:14" x14ac:dyDescent="0.3">
      <c r="A154" s="44"/>
      <c r="B154" s="44"/>
      <c r="C154" s="44"/>
      <c r="D154" s="45"/>
      <c r="E154" s="45"/>
      <c r="F154" s="45"/>
      <c r="H154" s="45"/>
      <c r="M154" s="44"/>
      <c r="N154" s="39"/>
    </row>
    <row r="155" spans="1:14" x14ac:dyDescent="0.3">
      <c r="A155" s="44"/>
      <c r="B155" s="44"/>
      <c r="C155" s="44"/>
      <c r="D155" s="45"/>
      <c r="E155" s="45"/>
      <c r="F155" s="45"/>
      <c r="H155" s="45"/>
      <c r="M155" s="44"/>
      <c r="N155" s="39"/>
    </row>
    <row r="156" spans="1:14" x14ac:dyDescent="0.3">
      <c r="A156" s="44"/>
      <c r="B156" s="44"/>
      <c r="C156" s="44"/>
      <c r="D156" s="45"/>
      <c r="E156" s="45"/>
      <c r="F156" s="45"/>
      <c r="H156" s="45"/>
      <c r="M156" s="44"/>
      <c r="N156" s="39"/>
    </row>
    <row r="157" spans="1:14" x14ac:dyDescent="0.3">
      <c r="A157" s="44"/>
      <c r="B157" s="44"/>
      <c r="C157" s="44"/>
      <c r="D157" s="45"/>
      <c r="E157" s="45"/>
      <c r="F157" s="45"/>
      <c r="H157" s="45"/>
      <c r="M157" s="44"/>
      <c r="N157" s="39"/>
    </row>
    <row r="158" spans="1:14" x14ac:dyDescent="0.3">
      <c r="A158" s="44"/>
      <c r="B158" s="44"/>
      <c r="C158" s="44"/>
      <c r="D158" s="45"/>
      <c r="E158" s="45"/>
      <c r="F158" s="45"/>
      <c r="H158" s="45"/>
      <c r="M158" s="44"/>
      <c r="N158" s="39"/>
    </row>
    <row r="159" spans="1:14" x14ac:dyDescent="0.3">
      <c r="A159" s="44"/>
      <c r="B159" s="44"/>
      <c r="C159" s="44"/>
      <c r="D159" s="45"/>
      <c r="E159" s="45"/>
      <c r="F159" s="45"/>
      <c r="H159" s="45"/>
      <c r="M159" s="44"/>
      <c r="N159" s="39"/>
    </row>
    <row r="160" spans="1:14" x14ac:dyDescent="0.3">
      <c r="A160" s="44"/>
      <c r="B160" s="44"/>
      <c r="C160" s="44"/>
      <c r="D160" s="45"/>
      <c r="E160" s="45"/>
      <c r="F160" s="45"/>
      <c r="H160" s="45"/>
      <c r="M160" s="44"/>
      <c r="N160" s="39"/>
    </row>
    <row r="161" spans="1:14" x14ac:dyDescent="0.3">
      <c r="A161" s="44"/>
      <c r="B161" s="44"/>
      <c r="C161" s="44"/>
      <c r="D161" s="45"/>
      <c r="E161" s="45"/>
      <c r="F161" s="45"/>
      <c r="H161" s="45"/>
      <c r="M161" s="44"/>
      <c r="N161" s="39"/>
    </row>
    <row r="162" spans="1:14" x14ac:dyDescent="0.3">
      <c r="A162" s="44"/>
      <c r="B162" s="44"/>
      <c r="C162" s="44"/>
      <c r="D162" s="45"/>
      <c r="E162" s="45"/>
      <c r="F162" s="45"/>
      <c r="H162" s="45"/>
      <c r="M162" s="44"/>
      <c r="N162" s="39"/>
    </row>
    <row r="163" spans="1:14" x14ac:dyDescent="0.3">
      <c r="A163" s="44"/>
      <c r="B163" s="44"/>
      <c r="C163" s="44"/>
      <c r="D163" s="45"/>
      <c r="E163" s="45"/>
      <c r="F163" s="45"/>
      <c r="H163" s="45"/>
      <c r="M163" s="44"/>
      <c r="N163" s="39"/>
    </row>
    <row r="164" spans="1:14" x14ac:dyDescent="0.3">
      <c r="A164" s="44"/>
      <c r="B164" s="44"/>
      <c r="C164" s="44"/>
      <c r="D164" s="45"/>
      <c r="E164" s="45"/>
      <c r="F164" s="45"/>
      <c r="H164" s="45"/>
      <c r="M164" s="44"/>
      <c r="N164" s="39"/>
    </row>
    <row r="165" spans="1:14" x14ac:dyDescent="0.3">
      <c r="A165" s="44"/>
      <c r="B165" s="44"/>
      <c r="C165" s="44"/>
      <c r="D165" s="45"/>
      <c r="E165" s="45"/>
      <c r="F165" s="45"/>
      <c r="H165" s="45"/>
      <c r="M165" s="44"/>
      <c r="N165" s="39"/>
    </row>
    <row r="166" spans="1:14" x14ac:dyDescent="0.3">
      <c r="A166" s="44"/>
      <c r="B166" s="44"/>
      <c r="C166" s="44"/>
      <c r="D166" s="45"/>
      <c r="E166" s="45"/>
      <c r="F166" s="45"/>
      <c r="H166" s="45"/>
      <c r="M166" s="44"/>
      <c r="N166" s="39"/>
    </row>
    <row r="167" spans="1:14" x14ac:dyDescent="0.3">
      <c r="A167" s="44"/>
      <c r="B167" s="44"/>
      <c r="C167" s="44"/>
      <c r="D167" s="45"/>
      <c r="E167" s="45"/>
      <c r="F167" s="45"/>
      <c r="H167" s="45"/>
      <c r="M167" s="44"/>
      <c r="N167" s="39"/>
    </row>
    <row r="168" spans="1:14" x14ac:dyDescent="0.3">
      <c r="A168" s="44"/>
      <c r="B168" s="44"/>
      <c r="C168" s="44"/>
      <c r="D168" s="45"/>
      <c r="E168" s="45"/>
      <c r="F168" s="45"/>
      <c r="H168" s="45"/>
      <c r="M168" s="44"/>
      <c r="N168" s="39"/>
    </row>
    <row r="169" spans="1:14" x14ac:dyDescent="0.3">
      <c r="A169" s="44"/>
      <c r="B169" s="44"/>
      <c r="C169" s="44"/>
      <c r="D169" s="45"/>
      <c r="E169" s="45"/>
      <c r="F169" s="45"/>
      <c r="H169" s="45"/>
      <c r="M169" s="44"/>
      <c r="N169" s="39"/>
    </row>
    <row r="170" spans="1:14" x14ac:dyDescent="0.3">
      <c r="A170" s="44"/>
      <c r="B170" s="44"/>
      <c r="C170" s="44"/>
      <c r="D170" s="45"/>
      <c r="E170" s="45"/>
      <c r="F170" s="45"/>
      <c r="H170" s="45"/>
      <c r="M170" s="44"/>
      <c r="N170" s="39"/>
    </row>
    <row r="171" spans="1:14" x14ac:dyDescent="0.3">
      <c r="A171" s="44"/>
      <c r="B171" s="44"/>
      <c r="C171" s="44"/>
      <c r="D171" s="45"/>
      <c r="E171" s="45"/>
      <c r="F171" s="45"/>
      <c r="H171" s="45"/>
      <c r="M171" s="44"/>
      <c r="N171" s="39"/>
    </row>
    <row r="172" spans="1:14" x14ac:dyDescent="0.3">
      <c r="A172" s="44"/>
      <c r="B172" s="44"/>
      <c r="C172" s="44"/>
      <c r="D172" s="45"/>
      <c r="E172" s="45"/>
      <c r="F172" s="45"/>
      <c r="H172" s="45"/>
      <c r="M172" s="44"/>
      <c r="N172" s="39"/>
    </row>
    <row r="173" spans="1:14" x14ac:dyDescent="0.3">
      <c r="A173" s="44"/>
      <c r="B173" s="44"/>
      <c r="C173" s="44"/>
      <c r="D173" s="45"/>
      <c r="E173" s="45"/>
      <c r="F173" s="45"/>
      <c r="H173" s="45"/>
      <c r="M173" s="44"/>
      <c r="N173" s="39"/>
    </row>
    <row r="174" spans="1:14" x14ac:dyDescent="0.3">
      <c r="A174" s="44"/>
      <c r="B174" s="44"/>
      <c r="C174" s="44"/>
      <c r="D174" s="45"/>
      <c r="E174" s="45"/>
      <c r="F174" s="45"/>
      <c r="H174" s="45"/>
      <c r="M174" s="44"/>
      <c r="N174" s="39"/>
    </row>
    <row r="175" spans="1:14" x14ac:dyDescent="0.3">
      <c r="A175" s="44"/>
      <c r="B175" s="44"/>
      <c r="C175" s="44"/>
      <c r="D175" s="45"/>
      <c r="E175" s="45"/>
      <c r="F175" s="45"/>
      <c r="H175" s="45"/>
      <c r="M175" s="44"/>
      <c r="N175" s="39"/>
    </row>
    <row r="176" spans="1:14" x14ac:dyDescent="0.3">
      <c r="A176" s="44"/>
      <c r="B176" s="44"/>
      <c r="C176" s="44"/>
      <c r="D176" s="45"/>
      <c r="E176" s="45"/>
      <c r="F176" s="45"/>
      <c r="H176" s="45"/>
      <c r="M176" s="44"/>
      <c r="N176" s="39"/>
    </row>
    <row r="177" spans="1:14" x14ac:dyDescent="0.3">
      <c r="A177" s="44"/>
      <c r="B177" s="44"/>
      <c r="C177" s="44"/>
      <c r="D177" s="45"/>
      <c r="E177" s="45"/>
      <c r="F177" s="45"/>
      <c r="H177" s="45"/>
      <c r="N177" s="39"/>
    </row>
    <row r="178" spans="1:14" x14ac:dyDescent="0.3">
      <c r="A178" s="44"/>
      <c r="B178" s="44"/>
      <c r="C178" s="44"/>
      <c r="D178" s="45"/>
      <c r="E178" s="45"/>
      <c r="F178" s="45"/>
      <c r="H178" s="45"/>
      <c r="N178" s="39"/>
    </row>
    <row r="179" spans="1:14" x14ac:dyDescent="0.3">
      <c r="A179" s="44"/>
      <c r="B179" s="44"/>
      <c r="C179" s="44"/>
      <c r="D179" s="45"/>
      <c r="E179" s="45"/>
      <c r="F179" s="45"/>
      <c r="H179" s="45"/>
      <c r="N179" s="39"/>
    </row>
    <row r="180" spans="1:14" x14ac:dyDescent="0.3">
      <c r="A180" s="44"/>
      <c r="B180" s="44"/>
      <c r="C180" s="44"/>
      <c r="D180" s="45"/>
      <c r="E180" s="45"/>
      <c r="F180" s="45"/>
      <c r="H180" s="45"/>
      <c r="N180" s="39"/>
    </row>
    <row r="181" spans="1:14" x14ac:dyDescent="0.3">
      <c r="A181" s="44"/>
      <c r="B181" s="44"/>
      <c r="C181" s="44"/>
      <c r="D181" s="45"/>
      <c r="E181" s="45"/>
      <c r="F181" s="45"/>
      <c r="H181" s="45"/>
      <c r="N181" s="39"/>
    </row>
    <row r="182" spans="1:14" x14ac:dyDescent="0.3">
      <c r="A182" s="44"/>
      <c r="B182" s="44"/>
      <c r="C182" s="44"/>
      <c r="D182" s="45"/>
      <c r="E182" s="45"/>
      <c r="F182" s="45"/>
      <c r="H182" s="45"/>
      <c r="N182" s="39"/>
    </row>
    <row r="183" spans="1:14" x14ac:dyDescent="0.3">
      <c r="A183" s="44"/>
      <c r="B183" s="44"/>
      <c r="C183" s="44"/>
      <c r="D183" s="45"/>
      <c r="E183" s="45"/>
      <c r="F183" s="45"/>
      <c r="H183" s="45"/>
      <c r="N183" s="39"/>
    </row>
    <row r="184" spans="1:14" x14ac:dyDescent="0.3">
      <c r="A184" s="44"/>
      <c r="B184" s="44"/>
      <c r="C184" s="44"/>
      <c r="D184" s="45"/>
      <c r="E184" s="45"/>
      <c r="F184" s="45"/>
      <c r="H184" s="45"/>
      <c r="N184" s="39"/>
    </row>
    <row r="185" spans="1:14" x14ac:dyDescent="0.3">
      <c r="A185" s="44"/>
      <c r="B185" s="44"/>
      <c r="C185" s="44"/>
      <c r="D185" s="45"/>
      <c r="E185" s="45"/>
      <c r="F185" s="45"/>
      <c r="H185" s="45"/>
      <c r="N185" s="39"/>
    </row>
    <row r="186" spans="1:14" x14ac:dyDescent="0.3">
      <c r="A186" s="44"/>
      <c r="B186" s="44"/>
      <c r="C186" s="44"/>
      <c r="D186" s="45"/>
      <c r="E186" s="45"/>
      <c r="F186" s="45"/>
      <c r="H186" s="45"/>
      <c r="N186" s="39"/>
    </row>
    <row r="187" spans="1:14" x14ac:dyDescent="0.3">
      <c r="A187" s="44"/>
      <c r="B187" s="44"/>
      <c r="C187" s="44"/>
      <c r="D187" s="45"/>
      <c r="E187" s="45"/>
      <c r="F187" s="45"/>
      <c r="H187" s="45"/>
      <c r="N187" s="39"/>
    </row>
    <row r="188" spans="1:14" x14ac:dyDescent="0.3">
      <c r="A188" s="44"/>
      <c r="B188" s="44"/>
      <c r="C188" s="44"/>
      <c r="D188" s="45"/>
      <c r="E188" s="45"/>
      <c r="F188" s="45"/>
      <c r="H188" s="45"/>
      <c r="N188" s="39"/>
    </row>
    <row r="189" spans="1:14" x14ac:dyDescent="0.3">
      <c r="A189" s="44"/>
      <c r="B189" s="44"/>
      <c r="C189" s="44"/>
      <c r="D189" s="45"/>
      <c r="E189" s="45"/>
      <c r="F189" s="45"/>
      <c r="H189" s="45"/>
      <c r="N189" s="39"/>
    </row>
    <row r="190" spans="1:14" x14ac:dyDescent="0.3">
      <c r="A190" s="44"/>
      <c r="B190" s="44"/>
      <c r="C190" s="44"/>
      <c r="D190" s="45"/>
      <c r="E190" s="45"/>
      <c r="F190" s="45"/>
      <c r="H190" s="45"/>
      <c r="N190" s="39"/>
    </row>
    <row r="191" spans="1:14" x14ac:dyDescent="0.3">
      <c r="A191" s="44"/>
      <c r="B191" s="44"/>
      <c r="C191" s="44"/>
      <c r="D191" s="45"/>
      <c r="E191" s="45"/>
      <c r="F191" s="45"/>
      <c r="H191" s="45"/>
      <c r="N191" s="39"/>
    </row>
    <row r="192" spans="1:14" x14ac:dyDescent="0.3">
      <c r="A192" s="44"/>
      <c r="B192" s="44"/>
      <c r="C192" s="44"/>
      <c r="D192" s="45"/>
      <c r="E192" s="45"/>
      <c r="F192" s="45"/>
      <c r="H192" s="45"/>
      <c r="N192" s="39"/>
    </row>
    <row r="193" spans="1:14" x14ac:dyDescent="0.3">
      <c r="A193" s="44"/>
      <c r="B193" s="44"/>
      <c r="C193" s="44"/>
      <c r="D193" s="45"/>
      <c r="E193" s="45"/>
      <c r="F193" s="45"/>
      <c r="H193" s="45"/>
      <c r="N193" s="39"/>
    </row>
    <row r="194" spans="1:14" x14ac:dyDescent="0.3">
      <c r="A194" s="44"/>
      <c r="B194" s="44"/>
      <c r="C194" s="44"/>
      <c r="D194" s="45"/>
      <c r="E194" s="45"/>
      <c r="F194" s="45"/>
      <c r="H194" s="45"/>
      <c r="N194" s="39"/>
    </row>
    <row r="195" spans="1:14" x14ac:dyDescent="0.3">
      <c r="A195" s="44"/>
      <c r="B195" s="44"/>
      <c r="C195" s="44"/>
      <c r="D195" s="45"/>
      <c r="E195" s="45"/>
      <c r="F195" s="45"/>
      <c r="H195" s="45"/>
      <c r="N195" s="39"/>
    </row>
    <row r="196" spans="1:14" x14ac:dyDescent="0.3">
      <c r="A196" s="44"/>
      <c r="B196" s="44"/>
      <c r="C196" s="44"/>
      <c r="D196" s="45"/>
      <c r="E196" s="45"/>
      <c r="F196" s="45"/>
      <c r="H196" s="45"/>
      <c r="N196" s="39"/>
    </row>
    <row r="197" spans="1:14" x14ac:dyDescent="0.3">
      <c r="A197" s="44"/>
      <c r="B197" s="44"/>
      <c r="C197" s="44"/>
      <c r="D197" s="45"/>
      <c r="E197" s="45"/>
      <c r="F197" s="45"/>
      <c r="H197" s="45"/>
      <c r="N197" s="39"/>
    </row>
    <row r="198" spans="1:14" x14ac:dyDescent="0.3">
      <c r="A198" s="44"/>
      <c r="B198" s="44"/>
      <c r="C198" s="44"/>
      <c r="D198" s="45"/>
      <c r="E198" s="45"/>
      <c r="F198" s="45"/>
      <c r="H198" s="45"/>
      <c r="N198" s="39"/>
    </row>
    <row r="199" spans="1:14" x14ac:dyDescent="0.3">
      <c r="A199" s="44"/>
      <c r="B199" s="44"/>
      <c r="C199" s="44"/>
      <c r="D199" s="45"/>
      <c r="E199" s="45"/>
      <c r="F199" s="45"/>
      <c r="H199" s="45"/>
      <c r="N199" s="39"/>
    </row>
    <row r="200" spans="1:14" x14ac:dyDescent="0.3">
      <c r="A200" s="44"/>
      <c r="B200" s="44"/>
      <c r="C200" s="44"/>
      <c r="D200" s="45"/>
      <c r="E200" s="45"/>
      <c r="F200" s="45"/>
      <c r="H200" s="45"/>
      <c r="N200" s="39"/>
    </row>
    <row r="201" spans="1:14" x14ac:dyDescent="0.3">
      <c r="N201" s="39"/>
    </row>
  </sheetData>
  <pageMargins left="0.70866141732283472" right="0.70866141732283472" top="0.74803149606299213" bottom="0.74803149606299213" header="0.31496062992125984" footer="0.31496062992125984"/>
  <pageSetup paperSize="8" scale="58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topLeftCell="A10" workbookViewId="0">
      <selection activeCell="I36" sqref="I36:J36"/>
    </sheetView>
  </sheetViews>
  <sheetFormatPr baseColWidth="10" defaultRowHeight="15" x14ac:dyDescent="0.25"/>
  <cols>
    <col min="12" max="12" width="11.42578125" style="7"/>
  </cols>
  <sheetData>
    <row r="1" spans="1:11" x14ac:dyDescent="0.25">
      <c r="A1" s="1" t="s">
        <v>59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</row>
    <row r="9" spans="1:11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</row>
    <row r="10" spans="1:11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</row>
    <row r="11" spans="1:11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</row>
    <row r="12" spans="1:11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1:11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</row>
    <row r="14" spans="1:11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</row>
    <row r="15" spans="1:11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</row>
    <row r="16" spans="1:11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</row>
    <row r="17" spans="1:11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</row>
    <row r="18" spans="1:11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</row>
    <row r="19" spans="1:11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</row>
    <row r="20" spans="1:11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</row>
    <row r="21" spans="1:11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</row>
    <row r="22" spans="1:11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</row>
    <row r="23" spans="1:11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</row>
    <row r="24" spans="1:11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</row>
    <row r="25" spans="1:11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</row>
    <row r="26" spans="1:11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</row>
    <row r="27" spans="1:11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</row>
    <row r="28" spans="1:11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</row>
    <row r="29" spans="1:11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</row>
    <row r="30" spans="1:11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</row>
    <row r="31" spans="1:11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</row>
    <row r="32" spans="1:11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</row>
    <row r="33" spans="1:11" x14ac:dyDescent="0.25">
      <c r="A33" s="49" t="s">
        <v>60</v>
      </c>
      <c r="B33" s="2"/>
      <c r="C33" s="2"/>
      <c r="D33" s="2"/>
      <c r="E33" s="2"/>
      <c r="F33" s="2"/>
      <c r="G33" s="2"/>
      <c r="H33" s="2"/>
      <c r="I33" s="2"/>
      <c r="J33" s="2"/>
      <c r="K33" s="2"/>
    </row>
    <row r="34" spans="1:11" x14ac:dyDescent="0.25">
      <c r="A34" s="50" t="s">
        <v>61</v>
      </c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s="7" customFormat="1" x14ac:dyDescent="0.25"/>
    <row r="36" spans="1:11" s="7" customFormat="1" x14ac:dyDescent="0.25"/>
    <row r="37" spans="1:11" s="7" customFormat="1" x14ac:dyDescent="0.25"/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workbookViewId="0">
      <selection activeCell="N16" sqref="N16"/>
    </sheetView>
  </sheetViews>
  <sheetFormatPr baseColWidth="10" defaultRowHeight="15" x14ac:dyDescent="0.25"/>
  <sheetData>
    <row r="1" spans="1:11" x14ac:dyDescent="0.25">
      <c r="A1" s="1" t="s">
        <v>62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</row>
    <row r="9" spans="1:11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</row>
    <row r="10" spans="1:11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</row>
    <row r="11" spans="1:11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</row>
    <row r="12" spans="1:11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1:11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</row>
    <row r="14" spans="1:11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</row>
    <row r="15" spans="1:11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</row>
    <row r="16" spans="1:11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</row>
    <row r="17" spans="1:11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</row>
    <row r="18" spans="1:11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</row>
    <row r="19" spans="1:11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</row>
    <row r="20" spans="1:11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</row>
    <row r="21" spans="1:11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</row>
    <row r="22" spans="1:11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</row>
    <row r="23" spans="1:11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</row>
    <row r="24" spans="1:11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</row>
    <row r="25" spans="1:11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</row>
    <row r="26" spans="1:11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</row>
    <row r="27" spans="1:11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</row>
    <row r="28" spans="1:11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</row>
    <row r="29" spans="1:11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</row>
    <row r="30" spans="1:11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</row>
    <row r="31" spans="1:11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</row>
    <row r="32" spans="1:11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</row>
    <row r="33" spans="1:11" x14ac:dyDescent="0.25">
      <c r="A33" s="49" t="s">
        <v>60</v>
      </c>
      <c r="B33" s="2"/>
      <c r="C33" s="2"/>
      <c r="D33" s="2"/>
      <c r="E33" s="2"/>
      <c r="F33" s="2"/>
      <c r="G33" s="2"/>
      <c r="H33" s="2"/>
      <c r="I33" s="2"/>
      <c r="J33" s="2"/>
      <c r="K33" s="2"/>
    </row>
    <row r="34" spans="1:11" x14ac:dyDescent="0.25">
      <c r="A34" s="49" t="s">
        <v>63</v>
      </c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x14ac:dyDescent="0.25">
      <c r="A35" s="49" t="s">
        <v>65</v>
      </c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x14ac:dyDescent="0.25">
      <c r="A36" s="50" t="s">
        <v>64</v>
      </c>
      <c r="B36" s="2"/>
      <c r="C36" s="2"/>
      <c r="D36" s="2"/>
      <c r="E36" s="2"/>
      <c r="F36" s="2"/>
      <c r="G36" s="2"/>
      <c r="H36" s="2"/>
      <c r="I36" s="2"/>
      <c r="J36" s="2"/>
      <c r="K36" s="2"/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9"/>
  <sheetViews>
    <sheetView zoomScaleNormal="100" workbookViewId="0">
      <selection activeCell="A22" sqref="A22"/>
    </sheetView>
  </sheetViews>
  <sheetFormatPr baseColWidth="10" defaultColWidth="11.42578125" defaultRowHeight="15" x14ac:dyDescent="0.25"/>
  <cols>
    <col min="1" max="4" width="11.42578125" style="2"/>
    <col min="5" max="5" width="14.140625" style="2" customWidth="1"/>
    <col min="6" max="16384" width="11.42578125" style="2"/>
  </cols>
  <sheetData>
    <row r="1" spans="1:9" ht="16.5" customHeight="1" x14ac:dyDescent="0.25">
      <c r="A1" s="6" t="s">
        <v>41</v>
      </c>
      <c r="B1" s="5"/>
      <c r="C1" s="5"/>
      <c r="D1" s="5"/>
      <c r="E1" s="5"/>
      <c r="F1" s="5"/>
      <c r="G1" s="5"/>
      <c r="H1" s="5"/>
      <c r="I1" s="5"/>
    </row>
    <row r="21" spans="1:4" x14ac:dyDescent="0.25">
      <c r="A21" s="49" t="s">
        <v>66</v>
      </c>
    </row>
    <row r="22" spans="1:4" x14ac:dyDescent="0.25">
      <c r="A22" s="49" t="s">
        <v>69</v>
      </c>
    </row>
    <row r="23" spans="1:4" x14ac:dyDescent="0.25">
      <c r="A23" s="50" t="s">
        <v>70</v>
      </c>
    </row>
    <row r="29" spans="1:4" x14ac:dyDescent="0.25">
      <c r="B29" s="2" t="s">
        <v>0</v>
      </c>
    </row>
    <row r="30" spans="1:4" x14ac:dyDescent="0.25">
      <c r="B30" s="2" t="s">
        <v>1</v>
      </c>
      <c r="C30" s="2" t="s">
        <v>2</v>
      </c>
      <c r="D30" s="2" t="s">
        <v>3</v>
      </c>
    </row>
    <row r="31" spans="1:4" x14ac:dyDescent="0.25">
      <c r="A31" t="s">
        <v>21</v>
      </c>
      <c r="B31" s="8">
        <v>5.4523187733121578E-2</v>
      </c>
      <c r="C31" s="8">
        <v>6.693469647297802E-2</v>
      </c>
      <c r="D31" s="8">
        <v>6.0604807458526699E-2</v>
      </c>
    </row>
    <row r="32" spans="1:4" x14ac:dyDescent="0.25">
      <c r="A32" t="s">
        <v>22</v>
      </c>
      <c r="B32" s="8">
        <v>7.0765335954009606E-3</v>
      </c>
      <c r="C32" s="8">
        <v>3.6917635831518985E-3</v>
      </c>
      <c r="D32" s="8">
        <v>5.4200786814755262E-3</v>
      </c>
    </row>
    <row r="33" spans="1:4" x14ac:dyDescent="0.25">
      <c r="A33" t="s">
        <v>23</v>
      </c>
      <c r="B33" s="8">
        <v>3.8555498953941119E-3</v>
      </c>
      <c r="C33" s="8">
        <v>2.5146832354115685E-3</v>
      </c>
      <c r="D33" s="8">
        <v>3.1994069776112885E-3</v>
      </c>
    </row>
    <row r="34" spans="1:4" x14ac:dyDescent="0.25">
      <c r="A34" t="s">
        <v>24</v>
      </c>
      <c r="B34" s="8">
        <v>1.2353751033482784E-2</v>
      </c>
      <c r="C34" s="8">
        <v>9.113452895439916E-3</v>
      </c>
      <c r="D34" s="8">
        <v>1.0771822130989572E-2</v>
      </c>
    </row>
    <row r="35" spans="1:4" x14ac:dyDescent="0.25">
      <c r="A35" t="s">
        <v>25</v>
      </c>
      <c r="B35" s="8">
        <v>9.9015109086802208E-2</v>
      </c>
      <c r="C35" s="8">
        <v>7.5030195575991318E-2</v>
      </c>
      <c r="D35" s="8">
        <v>8.73395384105395E-2</v>
      </c>
    </row>
    <row r="36" spans="1:4" x14ac:dyDescent="0.25">
      <c r="A36" t="s">
        <v>26</v>
      </c>
      <c r="B36" s="8">
        <v>1.0234748656180985</v>
      </c>
      <c r="C36" s="8">
        <v>1.0624925360822712</v>
      </c>
      <c r="D36" s="8">
        <v>1.0424175479996221</v>
      </c>
    </row>
    <row r="37" spans="1:4" x14ac:dyDescent="0.25">
      <c r="A37" t="s">
        <v>27</v>
      </c>
      <c r="B37" s="8">
        <v>2.0314084280508813</v>
      </c>
      <c r="C37" s="8">
        <v>2.3342171173126256</v>
      </c>
      <c r="D37" s="8">
        <v>2.1798692849427366</v>
      </c>
    </row>
    <row r="38" spans="1:4" x14ac:dyDescent="0.25">
      <c r="A38" t="s">
        <v>28</v>
      </c>
      <c r="B38" s="8">
        <v>3.3765181175911492</v>
      </c>
      <c r="C38" s="8">
        <v>3.0963557698885014</v>
      </c>
      <c r="D38" s="8">
        <v>3.2353843035133987</v>
      </c>
    </row>
    <row r="39" spans="1:4" x14ac:dyDescent="0.25">
      <c r="A39" s="2" t="s">
        <v>29</v>
      </c>
      <c r="B39" s="8">
        <v>3.9777958586680446</v>
      </c>
      <c r="C39" s="8">
        <v>3.0371493286667479</v>
      </c>
      <c r="D39" s="8">
        <v>3.4953027794655571</v>
      </c>
    </row>
    <row r="40" spans="1:4" x14ac:dyDescent="0.25">
      <c r="A40" s="2" t="s">
        <v>30</v>
      </c>
      <c r="B40" s="8">
        <v>4.2358988770623291</v>
      </c>
      <c r="C40" s="8">
        <v>3.0952117558124526</v>
      </c>
      <c r="D40" s="8">
        <v>3.6493530379910046</v>
      </c>
    </row>
    <row r="41" spans="1:4" x14ac:dyDescent="0.25">
      <c r="A41" s="2" t="s">
        <v>31</v>
      </c>
      <c r="B41" s="8">
        <v>4.2965091476122055</v>
      </c>
      <c r="C41" s="8">
        <v>3.2787287517330355</v>
      </c>
      <c r="D41" s="8">
        <v>3.777855370903155</v>
      </c>
    </row>
    <row r="42" spans="1:4" x14ac:dyDescent="0.25">
      <c r="A42" s="2" t="s">
        <v>32</v>
      </c>
      <c r="B42" s="8">
        <v>4.09469115101074</v>
      </c>
      <c r="C42" s="8">
        <v>3.1195547811244264</v>
      </c>
      <c r="D42" s="8">
        <v>3.6020762294631017</v>
      </c>
    </row>
    <row r="43" spans="1:4" x14ac:dyDescent="0.25">
      <c r="A43" s="2" t="s">
        <v>33</v>
      </c>
      <c r="B43" s="8">
        <v>4.1494212829970323</v>
      </c>
      <c r="C43" s="8">
        <v>3.405405477282005</v>
      </c>
      <c r="D43" s="8">
        <v>3.7714051507481106</v>
      </c>
    </row>
    <row r="44" spans="1:4" x14ac:dyDescent="0.25">
      <c r="A44" s="2" t="s">
        <v>34</v>
      </c>
      <c r="B44" s="8">
        <v>4.4088518511953021</v>
      </c>
      <c r="C44" s="8">
        <v>3.5093053378474228</v>
      </c>
      <c r="D44" s="8">
        <v>3.9469118569162758</v>
      </c>
    </row>
    <row r="45" spans="1:4" x14ac:dyDescent="0.25">
      <c r="A45" s="2" t="s">
        <v>35</v>
      </c>
      <c r="B45" s="8">
        <v>4.6868303760039138</v>
      </c>
      <c r="C45" s="8">
        <v>3.4887599287834705</v>
      </c>
      <c r="D45" s="8">
        <v>4.0605594468076367</v>
      </c>
    </row>
    <row r="46" spans="1:4" x14ac:dyDescent="0.25">
      <c r="A46" s="2" t="s">
        <v>36</v>
      </c>
      <c r="B46" s="8">
        <v>4.715446439563145</v>
      </c>
      <c r="C46" s="8">
        <v>3.2993739860516555</v>
      </c>
      <c r="D46" s="8">
        <v>3.9627867265826495</v>
      </c>
    </row>
    <row r="47" spans="1:4" x14ac:dyDescent="0.25">
      <c r="A47" s="2" t="s">
        <v>37</v>
      </c>
      <c r="B47" s="8">
        <v>4.8868267588302992</v>
      </c>
      <c r="C47" s="8">
        <v>3.4662141205484009</v>
      </c>
      <c r="D47" s="8">
        <v>4.1236795000759932</v>
      </c>
    </row>
    <row r="48" spans="1:4" x14ac:dyDescent="0.25">
      <c r="A48" s="2" t="s">
        <v>38</v>
      </c>
      <c r="B48" s="8">
        <v>4.6144628436413289</v>
      </c>
      <c r="C48" s="8">
        <v>3.5734172965271012</v>
      </c>
      <c r="D48" s="8">
        <v>3.9807596357982677</v>
      </c>
    </row>
    <row r="56" spans="3:5" x14ac:dyDescent="0.25">
      <c r="C56" s="9"/>
      <c r="D56" s="9"/>
      <c r="E56" s="9"/>
    </row>
    <row r="81" spans="2:2" x14ac:dyDescent="0.25">
      <c r="B81" s="3"/>
    </row>
    <row r="89" spans="2:2" x14ac:dyDescent="0.25">
      <c r="B89" s="3"/>
    </row>
  </sheetData>
  <pageMargins left="0.19685039370078741" right="0.19685039370078741" top="0.19685039370078741" bottom="0.19685039370078741" header="0" footer="0"/>
  <pageSetup paperSize="9" scale="28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3"/>
  <sheetViews>
    <sheetView zoomScaleNormal="100" workbookViewId="0">
      <selection activeCell="A17" sqref="A17"/>
    </sheetView>
  </sheetViews>
  <sheetFormatPr baseColWidth="10" defaultColWidth="11.42578125" defaultRowHeight="15" x14ac:dyDescent="0.25"/>
  <cols>
    <col min="1" max="16384" width="11.42578125" style="2"/>
  </cols>
  <sheetData>
    <row r="1" spans="1:17" x14ac:dyDescent="0.25">
      <c r="A1" s="1" t="s">
        <v>44</v>
      </c>
      <c r="B1" s="1"/>
      <c r="C1" s="1"/>
      <c r="D1" s="1"/>
      <c r="E1" s="1"/>
    </row>
    <row r="10" spans="1:17" x14ac:dyDescent="0.25">
      <c r="G10" s="4"/>
    </row>
    <row r="11" spans="1:17" x14ac:dyDescent="0.25">
      <c r="G11" s="4"/>
    </row>
    <row r="12" spans="1:17" x14ac:dyDescent="0.25">
      <c r="G12" s="4"/>
    </row>
    <row r="13" spans="1:17" x14ac:dyDescent="0.25">
      <c r="G13" s="4"/>
      <c r="H13" s="52"/>
      <c r="I13" s="52"/>
      <c r="J13" s="52"/>
      <c r="K13" s="52"/>
      <c r="L13" s="52"/>
      <c r="M13" s="52"/>
      <c r="N13" s="52"/>
      <c r="O13" s="52"/>
      <c r="P13" s="52"/>
      <c r="Q13" s="52"/>
    </row>
    <row r="14" spans="1:17" x14ac:dyDescent="0.25">
      <c r="H14" s="52"/>
      <c r="I14" s="52"/>
      <c r="J14" s="52"/>
      <c r="K14" s="52"/>
      <c r="L14" s="52"/>
      <c r="M14" s="52"/>
      <c r="N14" s="52"/>
      <c r="O14" s="52"/>
      <c r="P14" s="52"/>
      <c r="Q14" s="52"/>
    </row>
    <row r="15" spans="1:17" x14ac:dyDescent="0.25">
      <c r="A15" s="49" t="s">
        <v>66</v>
      </c>
    </row>
    <row r="16" spans="1:17" x14ac:dyDescent="0.25">
      <c r="A16" s="49" t="s">
        <v>71</v>
      </c>
    </row>
    <row r="17" spans="1:7" x14ac:dyDescent="0.25">
      <c r="A17" s="50" t="s">
        <v>72</v>
      </c>
    </row>
    <row r="19" spans="1:7" x14ac:dyDescent="0.25">
      <c r="G19" s="7"/>
    </row>
    <row r="22" spans="1:7" x14ac:dyDescent="0.25">
      <c r="A22" s="2" t="s">
        <v>8</v>
      </c>
      <c r="B22" s="2" t="s">
        <v>40</v>
      </c>
      <c r="C22" s="2" t="s">
        <v>39</v>
      </c>
      <c r="D22" s="2" t="s">
        <v>9</v>
      </c>
      <c r="E22" s="2" t="s">
        <v>10</v>
      </c>
      <c r="F22" s="2" t="s">
        <v>17</v>
      </c>
    </row>
    <row r="23" spans="1:7" x14ac:dyDescent="0.25">
      <c r="A23" s="31">
        <v>0.93465656364797123</v>
      </c>
      <c r="B23" s="31">
        <v>0.03</v>
      </c>
      <c r="C23" s="31">
        <v>6.1068143047022993E-3</v>
      </c>
      <c r="D23" s="31">
        <v>2.3495797967534982E-2</v>
      </c>
      <c r="E23" s="31">
        <v>8.2261457472082387E-3</v>
      </c>
      <c r="F23" s="31">
        <v>5.5154946676574321E-3</v>
      </c>
    </row>
  </sheetData>
  <mergeCells count="1">
    <mergeCell ref="H13:Q14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activeCell="C18" sqref="C18"/>
    </sheetView>
  </sheetViews>
  <sheetFormatPr baseColWidth="10" defaultColWidth="11.42578125" defaultRowHeight="12.75" x14ac:dyDescent="0.2"/>
  <cols>
    <col min="1" max="1" width="21.85546875" style="16" customWidth="1"/>
    <col min="2" max="7" width="13.42578125" style="16" customWidth="1"/>
    <col min="8" max="16384" width="11.42578125" style="16"/>
  </cols>
  <sheetData>
    <row r="1" spans="1:10" x14ac:dyDescent="0.2">
      <c r="A1" s="32" t="s">
        <v>43</v>
      </c>
      <c r="B1" s="14"/>
      <c r="C1" s="14"/>
      <c r="D1" s="14"/>
      <c r="E1" s="15"/>
      <c r="F1" s="15"/>
      <c r="G1" s="15"/>
    </row>
    <row r="2" spans="1:10" x14ac:dyDescent="0.2">
      <c r="A2" s="17"/>
      <c r="B2" s="17"/>
      <c r="C2" s="17"/>
      <c r="D2" s="17"/>
    </row>
    <row r="3" spans="1:10" ht="51" x14ac:dyDescent="0.2">
      <c r="A3" s="18"/>
      <c r="B3" s="10" t="s">
        <v>4</v>
      </c>
      <c r="C3" s="10" t="s">
        <v>5</v>
      </c>
      <c r="D3" s="10" t="s">
        <v>6</v>
      </c>
      <c r="E3" s="10" t="s">
        <v>18</v>
      </c>
      <c r="F3" s="10" t="s">
        <v>19</v>
      </c>
      <c r="G3" s="10" t="s">
        <v>20</v>
      </c>
    </row>
    <row r="4" spans="1:10" ht="15" x14ac:dyDescent="0.25">
      <c r="A4" s="19" t="s">
        <v>11</v>
      </c>
      <c r="B4" s="20">
        <v>55</v>
      </c>
      <c r="C4" s="20">
        <v>201</v>
      </c>
      <c r="D4" s="20">
        <f>B4+C4</f>
        <v>256</v>
      </c>
      <c r="E4" s="21">
        <f>C4/D4</f>
        <v>0.78515625</v>
      </c>
      <c r="F4" s="11">
        <f t="shared" ref="F4:F10" si="0">D4/D$10</f>
        <v>7.9308528764831625E-3</v>
      </c>
      <c r="G4" s="11">
        <v>0.15143629715237228</v>
      </c>
      <c r="H4" s="29"/>
      <c r="I4" s="2"/>
      <c r="J4" s="2"/>
    </row>
    <row r="5" spans="1:10" ht="15" x14ac:dyDescent="0.25">
      <c r="A5" s="22" t="s">
        <v>12</v>
      </c>
      <c r="B5" s="23">
        <v>691</v>
      </c>
      <c r="C5" s="23">
        <v>7003</v>
      </c>
      <c r="D5" s="23">
        <f t="shared" ref="D5:D10" si="1">B5+C5</f>
        <v>7694</v>
      </c>
      <c r="E5" s="12">
        <f t="shared" ref="E5:E10" si="2">C5/D5</f>
        <v>0.91018975825318427</v>
      </c>
      <c r="F5" s="12">
        <f t="shared" si="0"/>
        <v>0.23835930481117754</v>
      </c>
      <c r="G5" s="12">
        <v>6.2519774083480653E-2</v>
      </c>
      <c r="H5" s="29"/>
      <c r="I5" s="2"/>
      <c r="J5" s="2"/>
    </row>
    <row r="6" spans="1:10" ht="15" x14ac:dyDescent="0.25">
      <c r="A6" s="24" t="s">
        <v>13</v>
      </c>
      <c r="B6" s="20">
        <v>816</v>
      </c>
      <c r="C6" s="20">
        <v>13898</v>
      </c>
      <c r="D6" s="20">
        <f t="shared" si="1"/>
        <v>14714</v>
      </c>
      <c r="E6" s="11">
        <f t="shared" si="2"/>
        <v>0.94454261247791216</v>
      </c>
      <c r="F6" s="11">
        <f t="shared" si="0"/>
        <v>0.45583816103348929</v>
      </c>
      <c r="G6" s="11">
        <v>0.13720447264408411</v>
      </c>
      <c r="H6" s="29"/>
      <c r="I6" s="2"/>
      <c r="J6" s="2"/>
    </row>
    <row r="7" spans="1:10" ht="15" x14ac:dyDescent="0.25">
      <c r="A7" s="22" t="s">
        <v>14</v>
      </c>
      <c r="B7" s="23">
        <v>480</v>
      </c>
      <c r="C7" s="23">
        <v>6549</v>
      </c>
      <c r="D7" s="23">
        <f t="shared" si="1"/>
        <v>7029</v>
      </c>
      <c r="E7" s="12">
        <f t="shared" si="2"/>
        <v>0.93171148100725565</v>
      </c>
      <c r="F7" s="12">
        <f t="shared" si="0"/>
        <v>0.21775767526875059</v>
      </c>
      <c r="G7" s="12">
        <v>0.18399203175044254</v>
      </c>
      <c r="H7" s="29"/>
      <c r="I7" s="2"/>
      <c r="J7" s="2"/>
    </row>
    <row r="8" spans="1:10" ht="15" x14ac:dyDescent="0.25">
      <c r="A8" s="24" t="s">
        <v>15</v>
      </c>
      <c r="B8" s="20">
        <v>291</v>
      </c>
      <c r="C8" s="20">
        <v>1895</v>
      </c>
      <c r="D8" s="20">
        <f t="shared" si="1"/>
        <v>2186</v>
      </c>
      <c r="E8" s="11">
        <f t="shared" si="2"/>
        <v>0.86688014638609334</v>
      </c>
      <c r="F8" s="11">
        <f t="shared" si="0"/>
        <v>6.7722048390594508E-2</v>
      </c>
      <c r="G8" s="11">
        <v>0.19667273116254783</v>
      </c>
      <c r="H8" s="29"/>
      <c r="I8" s="2"/>
      <c r="J8" s="2"/>
    </row>
    <row r="9" spans="1:10" ht="15" x14ac:dyDescent="0.25">
      <c r="A9" s="22" t="s">
        <v>16</v>
      </c>
      <c r="B9" s="23">
        <v>62</v>
      </c>
      <c r="C9" s="23">
        <v>338</v>
      </c>
      <c r="D9" s="23">
        <f t="shared" si="1"/>
        <v>400</v>
      </c>
      <c r="E9" s="12">
        <f t="shared" si="2"/>
        <v>0.84499999999999997</v>
      </c>
      <c r="F9" s="12">
        <f t="shared" si="0"/>
        <v>1.2391957619504941E-2</v>
      </c>
      <c r="G9" s="12">
        <v>0.2681746932070726</v>
      </c>
      <c r="H9" s="29"/>
      <c r="I9" s="2"/>
      <c r="J9" s="2"/>
    </row>
    <row r="10" spans="1:10" ht="25.5" x14ac:dyDescent="0.25">
      <c r="A10" s="25" t="s">
        <v>7</v>
      </c>
      <c r="B10" s="26">
        <f>SUM(B4:B9)</f>
        <v>2395</v>
      </c>
      <c r="C10" s="26">
        <f>SUM(C4:C9)</f>
        <v>29884</v>
      </c>
      <c r="D10" s="26">
        <f t="shared" si="1"/>
        <v>32279</v>
      </c>
      <c r="E10" s="13">
        <f t="shared" si="2"/>
        <v>0.9258031537532142</v>
      </c>
      <c r="F10" s="13">
        <f t="shared" si="0"/>
        <v>1</v>
      </c>
      <c r="G10" s="13">
        <v>1</v>
      </c>
      <c r="H10" s="29"/>
      <c r="I10" s="29"/>
      <c r="J10" s="2"/>
    </row>
    <row r="12" spans="1:10" x14ac:dyDescent="0.2">
      <c r="A12" s="16" t="s">
        <v>73</v>
      </c>
    </row>
    <row r="13" spans="1:10" x14ac:dyDescent="0.2">
      <c r="A13" s="16" t="s">
        <v>74</v>
      </c>
      <c r="B13" s="30"/>
      <c r="C13" s="30"/>
    </row>
    <row r="14" spans="1:10" x14ac:dyDescent="0.2">
      <c r="A14" s="33" t="s">
        <v>75</v>
      </c>
      <c r="B14" s="30"/>
      <c r="C14" s="30"/>
    </row>
    <row r="15" spans="1:10" x14ac:dyDescent="0.2">
      <c r="B15" s="30"/>
      <c r="C15" s="30"/>
      <c r="J15" s="28"/>
    </row>
    <row r="16" spans="1:10" x14ac:dyDescent="0.2">
      <c r="B16" s="30"/>
      <c r="C16" s="30"/>
      <c r="D16" s="27"/>
    </row>
    <row r="17" spans="2:4" x14ac:dyDescent="0.2">
      <c r="B17" s="30"/>
      <c r="C17" s="30"/>
    </row>
    <row r="18" spans="2:4" x14ac:dyDescent="0.2">
      <c r="B18" s="30"/>
      <c r="C18" s="30"/>
    </row>
    <row r="19" spans="2:4" x14ac:dyDescent="0.2">
      <c r="B19" s="30"/>
      <c r="C19" s="30"/>
    </row>
    <row r="21" spans="2:4" x14ac:dyDescent="0.2">
      <c r="D21" s="28"/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3"/>
  <sheetViews>
    <sheetView tabSelected="1" zoomScaleNormal="100" workbookViewId="0">
      <selection activeCell="A19" sqref="A19"/>
    </sheetView>
  </sheetViews>
  <sheetFormatPr baseColWidth="10" defaultColWidth="11.42578125" defaultRowHeight="15" x14ac:dyDescent="0.25"/>
  <cols>
    <col min="1" max="16384" width="11.42578125" style="2"/>
  </cols>
  <sheetData>
    <row r="1" spans="1:18" x14ac:dyDescent="0.25">
      <c r="A1" s="1" t="s">
        <v>42</v>
      </c>
      <c r="C1" s="1"/>
      <c r="D1" s="1"/>
      <c r="E1" s="1"/>
      <c r="F1" s="1"/>
    </row>
    <row r="5" spans="1:18" x14ac:dyDescent="0.25">
      <c r="H5" s="4"/>
    </row>
    <row r="6" spans="1:18" x14ac:dyDescent="0.25">
      <c r="H6" s="4"/>
    </row>
    <row r="7" spans="1:18" x14ac:dyDescent="0.25">
      <c r="H7" s="4"/>
    </row>
    <row r="8" spans="1:18" x14ac:dyDescent="0.25">
      <c r="H8" s="4"/>
      <c r="I8" s="52"/>
      <c r="J8" s="52"/>
      <c r="K8" s="52"/>
      <c r="L8" s="52"/>
      <c r="M8" s="52"/>
      <c r="N8" s="52"/>
      <c r="O8" s="52"/>
      <c r="P8" s="52"/>
      <c r="Q8" s="52"/>
      <c r="R8" s="52"/>
    </row>
    <row r="9" spans="1:18" x14ac:dyDescent="0.25">
      <c r="I9" s="52"/>
      <c r="J9" s="52"/>
      <c r="K9" s="52"/>
      <c r="L9" s="52"/>
      <c r="M9" s="52"/>
      <c r="N9" s="52"/>
      <c r="O9" s="52"/>
      <c r="P9" s="52"/>
      <c r="Q9" s="52"/>
      <c r="R9" s="52"/>
    </row>
    <row r="15" spans="1:18" x14ac:dyDescent="0.25">
      <c r="H15" s="7"/>
    </row>
    <row r="17" spans="1:12" x14ac:dyDescent="0.25">
      <c r="A17" s="49" t="s">
        <v>66</v>
      </c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</row>
    <row r="18" spans="1:12" x14ac:dyDescent="0.25">
      <c r="A18" s="49" t="s">
        <v>67</v>
      </c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</row>
    <row r="19" spans="1:12" x14ac:dyDescent="0.25">
      <c r="A19" s="50" t="s">
        <v>68</v>
      </c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</row>
    <row r="20" spans="1:12" x14ac:dyDescent="0.25">
      <c r="A20" s="49"/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</row>
    <row r="21" spans="1:12" x14ac:dyDescent="0.25">
      <c r="A21" s="49"/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</row>
    <row r="22" spans="1:12" x14ac:dyDescent="0.25">
      <c r="A22" s="49" t="s">
        <v>8</v>
      </c>
      <c r="B22" s="49" t="s">
        <v>40</v>
      </c>
      <c r="C22" s="49" t="s">
        <v>39</v>
      </c>
      <c r="D22" s="49" t="s">
        <v>9</v>
      </c>
      <c r="E22" s="49" t="s">
        <v>10</v>
      </c>
      <c r="F22" s="49" t="s">
        <v>17</v>
      </c>
      <c r="G22" s="49"/>
      <c r="H22" s="49"/>
      <c r="I22" s="49"/>
      <c r="J22" s="49"/>
      <c r="K22" s="49"/>
      <c r="L22" s="49"/>
    </row>
    <row r="23" spans="1:12" x14ac:dyDescent="0.25">
      <c r="A23" s="51">
        <v>0.60039034666501445</v>
      </c>
      <c r="B23" s="51">
        <v>7.4630564763468507E-2</v>
      </c>
      <c r="C23" s="51">
        <v>6.992162086805663E-2</v>
      </c>
      <c r="D23" s="51">
        <v>0.22082468477957806</v>
      </c>
      <c r="E23" s="51">
        <v>1.5613866600576226E-2</v>
      </c>
      <c r="F23" s="51">
        <v>1.8618916323306173E-2</v>
      </c>
      <c r="G23" s="49"/>
      <c r="H23" s="49"/>
      <c r="I23" s="49"/>
      <c r="J23" s="49"/>
      <c r="K23" s="49"/>
      <c r="L23" s="49"/>
    </row>
  </sheetData>
  <mergeCells count="1">
    <mergeCell ref="I8:R9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9</vt:i4>
      </vt:variant>
      <vt:variant>
        <vt:lpstr>Plages nommées</vt:lpstr>
      </vt:variant>
      <vt:variant>
        <vt:i4>3</vt:i4>
      </vt:variant>
    </vt:vector>
  </HeadingPairs>
  <TitlesOfParts>
    <vt:vector size="12" baseType="lpstr">
      <vt:lpstr>fig1</vt:lpstr>
      <vt:lpstr>fig2</vt:lpstr>
      <vt:lpstr>fig3</vt:lpstr>
      <vt:lpstr>fig5</vt:lpstr>
      <vt:lpstr>fig6</vt:lpstr>
      <vt:lpstr>fig7</vt:lpstr>
      <vt:lpstr>fig8</vt:lpstr>
      <vt:lpstr>fig9</vt:lpstr>
      <vt:lpstr>fig10</vt:lpstr>
      <vt:lpstr>'fig3'!abscisses</vt:lpstr>
      <vt:lpstr>'fig3'!ordonnees_cvs</vt:lpstr>
      <vt:lpstr>'fig3'!Print_Area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PLANTEVIGNES Sylvie</dc:creator>
  <cp:lastModifiedBy>ATTYS Wideline</cp:lastModifiedBy>
  <dcterms:created xsi:type="dcterms:W3CDTF">2018-12-06T14:39:46Z</dcterms:created>
  <dcterms:modified xsi:type="dcterms:W3CDTF">2022-09-02T14:12:57Z</dcterms:modified>
</cp:coreProperties>
</file>