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208" tabRatio="924" firstSheet="6" activeTab="7"/>
  </bookViews>
  <sheets>
    <sheet name="Plan de financement global" sheetId="1" r:id="rId1"/>
    <sheet name="Dépenses prévisionnelles N" sheetId="2" r:id="rId2"/>
    <sheet name="Frais de personnel N" sheetId="3" r:id="rId3"/>
    <sheet name="Dépenses prévisionnelles N+1" sheetId="4" r:id="rId4"/>
    <sheet name="Détail frais personnel N+1" sheetId="5" r:id="rId5"/>
    <sheet name="Dépenses prévisionnelles N+2" sheetId="6" r:id="rId6"/>
    <sheet name="Détail frais personnel N+2" sheetId="7" r:id="rId7"/>
    <sheet name="Dépenses prévisionnelles N+3" sheetId="8" r:id="rId8"/>
    <sheet name="Détail frais personnel N+3" sheetId="9" r:id="rId9"/>
    <sheet name="Ressources prévisionnelles" sheetId="10" r:id="rId10"/>
    <sheet name="Détail dép. &amp; ress. prév." sheetId="11" r:id="rId11"/>
  </sheets>
  <definedNames>
    <definedName name="Excel_BuiltIn_Print_Area" localSheetId="1">'Dépenses prévisionnelles N'!$A$1:$E$57</definedName>
    <definedName name="Excel_BuiltIn_Print_Area" localSheetId="3">'Dépenses prévisionnelles N+1'!$A$1:$E$57</definedName>
    <definedName name="Excel_BuiltIn_Print_Area" localSheetId="5">'Dépenses prévisionnelles N+2'!$A$1:$E$57</definedName>
    <definedName name="Excel_BuiltIn_Print_Area" localSheetId="7">'Dépenses prévisionnelles N+3'!$A$1:$E$57</definedName>
    <definedName name="Excel_BuiltIn_Print_Area" localSheetId="4">'Détail frais personnel N+1'!$A$1:$H$15</definedName>
    <definedName name="Excel_BuiltIn_Print_Area" localSheetId="6">'Détail frais personnel N+2'!$A$1:$H$15</definedName>
    <definedName name="Excel_BuiltIn_Print_Area" localSheetId="8">'Détail frais personnel N+3'!$A$1:$H$15</definedName>
    <definedName name="Excel_BuiltIn_Print_Area" localSheetId="2">'Frais de personnel N'!$A$1:$H$15</definedName>
    <definedName name="_xlnm.Print_Area" localSheetId="1">'Dépenses prévisionnelles N'!$A$1:$D$57</definedName>
    <definedName name="_xlnm.Print_Area" localSheetId="3">'Dépenses prévisionnelles N+1'!$A$1:$D$57</definedName>
    <definedName name="_xlnm.Print_Area" localSheetId="5">'Dépenses prévisionnelles N+2'!$A$1:$D$57</definedName>
    <definedName name="_xlnm.Print_Area" localSheetId="7">'Dépenses prévisionnelles N+3'!$A$1:$D$57</definedName>
    <definedName name="_xlnm.Print_Area" localSheetId="10">'Détail dép. &amp; ress. prév.'!$A$1:$I$19</definedName>
    <definedName name="_xlnm.Print_Area" localSheetId="4">'Détail frais personnel N+1'!$A$1:$H$10</definedName>
    <definedName name="_xlnm.Print_Area" localSheetId="6">'Détail frais personnel N+2'!$A$1:$H$10</definedName>
    <definedName name="_xlnm.Print_Area" localSheetId="8">'Détail frais personnel N+3'!$A$1:$H$10</definedName>
    <definedName name="_xlnm.Print_Area" localSheetId="2">'Frais de personnel N'!$A$1:$H$10</definedName>
    <definedName name="_xlnm.Print_Area" localSheetId="0">'Plan de financement global'!$A$1:$J$15</definedName>
    <definedName name="_xlnm.Print_Area" localSheetId="9">'Ressources prévisionnelles'!$A$1:$D$27</definedName>
  </definedNames>
  <calcPr fullCalcOnLoad="1"/>
</workbook>
</file>

<file path=xl/sharedStrings.xml><?xml version="1.0" encoding="utf-8"?>
<sst xmlns="http://schemas.openxmlformats.org/spreadsheetml/2006/main" count="217" uniqueCount="109">
  <si>
    <t>POSTES DE DEPENSES</t>
  </si>
  <si>
    <t xml:space="preserve">Coût total 
(€)
</t>
  </si>
  <si>
    <t xml:space="preserve">Taux d'affectation au projet (à justifier dans le descriptif du projet)
</t>
  </si>
  <si>
    <t xml:space="preserve">Coût éligible affecté au projet (suivant taux d'affectation )
</t>
  </si>
  <si>
    <t xml:space="preserve">RESSOURCES </t>
  </si>
  <si>
    <t xml:space="preserve">Montant total de la ressource </t>
  </si>
  <si>
    <t>Montant affecté au projet éligible</t>
  </si>
  <si>
    <t>a) Contribution du Fonds pour la sécurité intérieure</t>
  </si>
  <si>
    <t xml:space="preserve">b) Cofinanceurs externes publics
</t>
  </si>
  <si>
    <t xml:space="preserve">c) Cofinanceurs externes privés
</t>
  </si>
  <si>
    <t xml:space="preserve">e) Ressources propres (autofinancement) 
</t>
  </si>
  <si>
    <t xml:space="preserve">TOTAL DES RESSOURCES ELIGIBLES </t>
  </si>
  <si>
    <t>TOTAL DES COÛTS DIRECTS ÉLIGIBLES</t>
  </si>
  <si>
    <t>Signature du représentant légal ou son délégataire, et cachet de l'organisme bénéficiaire :</t>
  </si>
  <si>
    <t>TOTAL DES COUTS ÉLIGIBLES (directs et indirects)  
HT ou TTC (Supprimer la mention inutile)</t>
  </si>
  <si>
    <r>
      <rPr>
        <b/>
        <sz val="12"/>
        <color indexed="10"/>
        <rFont val="Marianne"/>
        <family val="3"/>
      </rPr>
      <t>*</t>
    </r>
    <r>
      <rPr>
        <b/>
        <sz val="12"/>
        <rFont val="Arial"/>
        <family val="2"/>
      </rPr>
      <t xml:space="preserve">Décote à appliquer sur le coût </t>
    </r>
    <r>
      <rPr>
        <i/>
        <sz val="12"/>
        <color indexed="10"/>
        <rFont val="Arial"/>
        <family val="2"/>
      </rPr>
      <t>total éligible</t>
    </r>
  </si>
  <si>
    <t>TOTAL DES COÛTS ELIGIBLES APRES DECOTE 
HT ou TTC (Supprimer la mention inutile)</t>
  </si>
  <si>
    <t>(*)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</si>
  <si>
    <t>Montant total
( € )</t>
  </si>
  <si>
    <t>Taux d'affectation</t>
  </si>
  <si>
    <t>Coût affecté au projet</t>
  </si>
  <si>
    <t>j) COÛTS INDIRECTS ELIGIBLES imputés au projet définis par le porteur</t>
  </si>
  <si>
    <r>
      <rPr>
        <b/>
        <sz val="12"/>
        <rFont val="Arial"/>
        <family val="2"/>
      </rPr>
      <t xml:space="preserve">TOTAL DES COUTS ÉLIGIBLES (directs + indirects) IMPUTÉS AU PROJET HT ou TTC (1)
</t>
    </r>
    <r>
      <rPr>
        <b/>
        <sz val="12"/>
        <color indexed="10"/>
        <rFont val="Arial"/>
        <family val="2"/>
      </rPr>
      <t>AVANT DECOTE</t>
    </r>
  </si>
  <si>
    <t>Application d’une décote (inscrire le pourcentage de décote). 0 % si  aucune décote n’est appliquée.</t>
  </si>
  <si>
    <r>
      <rPr>
        <b/>
        <sz val="12"/>
        <rFont val="Arial"/>
        <family val="2"/>
      </rPr>
      <t xml:space="preserve">TOTAL DES COUTS ÉLIGIBLES (directs et indirects) IMPUTÉS AU PROJET HT ou TTC (1)
</t>
    </r>
    <r>
      <rPr>
        <b/>
        <sz val="12"/>
        <color indexed="10"/>
        <rFont val="Arial"/>
        <family val="2"/>
      </rPr>
      <t>APRES OU SANS DECOTE</t>
    </r>
  </si>
  <si>
    <t>Taux d'affectation*</t>
  </si>
  <si>
    <t>Explication du taux d'affectation</t>
  </si>
  <si>
    <t>Coûts directs liés au projet</t>
  </si>
  <si>
    <t>Compléter l'onglet "détail des frais de personnel"</t>
  </si>
  <si>
    <t>Coûts indirectement liés au projet</t>
  </si>
  <si>
    <t>Taux de décote éventuel applicable au coût total éligible**</t>
  </si>
  <si>
    <t>Explication du taux de la décote (Justificatifs à l'appui)**</t>
  </si>
  <si>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t>
  </si>
  <si>
    <t>Fonction - Libellé</t>
  </si>
  <si>
    <r>
      <rPr>
        <b/>
        <sz val="10"/>
        <rFont val="Marianne"/>
        <family val="3"/>
      </rPr>
      <t xml:space="preserve">Nature du contrat
</t>
    </r>
    <r>
      <rPr>
        <i/>
        <sz val="10"/>
        <rFont val="Arial"/>
        <family val="2"/>
      </rPr>
      <t>(CDI, CDD, Contrat aidé, convention de stage, etc)</t>
    </r>
  </si>
  <si>
    <t>Nombre d'heures travaillées sur l'année</t>
  </si>
  <si>
    <t>Nombre d'heures travaillées sur le projet</t>
  </si>
  <si>
    <t>Taux d'affectation 
au projet</t>
  </si>
  <si>
    <r>
      <rPr>
        <b/>
        <sz val="10"/>
        <rFont val="Marianne"/>
        <family val="3"/>
      </rPr>
      <t xml:space="preserve">Expliquez le taux d'affectation
</t>
    </r>
    <r>
      <rPr>
        <i/>
        <sz val="10"/>
        <rFont val="Arial"/>
        <family val="2"/>
      </rPr>
      <t>(indiquer s'il est fixe ou variable)</t>
    </r>
  </si>
  <si>
    <t>Coût total employeur annuel (€)
(salaire brut + charges employeur)</t>
  </si>
  <si>
    <t>Dépenses affectées au projet (€)</t>
  </si>
  <si>
    <t>3)</t>
  </si>
  <si>
    <t>4)</t>
  </si>
  <si>
    <t>5)</t>
  </si>
  <si>
    <t>6)</t>
  </si>
  <si>
    <t>7)</t>
  </si>
  <si>
    <t>Coût total</t>
  </si>
  <si>
    <t>Taux UE</t>
  </si>
  <si>
    <t>Autres  ressources</t>
  </si>
  <si>
    <t>Nom du cofinanceur sollicité (en toutes lettres)</t>
  </si>
  <si>
    <t>% sur ressources totales affectées au projet éligible</t>
  </si>
  <si>
    <t xml:space="preserve">b) Cofinanceurs externes publics 
</t>
  </si>
  <si>
    <t>Sous total b)</t>
  </si>
  <si>
    <t>Sous total c)</t>
  </si>
  <si>
    <t>Sous total d)</t>
  </si>
  <si>
    <t>TOTAL RESSOURCES (hors subvention UE)</t>
  </si>
  <si>
    <t>c) Achat d’équipements nécessaires à la réalisation du projet. Les équipements doivent avoir des propriétés techniques adaptées au projet et être conformes aux normes applicables.</t>
  </si>
  <si>
    <t>e) Dépenses de prestations (fournitures, travaux ou services) directement nécessaires à la réalisation du projet.</t>
  </si>
  <si>
    <t>b) Frais de déplacement, de restauration et de séjour</t>
  </si>
  <si>
    <t>f) Dépenses liées aux obligations du porteur de projet (publicité)</t>
  </si>
  <si>
    <t>a) Frais de personnels nécessaires à la réalisation du projet et comportent un lien démontré avec celui-ci.</t>
  </si>
  <si>
    <t>1)</t>
  </si>
  <si>
    <t>2)</t>
  </si>
  <si>
    <t>Choix du %
(Menu déroulant)</t>
  </si>
  <si>
    <r>
      <rPr>
        <b/>
        <sz val="10"/>
        <rFont val="Marianne"/>
        <family val="3"/>
      </rPr>
      <t>Choix</t>
    </r>
    <r>
      <rPr>
        <sz val="10"/>
        <rFont val="Marianne"/>
        <family val="3"/>
      </rPr>
      <t xml:space="preserve"> du %
(Menu déroulant)</t>
    </r>
  </si>
  <si>
    <t>Montant demandé</t>
  </si>
  <si>
    <t>TOTAL RESSOURCES ELIGIBLES</t>
  </si>
  <si>
    <t>Ressources sollicitées</t>
  </si>
  <si>
    <t xml:space="preserve">(*) Le taux d’affectation est un taux qui s’applique aux postes de dépenses directes lorsque celles-ci ne sont pas intégralement affectées au projet afin de déterminer la part des dépenses directement consacrées à la mise en œuvre du projet. 
Exemple : salariés qui ne sont pas entièrement mobilisés à la mise en œuvre du projet cofinancé, ou des locaux qui n’y sont pas affectés à 100%. Le taux d’affectation doit être justifié et vérifiable. </t>
  </si>
  <si>
    <t>Dépenses éligibles du projet - Année N</t>
  </si>
  <si>
    <t>Dépenses éligibles du projet - Année N+1</t>
  </si>
  <si>
    <r>
      <t xml:space="preserve">Description des différents coûts </t>
    </r>
    <r>
      <rPr>
        <sz val="12"/>
        <rFont val="Calibri"/>
        <family val="2"/>
      </rPr>
      <t xml:space="preserve">(y compris ceux des partenaires, le cas échéant) </t>
    </r>
    <r>
      <rPr>
        <b/>
        <sz val="12"/>
        <rFont val="Calibri"/>
        <family val="2"/>
      </rPr>
      <t xml:space="preserve">et justification de(s) taux d’affectation* et/ou décote** éventuellement applicables aux dépenses. </t>
    </r>
  </si>
  <si>
    <t>Montant éligible</t>
  </si>
  <si>
    <t>b) Frais de déplacement, de restauration et de séjour nécessaires à l’exécution du projet</t>
  </si>
  <si>
    <t>c) Achat d’équipements nécessaires à la réalisation du projet. 
Les équipements doivent avoir des propriétés techniques adaptées au projet et être conformes aux normes applicables.</t>
  </si>
  <si>
    <r>
      <t xml:space="preserve">a) Frais de personnels nécessaires à la réalisation du projet et comportent un lien démontré avec celui-ci.
</t>
    </r>
    <r>
      <rPr>
        <b/>
        <i/>
        <sz val="12"/>
        <color indexed="10"/>
        <rFont val="Marianne"/>
        <family val="3"/>
      </rPr>
      <t>Ne pas saisir directement les informations en gris ci-dessous mais renseigner l'onglet "Frais de personnel N" de ce fichier. Les informations renseignées s'incrémenteront automatiquement.</t>
    </r>
  </si>
  <si>
    <r>
      <t xml:space="preserve">a) Frais de personnels nécessaires à la réalisation du projet et comportent un lien démontré avec celui-ci.
</t>
    </r>
    <r>
      <rPr>
        <b/>
        <i/>
        <sz val="12"/>
        <color indexed="10"/>
        <rFont val="Marianne"/>
        <family val="3"/>
      </rPr>
      <t>Ne pas saisir directement les informations en gris ci-dessous mais renseigner l'onglet "Frais de personnel N + 1" de ce fichier. Les informations renseignées s'incrémenteront automatiquement.</t>
    </r>
  </si>
  <si>
    <r>
      <t xml:space="preserve">a) Frais de personnels nécessaires à la réalisation du projet et comportent un lien démontré avec celui-ci.
</t>
    </r>
    <r>
      <rPr>
        <b/>
        <i/>
        <sz val="12"/>
        <color indexed="10"/>
        <rFont val="Marianne"/>
        <family val="3"/>
      </rPr>
      <t>Ne pas saisir directement les informations en gris ci-dessous mais renseigner l'onglet "Frais de personnel N + 2" de ce fichier. Les informations renseignées s'incrémenteront automatiquement.</t>
    </r>
  </si>
  <si>
    <r>
      <t xml:space="preserve">a) Frais de personnels nécessaires à la réalisation du projet et comportent un lien démontré avec celui-ci.
</t>
    </r>
    <r>
      <rPr>
        <b/>
        <i/>
        <sz val="12"/>
        <color indexed="10"/>
        <rFont val="Marianne"/>
        <family val="3"/>
      </rPr>
      <t>Ne pas saisir directement les informations en gris ci-dessous mais renseigner l'onglet "Frais de personnel N + 3" de ce fichier. Les informations renseignées s'incrémenteront automatiquement.</t>
    </r>
  </si>
  <si>
    <t>d) Location, crédit-bail, frais de sous-traitance (entretien et maintenance) d’équipements.
Location de biens immobiliers</t>
  </si>
  <si>
    <t>Dépenses éligibles du projet - Année N+3</t>
  </si>
  <si>
    <t>Dépenses éligibles du projet - Année N+2</t>
  </si>
  <si>
    <t xml:space="preserve">d) Autofinancement (dont recettes générées par le projet)
</t>
  </si>
  <si>
    <t>% sur ressources totales éligibles  affectées au projet</t>
  </si>
  <si>
    <t>Autofinancement</t>
  </si>
  <si>
    <r>
      <t xml:space="preserve">                 </t>
    </r>
    <r>
      <rPr>
        <sz val="12"/>
        <rFont val="Marianne"/>
        <family val="3"/>
      </rPr>
      <t xml:space="preserve">   </t>
    </r>
    <r>
      <rPr>
        <b/>
        <sz val="12"/>
        <rFont val="Marianne"/>
        <family val="3"/>
      </rPr>
      <t xml:space="preserve">Fonds pour la sécurité intérieure - Programmation 2021-2027  
N° e-Synergie :
</t>
    </r>
    <r>
      <rPr>
        <b/>
        <sz val="12"/>
        <color indexed="53"/>
        <rFont val="Marianne"/>
        <family val="3"/>
      </rPr>
      <t>Cette partie est réservée au service instructeur
N° Synergie CDM :</t>
    </r>
  </si>
  <si>
    <r>
      <t xml:space="preserve">            </t>
    </r>
    <r>
      <rPr>
        <sz val="12"/>
        <rFont val="Marianne"/>
        <family val="3"/>
      </rPr>
      <t xml:space="preserve">        </t>
    </r>
    <r>
      <rPr>
        <b/>
        <sz val="12"/>
        <rFont val="Marianne"/>
        <family val="3"/>
      </rPr>
      <t xml:space="preserve">Fonds pour la sécurité intérieure - Programmation 2021-2027  
N° e-Synergie :
</t>
    </r>
    <r>
      <rPr>
        <b/>
        <sz val="12"/>
        <color indexed="53"/>
        <rFont val="Marianne"/>
        <family val="3"/>
      </rPr>
      <t>Cette partie est réservée au service instructeur
N° Synergie CDM :</t>
    </r>
  </si>
  <si>
    <r>
      <t xml:space="preserve">Fonds pour la sécurité intérieure
Programmation 2021-2027
 Plan de financement - Détail des frais de personnel - ANNEE N
N° e-Synergie :
</t>
    </r>
    <r>
      <rPr>
        <b/>
        <sz val="12"/>
        <color indexed="53"/>
        <rFont val="Marianne"/>
        <family val="3"/>
      </rPr>
      <t>Cette partie est réservée au service instructeur
N° Synergie CDM :</t>
    </r>
  </si>
  <si>
    <r>
      <t xml:space="preserve">Fonds pour la sécurité intérieure
Programmation 2021-2027
 Plan de financement - Détail des frais de personnel - ANNEE N+1
N° e-Synergie :
</t>
    </r>
    <r>
      <rPr>
        <b/>
        <sz val="12"/>
        <color indexed="53"/>
        <rFont val="Marianne"/>
        <family val="3"/>
      </rPr>
      <t>Cette partie est réservée au service instructeur
N° Synergie CDM :</t>
    </r>
  </si>
  <si>
    <r>
      <t xml:space="preserve">Fonds pour la sécurité intérieure
Programmation 2021-2027
 Plan de financement - Détail des frais de personnel - ANNEE N+2
N° e-Synergie :
</t>
    </r>
    <r>
      <rPr>
        <b/>
        <sz val="12"/>
        <color indexed="53"/>
        <rFont val="Marianne"/>
        <family val="3"/>
      </rPr>
      <t>Cette partie est réservée au service instructeur
N° Synergie CDM :</t>
    </r>
  </si>
  <si>
    <r>
      <t xml:space="preserve">Fonds pour la sécurité intérieure
Programmation 2021-2027
 Plan de financement - Détail des frais de personnel - ANNEE N+3
N° e-Synergie :
</t>
    </r>
    <r>
      <rPr>
        <b/>
        <sz val="12"/>
        <color indexed="53"/>
        <rFont val="Marianne"/>
        <family val="3"/>
      </rPr>
      <t>Cette partie est réservée au service instructeur
N° Synergie CDM :</t>
    </r>
  </si>
  <si>
    <r>
      <t xml:space="preserve">Fonds pour la sécurité intérieure
Programmation 2021-2027
Ressources prévisionnelles
N° e-Synergie :
</t>
    </r>
    <r>
      <rPr>
        <b/>
        <sz val="11"/>
        <color indexed="53"/>
        <rFont val="Marianne"/>
        <family val="3"/>
      </rPr>
      <t>Cette partie est réservée au service instructeur
N° Synergie CDM :</t>
    </r>
  </si>
  <si>
    <r>
      <t xml:space="preserve">Fonds pour la sécurité intérieure
Programmation 2021-2027
Explication des dépenses et ressources prévisionnelles
N° e-Synergie :
</t>
    </r>
    <r>
      <rPr>
        <b/>
        <sz val="14"/>
        <color indexed="53"/>
        <rFont val="Marianne"/>
        <family val="3"/>
      </rPr>
      <t>Cette partie est réservée au service instructeur
N° Synergie CDM :</t>
    </r>
  </si>
  <si>
    <t>a) FSI</t>
  </si>
  <si>
    <r>
      <t xml:space="preserve">Description des différentes ressources prévisionnelles </t>
    </r>
    <r>
      <rPr>
        <sz val="10"/>
        <rFont val="Marianne"/>
        <family val="3"/>
      </rPr>
      <t>(y compris ceux des partenaires, le cas échéant</t>
    </r>
    <r>
      <rPr>
        <b/>
        <sz val="10"/>
        <rFont val="Marianne"/>
        <family val="3"/>
      </rPr>
      <t xml:space="preserve">) </t>
    </r>
  </si>
  <si>
    <t xml:space="preserve">Listes des cofinanceurs impliqués dans le cofinancement du projet </t>
  </si>
  <si>
    <r>
      <t>Pièce justificative de l'engagement des cofinanceurs jointe à la demande de subvention</t>
    </r>
    <r>
      <rPr>
        <sz val="11"/>
        <rFont val="Marianne"/>
        <family val="3"/>
      </rPr>
      <t xml:space="preserve"> </t>
    </r>
    <r>
      <rPr>
        <i/>
        <sz val="11"/>
        <rFont val="Marianne"/>
        <family val="3"/>
      </rPr>
      <t>(lettre d'intention, attestation, convention, etc ..)</t>
    </r>
  </si>
  <si>
    <t>Cofinancements (hors UE)</t>
  </si>
  <si>
    <t xml:space="preserve">Autofinancement (dont recettes éventuelles) </t>
  </si>
  <si>
    <t xml:space="preserve">d) Autofinancement dont recettes connues générées par le projet 
</t>
  </si>
  <si>
    <t>Montant des recettes générées</t>
  </si>
  <si>
    <t>Modalités de calcul</t>
  </si>
  <si>
    <t>Expliquer la nature de chaque dépense prévisionnelle</t>
  </si>
  <si>
    <t xml:space="preserve">COUTS INDIRECTS
Calculés selon l'option des coûts simplifiés (OCS) prévue au point "2. PERIMETRE DE L'APPEL A PROJETS de l'AAP n° 2-2024-FSI" par application du taux forfaitaire selon le choix de la catégorie de projet dominante :
soit 15% sur les frais de personnel 
soit 1%, 2% ou 7% sur le total des coûts directs éligibles </t>
  </si>
  <si>
    <t xml:space="preserve">h) COUTS INDIRECTS
Calculés selon l'option des coûts simplifiés (OCS) prévue au point "2. PERIMETRE DE L'APPEL A PROJETS de l'AAP n° 2-2024-FSI" par application du taux forfaitaire selon le choix de la catégorie de projet dominante :
soit 15% sur les frais de personnel 
soit 1%, 2% ou 7% sur le total des coûts directs éligibles </t>
  </si>
  <si>
    <r>
      <t xml:space="preserve">Fonds pour la sécurité intérieure - Programmation 2021-2027
Plan de financement global prévisionnel du projet
</t>
    </r>
    <r>
      <rPr>
        <sz val="16"/>
        <rFont val="Marianne"/>
        <family val="3"/>
      </rPr>
      <t xml:space="preserve">Nom du porteur de projet </t>
    </r>
    <r>
      <rPr>
        <b/>
        <sz val="16"/>
        <rFont val="Marianne"/>
        <family val="3"/>
      </rPr>
      <t xml:space="preserve">:
</t>
    </r>
    <r>
      <rPr>
        <sz val="16"/>
        <rFont val="Marianne"/>
        <family val="3"/>
      </rPr>
      <t>Intitulé du projet</t>
    </r>
    <r>
      <rPr>
        <b/>
        <sz val="16"/>
        <rFont val="Marianne"/>
        <family val="3"/>
      </rPr>
      <t xml:space="preserve"> :
</t>
    </r>
    <r>
      <rPr>
        <sz val="16"/>
        <rFont val="Marianne"/>
        <family val="3"/>
      </rPr>
      <t xml:space="preserve">N° e-Synergie :
</t>
    </r>
    <r>
      <rPr>
        <i/>
        <sz val="16"/>
        <rFont val="Marianne"/>
        <family val="3"/>
      </rPr>
      <t xml:space="preserve">
</t>
    </r>
    <r>
      <rPr>
        <b/>
        <i/>
        <sz val="16"/>
        <color indexed="53"/>
        <rFont val="Marianne"/>
        <family val="3"/>
      </rPr>
      <t>Cette partie est réservée au service instructeur</t>
    </r>
    <r>
      <rPr>
        <b/>
        <sz val="16"/>
        <color indexed="53"/>
        <rFont val="Marianne"/>
        <family val="3"/>
      </rPr>
      <t xml:space="preserve">
N° Synergie CDM :</t>
    </r>
    <r>
      <rPr>
        <b/>
        <sz val="16"/>
        <rFont val="Marianne"/>
        <family val="3"/>
      </rPr>
      <t xml:space="preserve">
</t>
    </r>
    <r>
      <rPr>
        <b/>
        <i/>
        <sz val="16"/>
        <color indexed="53"/>
        <rFont val="Marianne"/>
        <family val="3"/>
      </rPr>
      <t>Cet onglet est un récapitulatif global et permet de vérifier si l'ensemble des onglets ont été dûments complétés.
La feuille est protégée et permet d'obtenir une vision d'ensemble de la demande de subvention.</t>
    </r>
  </si>
  <si>
    <t xml:space="preserve">COUTS INDIRECTS
Modalités de calcul des coûts indirects par application du taux forfaitaire couverts par les options des coûts simplifiés :
• Soit 15% calculés sur les frais de personnel 
• Soit 1%, 2% ou 7% calculés sur le total des coûts directs éligibles selon la catégorie de projet dominante prévue au point 2 « périmètre de l’appel à projets n°2-2024-FSI »
</t>
  </si>
  <si>
    <t>Lister les dépenses financées en coûts indirects</t>
  </si>
  <si>
    <t>Préciser le montant des recettes prévisionnelles susceptibles d'être générées par le projet (le cas échéant)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</si>
</sst>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 numFmtId="167" formatCode="\ * #,##0.00\ ;\-* #,##0.00\ ;\ * \-#\ ;\ @\ "/>
    <numFmt numFmtId="168" formatCode="0\ %"/>
    <numFmt numFmtId="169" formatCode="#,##0.00&quot;   &quot;"/>
    <numFmt numFmtId="170" formatCode="0.00\ %"/>
    <numFmt numFmtId="171" formatCode="_-* #,##0.00\ _€_-;\-* #,##0.00\ _€_-;_-* \-??\ _€_-;_-@_-"/>
    <numFmt numFmtId="172" formatCode="#,###"/>
    <numFmt numFmtId="173" formatCode="#,##0.00\ [$€-40C];[Red]\-#,##0.00\ [$€-40C]"/>
    <numFmt numFmtId="174" formatCode="00000"/>
    <numFmt numFmtId="175" formatCode="#,##0.00\ &quot;€&quot;"/>
    <numFmt numFmtId="176" formatCode="0.0\ %"/>
    <numFmt numFmtId="177" formatCode="0.000\ %"/>
    <numFmt numFmtId="178" formatCode="\%"/>
    <numFmt numFmtId="179" formatCode="00\%"/>
    <numFmt numFmtId="180" formatCode="0.0"/>
    <numFmt numFmtId="181" formatCode="0.000"/>
    <numFmt numFmtId="182" formatCode="#,##0.000\ &quot;€&quot;;\-#,##0.000\ &quot;€&quot;"/>
    <numFmt numFmtId="183" formatCode="0.0000"/>
    <numFmt numFmtId="184" formatCode="#,##0.0000\ &quot;€&quot;;\-#,##0.0000\ &quot;€&quot;"/>
  </numFmts>
  <fonts count="83">
    <font>
      <sz val="10"/>
      <name val="Arial"/>
      <family val="2"/>
    </font>
    <font>
      <sz val="10"/>
      <name val="Marianne"/>
      <family val="3"/>
    </font>
    <font>
      <b/>
      <sz val="14"/>
      <name val="Marianne"/>
      <family val="3"/>
    </font>
    <font>
      <sz val="14"/>
      <name val="Arial"/>
      <family val="2"/>
    </font>
    <font>
      <b/>
      <sz val="12"/>
      <name val="Marianne"/>
      <family val="3"/>
    </font>
    <font>
      <b/>
      <sz val="11"/>
      <name val="Marianne"/>
      <family val="3"/>
    </font>
    <font>
      <sz val="12"/>
      <name val="Marianne"/>
      <family val="3"/>
    </font>
    <font>
      <b/>
      <u val="single"/>
      <sz val="12"/>
      <name val="Marianne"/>
      <family val="3"/>
    </font>
    <font>
      <i/>
      <sz val="12"/>
      <name val="Marianne"/>
      <family val="3"/>
    </font>
    <font>
      <b/>
      <sz val="12"/>
      <color indexed="10"/>
      <name val="Marianne"/>
      <family val="3"/>
    </font>
    <font>
      <b/>
      <sz val="12"/>
      <name val="Arial"/>
      <family val="2"/>
    </font>
    <font>
      <i/>
      <sz val="12"/>
      <color indexed="10"/>
      <name val="Arial"/>
      <family val="2"/>
    </font>
    <font>
      <i/>
      <sz val="11"/>
      <color indexed="10"/>
      <name val="Marianne"/>
      <family val="3"/>
    </font>
    <font>
      <b/>
      <sz val="9"/>
      <name val="Marianne"/>
      <family val="3"/>
    </font>
    <font>
      <b/>
      <sz val="12"/>
      <color indexed="12"/>
      <name val="Marianne"/>
      <family val="3"/>
    </font>
    <font>
      <b/>
      <sz val="16"/>
      <color indexed="12"/>
      <name val="Marianne"/>
      <family val="3"/>
    </font>
    <font>
      <sz val="11"/>
      <name val="Marianne"/>
      <family val="3"/>
    </font>
    <font>
      <sz val="9"/>
      <name val="Marianne"/>
      <family val="3"/>
    </font>
    <font>
      <sz val="12"/>
      <color indexed="12"/>
      <name val="Marianne"/>
      <family val="3"/>
    </font>
    <font>
      <b/>
      <sz val="12"/>
      <color indexed="63"/>
      <name val="Marianne"/>
      <family val="3"/>
    </font>
    <font>
      <i/>
      <sz val="10"/>
      <color indexed="9"/>
      <name val="Marianne"/>
      <family val="3"/>
    </font>
    <font>
      <i/>
      <sz val="12"/>
      <color indexed="63"/>
      <name val="Marianne"/>
      <family val="3"/>
    </font>
    <font>
      <b/>
      <sz val="12"/>
      <color indexed="10"/>
      <name val="Arial"/>
      <family val="2"/>
    </font>
    <font>
      <b/>
      <sz val="16"/>
      <color indexed="48"/>
      <name val="Marianne"/>
      <family val="3"/>
    </font>
    <font>
      <b/>
      <sz val="12"/>
      <name val="Calibri"/>
      <family val="2"/>
    </font>
    <font>
      <sz val="12"/>
      <name val="Calibri"/>
      <family val="2"/>
    </font>
    <font>
      <b/>
      <sz val="10"/>
      <name val="Arial"/>
      <family val="2"/>
    </font>
    <font>
      <b/>
      <sz val="10"/>
      <name val="Marianne"/>
      <family val="3"/>
    </font>
    <font>
      <i/>
      <sz val="10"/>
      <name val="Arial"/>
      <family val="2"/>
    </font>
    <font>
      <b/>
      <sz val="10"/>
      <color indexed="10"/>
      <name val="Marianne"/>
      <family val="3"/>
    </font>
    <font>
      <b/>
      <u val="single"/>
      <sz val="11"/>
      <name val="Marianne"/>
      <family val="3"/>
    </font>
    <font>
      <b/>
      <i/>
      <sz val="12"/>
      <color indexed="10"/>
      <name val="Marianne"/>
      <family val="3"/>
    </font>
    <font>
      <sz val="14"/>
      <name val="Marianne"/>
      <family val="3"/>
    </font>
    <font>
      <b/>
      <i/>
      <sz val="11"/>
      <color indexed="8"/>
      <name val="Marianne"/>
      <family val="3"/>
    </font>
    <font>
      <b/>
      <sz val="16"/>
      <name val="Marianne"/>
      <family val="3"/>
    </font>
    <font>
      <sz val="16"/>
      <name val="Marianne"/>
      <family val="3"/>
    </font>
    <font>
      <b/>
      <i/>
      <sz val="16"/>
      <color indexed="53"/>
      <name val="Marianne"/>
      <family val="3"/>
    </font>
    <font>
      <b/>
      <sz val="16"/>
      <color indexed="53"/>
      <name val="Marianne"/>
      <family val="3"/>
    </font>
    <font>
      <i/>
      <sz val="16"/>
      <name val="Marianne"/>
      <family val="3"/>
    </font>
    <font>
      <b/>
      <sz val="12"/>
      <color indexed="53"/>
      <name val="Marianne"/>
      <family val="3"/>
    </font>
    <font>
      <b/>
      <sz val="11"/>
      <color indexed="53"/>
      <name val="Marianne"/>
      <family val="3"/>
    </font>
    <font>
      <b/>
      <sz val="14"/>
      <color indexed="53"/>
      <name val="Marianne"/>
      <family val="3"/>
    </font>
    <font>
      <i/>
      <sz val="11"/>
      <name val="Marianne"/>
      <family val="3"/>
    </font>
    <font>
      <i/>
      <sz val="10"/>
      <name val="Marianne"/>
      <family val="3"/>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59"/>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Marianne"/>
      <family val="3"/>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63"/>
        <bgColor indexed="64"/>
      </patternFill>
    </fill>
    <fill>
      <patternFill patternType="solid">
        <fgColor theme="5" tint="0.7999799847602844"/>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indexed="26"/>
        <bgColor indexed="64"/>
      </patternFill>
    </fill>
    <fill>
      <patternFill patternType="solid">
        <fgColor indexed="4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
      <patternFill patternType="solid">
        <fgColor indexed="5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4" tint="0.79997998476028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hair">
        <color indexed="8"/>
      </left>
      <right style="hair">
        <color indexed="8"/>
      </right>
      <top style="hair">
        <color indexed="8"/>
      </top>
      <bottom>
        <color indexed="63"/>
      </bottom>
    </border>
    <border>
      <left style="medium"/>
      <right style="medium"/>
      <top style="medium"/>
      <bottom>
        <color indexed="63"/>
      </bottom>
    </border>
    <border>
      <left style="medium"/>
      <right style="thin">
        <color indexed="59"/>
      </right>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59"/>
      </left>
      <right style="thin">
        <color indexed="59"/>
      </right>
      <top>
        <color indexed="63"/>
      </top>
      <bottom style="thin">
        <color indexed="59"/>
      </bottom>
    </border>
    <border>
      <left style="thin">
        <color indexed="59"/>
      </left>
      <right style="thin">
        <color indexed="59"/>
      </right>
      <top>
        <color indexed="63"/>
      </top>
      <bottom style="thin">
        <color indexed="59"/>
      </bottom>
    </border>
    <border>
      <left style="medium">
        <color indexed="59"/>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color indexed="59"/>
      </left>
      <right style="thin">
        <color indexed="59"/>
      </right>
      <top style="thin">
        <color indexed="59"/>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color indexed="59"/>
      </left>
      <right style="thin">
        <color indexed="59"/>
      </right>
      <top>
        <color indexed="63"/>
      </top>
      <bottom>
        <color indexed="63"/>
      </bottom>
    </border>
    <border>
      <left style="medium">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diagonalUp="1" diagonalDown="1">
      <left style="thin">
        <color indexed="59"/>
      </left>
      <right style="thin">
        <color indexed="59"/>
      </right>
      <top style="thin">
        <color indexed="59"/>
      </top>
      <bottom>
        <color indexed="63"/>
      </bottom>
      <diagonal style="thin">
        <color indexed="59"/>
      </diagonal>
    </border>
    <border>
      <left style="thin"/>
      <right style="thin"/>
      <top>
        <color indexed="63"/>
      </top>
      <bottom style="thin"/>
    </border>
    <border>
      <left style="thin">
        <color indexed="59"/>
      </left>
      <right style="thin">
        <color indexed="59"/>
      </right>
      <top style="medium"/>
      <bottom style="medium"/>
    </border>
    <border>
      <left style="thin">
        <color indexed="59"/>
      </left>
      <right style="medium"/>
      <top style="medium"/>
      <bottom style="medium"/>
    </border>
    <border>
      <left style="medium">
        <color indexed="59"/>
      </left>
      <right style="medium"/>
      <top style="medium"/>
      <bottom style="medium"/>
    </border>
    <border>
      <left style="thin">
        <color indexed="59"/>
      </left>
      <right style="medium">
        <color indexed="59"/>
      </right>
      <top style="thin">
        <color indexed="59"/>
      </top>
      <bottom>
        <color indexed="63"/>
      </bottom>
    </border>
    <border>
      <left style="medium"/>
      <right style="medium"/>
      <top style="medium"/>
      <bottom style="medium"/>
    </border>
    <border>
      <left style="thin">
        <color indexed="8"/>
      </left>
      <right style="medium">
        <color indexed="8"/>
      </right>
      <top style="medium">
        <color indexed="8"/>
      </top>
      <bottom style="medium">
        <color indexed="8"/>
      </bottom>
    </border>
    <border>
      <left>
        <color indexed="63"/>
      </left>
      <right style="thin">
        <color indexed="59"/>
      </right>
      <top>
        <color indexed="63"/>
      </top>
      <bottom style="thin">
        <color indexed="59"/>
      </bottom>
    </border>
    <border>
      <left>
        <color indexed="63"/>
      </left>
      <right style="medium"/>
      <top style="medium"/>
      <bottom style="medium"/>
    </border>
    <border>
      <left>
        <color indexed="63"/>
      </left>
      <right style="medium"/>
      <top style="medium"/>
      <bottom style="thin"/>
    </border>
    <border>
      <left style="thin">
        <color indexed="8"/>
      </left>
      <right style="medium">
        <color indexed="8"/>
      </right>
      <top>
        <color indexed="63"/>
      </top>
      <bottom style="medium">
        <color indexed="8"/>
      </bottom>
    </border>
    <border>
      <left style="medium"/>
      <right style="thin">
        <color indexed="8"/>
      </right>
      <top style="medium"/>
      <bottom style="medium"/>
    </border>
    <border>
      <left style="thin">
        <color indexed="8"/>
      </left>
      <right style="medium">
        <color indexed="8"/>
      </right>
      <top style="medium"/>
      <bottom style="medium"/>
    </border>
    <border>
      <left style="thin">
        <color indexed="8"/>
      </left>
      <right style="medium"/>
      <top style="medium"/>
      <bottom style="mediu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medium">
        <color indexed="8"/>
      </top>
      <bottom style="thin">
        <color indexed="8"/>
      </bottom>
    </border>
    <border>
      <left style="medium"/>
      <right>
        <color indexed="63"/>
      </right>
      <top style="medium"/>
      <bottom style="mediu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style="thin">
        <color indexed="8"/>
      </right>
      <top>
        <color indexed="63"/>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59"/>
      </left>
      <right style="thin">
        <color indexed="59"/>
      </right>
      <top style="medium"/>
      <bottom style="medium"/>
    </border>
    <border>
      <left>
        <color indexed="63"/>
      </left>
      <right style="thin">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59"/>
      </left>
      <right style="medium">
        <color indexed="59"/>
      </right>
      <top style="medium"/>
      <bottom style="medium"/>
    </border>
    <border diagonalUp="1" diagonalDown="1">
      <left style="thin">
        <color indexed="59"/>
      </left>
      <right style="thin">
        <color indexed="59"/>
      </right>
      <top>
        <color indexed="63"/>
      </top>
      <bottom>
        <color indexed="63"/>
      </bottom>
      <diagonal style="thin">
        <color indexed="59"/>
      </diagonal>
    </border>
    <border>
      <left style="thin">
        <color indexed="59"/>
      </left>
      <right style="medium">
        <color indexed="59"/>
      </right>
      <top>
        <color indexed="63"/>
      </top>
      <bottom>
        <color indexed="63"/>
      </bottom>
    </border>
    <border>
      <left style="medium"/>
      <right>
        <color indexed="63"/>
      </right>
      <top>
        <color indexed="63"/>
      </top>
      <bottom>
        <color indexed="63"/>
      </bottom>
    </border>
    <border>
      <left style="thin">
        <color indexed="8"/>
      </left>
      <right style="thin">
        <color indexed="8"/>
      </right>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color indexed="63"/>
      </top>
      <bottom>
        <color indexed="63"/>
      </bottom>
    </border>
    <border>
      <left style="thin">
        <color indexed="59"/>
      </left>
      <right style="thin">
        <color indexed="59"/>
      </right>
      <top style="medium"/>
      <bottom style="thin">
        <color indexed="59"/>
      </bottom>
    </border>
    <border>
      <left style="medium"/>
      <right>
        <color indexed="63"/>
      </right>
      <top style="medium"/>
      <bottom>
        <color indexed="63"/>
      </bottom>
    </border>
    <border>
      <left style="medium"/>
      <right>
        <color indexed="63"/>
      </right>
      <top style="medium"/>
      <bottom style="thin">
        <color indexed="8"/>
      </bottom>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medium"/>
      <right style="thin"/>
      <top style="medium"/>
      <bottom style="medium"/>
    </border>
    <border>
      <left style="medium">
        <color indexed="8"/>
      </left>
      <right style="medium">
        <color indexed="8"/>
      </right>
      <top style="medium">
        <color indexed="8"/>
      </top>
      <bottom style="medium">
        <color indexed="8"/>
      </bottom>
    </border>
    <border>
      <left style="medium">
        <color indexed="59"/>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thin"/>
      <right>
        <color indexed="63"/>
      </right>
      <top style="medium"/>
      <bottom style="medium"/>
    </border>
    <border>
      <left style="thin">
        <color indexed="8"/>
      </left>
      <right style="medium"/>
      <top>
        <color indexed="63"/>
      </top>
      <bottom style="thin">
        <color indexed="8"/>
      </bottom>
    </border>
    <border>
      <left>
        <color indexed="63"/>
      </left>
      <right>
        <color indexed="63"/>
      </right>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thin"/>
      <right style="thin"/>
      <top style="medium"/>
      <bottom style="thin"/>
    </border>
    <border>
      <left style="thin"/>
      <right style="medium"/>
      <top style="medium"/>
      <bottom style="thin"/>
    </border>
    <border>
      <left style="medium"/>
      <right style="thin">
        <color indexed="8"/>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166" fontId="0" fillId="0" borderId="0" applyFill="0" applyBorder="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Border="0" applyProtection="0">
      <alignment/>
    </xf>
    <xf numFmtId="166" fontId="0" fillId="0" borderId="0" applyBorder="0" applyAlignment="0" applyProtection="0"/>
    <xf numFmtId="42" fontId="0" fillId="0" borderId="0" applyFill="0" applyBorder="0" applyAlignment="0" applyProtection="0"/>
    <xf numFmtId="0" fontId="72" fillId="29" borderId="0" applyNumberFormat="0" applyBorder="0" applyAlignment="0" applyProtection="0"/>
    <xf numFmtId="0" fontId="0" fillId="30" borderId="3" applyNumberFormat="0" applyFont="0" applyAlignment="0" applyProtection="0"/>
    <xf numFmtId="168" fontId="0" fillId="0" borderId="0" applyBorder="0" applyAlignment="0" applyProtection="0"/>
    <xf numFmtId="168" fontId="0" fillId="0" borderId="0" applyBorder="0" applyProtection="0">
      <alignment/>
    </xf>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44">
    <xf numFmtId="0" fontId="0" fillId="0" borderId="0" xfId="0" applyAlignment="1">
      <alignment/>
    </xf>
    <xf numFmtId="171" fontId="1" fillId="0" borderId="10" xfId="50" applyNumberFormat="1" applyFont="1" applyBorder="1" applyAlignment="1" applyProtection="1">
      <alignment horizontal="right" vertical="center" wrapText="1"/>
      <protection/>
    </xf>
    <xf numFmtId="171" fontId="1" fillId="5" borderId="10" xfId="50" applyNumberFormat="1" applyFont="1" applyFill="1" applyBorder="1" applyAlignment="1" applyProtection="1">
      <alignment horizontal="right" vertical="center" wrapText="1"/>
      <protection/>
    </xf>
    <xf numFmtId="166" fontId="4" fillId="33" borderId="11" xfId="43" applyFont="1" applyFill="1" applyBorder="1" applyAlignment="1" applyProtection="1">
      <alignment horizontal="left" vertical="center" wrapText="1"/>
      <protection/>
    </xf>
    <xf numFmtId="166" fontId="4" fillId="33" borderId="12" xfId="43" applyFont="1" applyFill="1" applyBorder="1" applyAlignment="1" applyProtection="1">
      <alignment horizontal="left" vertical="center" wrapText="1"/>
      <protection/>
    </xf>
    <xf numFmtId="0" fontId="14" fillId="0" borderId="13" xfId="0" applyFont="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0" fontId="15" fillId="34" borderId="14"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4" fontId="4" fillId="0" borderId="0" xfId="0" applyNumberFormat="1" applyFont="1" applyBorder="1" applyAlignment="1" applyProtection="1">
      <alignment vertical="center" wrapText="1"/>
      <protection locked="0"/>
    </xf>
    <xf numFmtId="170" fontId="1" fillId="0" borderId="0" xfId="0" applyNumberFormat="1" applyFont="1" applyBorder="1" applyAlignment="1" applyProtection="1">
      <alignment horizontal="center" vertical="center"/>
      <protection locked="0"/>
    </xf>
    <xf numFmtId="0" fontId="1" fillId="0" borderId="0" xfId="0" applyFont="1" applyAlignment="1" applyProtection="1">
      <alignment vertical="center"/>
      <protection locked="0"/>
    </xf>
    <xf numFmtId="0" fontId="4" fillId="35" borderId="15" xfId="0"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6" fillId="0" borderId="16" xfId="0" applyFont="1" applyBorder="1" applyAlignment="1" applyProtection="1">
      <alignment horizontal="left" vertical="center" wrapText="1"/>
      <protection locked="0"/>
    </xf>
    <xf numFmtId="173" fontId="4" fillId="0" borderId="16" xfId="0" applyNumberFormat="1" applyFont="1" applyBorder="1" applyAlignment="1" applyProtection="1">
      <alignment horizontal="right" vertical="center" wrapText="1"/>
      <protection locked="0"/>
    </xf>
    <xf numFmtId="0" fontId="6" fillId="0" borderId="17" xfId="0" applyFont="1" applyBorder="1" applyAlignment="1" applyProtection="1">
      <alignment horizontal="left" vertical="center" wrapText="1"/>
      <protection locked="0"/>
    </xf>
    <xf numFmtId="173" fontId="4" fillId="0" borderId="17" xfId="0" applyNumberFormat="1" applyFont="1" applyBorder="1" applyAlignment="1" applyProtection="1">
      <alignment horizontal="right" vertical="center" wrapText="1"/>
      <protection locked="0"/>
    </xf>
    <xf numFmtId="0" fontId="6" fillId="0" borderId="18" xfId="0" applyFont="1" applyBorder="1" applyAlignment="1" applyProtection="1">
      <alignment horizontal="left" vertical="center" wrapText="1"/>
      <protection locked="0"/>
    </xf>
    <xf numFmtId="173" fontId="4" fillId="0" borderId="18" xfId="0" applyNumberFormat="1" applyFont="1" applyBorder="1" applyAlignment="1" applyProtection="1">
      <alignment horizontal="right" vertical="center" wrapText="1"/>
      <protection locked="0"/>
    </xf>
    <xf numFmtId="0" fontId="6" fillId="0" borderId="19" xfId="0" applyFont="1" applyBorder="1" applyAlignment="1" applyProtection="1">
      <alignment horizontal="left" vertical="center" wrapText="1"/>
      <protection locked="0"/>
    </xf>
    <xf numFmtId="173" fontId="4" fillId="0" borderId="20" xfId="0" applyNumberFormat="1" applyFont="1" applyBorder="1" applyAlignment="1" applyProtection="1">
      <alignment horizontal="right" vertical="center" wrapText="1"/>
      <protection locked="0"/>
    </xf>
    <xf numFmtId="170" fontId="18" fillId="0" borderId="20" xfId="0" applyNumberFormat="1" applyFont="1" applyBorder="1" applyAlignment="1" applyProtection="1">
      <alignment horizontal="center" vertical="center" wrapText="1"/>
      <protection locked="0"/>
    </xf>
    <xf numFmtId="0" fontId="6" fillId="0" borderId="21" xfId="0" applyFont="1" applyBorder="1" applyAlignment="1" applyProtection="1">
      <alignment horizontal="left" vertical="center" wrapText="1"/>
      <protection locked="0"/>
    </xf>
    <xf numFmtId="173" fontId="4" fillId="0" borderId="22" xfId="0" applyNumberFormat="1" applyFont="1" applyBorder="1" applyAlignment="1" applyProtection="1">
      <alignment horizontal="right" vertical="center" wrapText="1"/>
      <protection locked="0"/>
    </xf>
    <xf numFmtId="0" fontId="6" fillId="0" borderId="23" xfId="0" applyFont="1" applyBorder="1" applyAlignment="1" applyProtection="1">
      <alignment horizontal="left" vertical="center" wrapText="1"/>
      <protection locked="0"/>
    </xf>
    <xf numFmtId="173" fontId="4" fillId="0" borderId="24" xfId="0" applyNumberFormat="1" applyFont="1" applyBorder="1" applyAlignment="1" applyProtection="1">
      <alignment horizontal="right" vertical="center" wrapText="1"/>
      <protection locked="0"/>
    </xf>
    <xf numFmtId="170" fontId="18" fillId="0" borderId="25" xfId="0" applyNumberFormat="1" applyFont="1" applyBorder="1" applyAlignment="1" applyProtection="1">
      <alignment horizontal="center" vertical="center" wrapText="1"/>
      <protection locked="0"/>
    </xf>
    <xf numFmtId="0" fontId="6" fillId="0" borderId="26" xfId="0" applyFont="1" applyBorder="1" applyAlignment="1" applyProtection="1">
      <alignment horizontal="left" vertical="center" wrapText="1"/>
      <protection locked="0"/>
    </xf>
    <xf numFmtId="171" fontId="4" fillId="0" borderId="16" xfId="0" applyNumberFormat="1" applyFont="1" applyBorder="1" applyAlignment="1" applyProtection="1">
      <alignment horizontal="right" vertical="center" wrapText="1"/>
      <protection locked="0"/>
    </xf>
    <xf numFmtId="0" fontId="6" fillId="0" borderId="27" xfId="0" applyFont="1" applyBorder="1" applyAlignment="1" applyProtection="1">
      <alignment horizontal="left" vertical="center" wrapText="1"/>
      <protection locked="0"/>
    </xf>
    <xf numFmtId="171" fontId="4" fillId="0" borderId="17" xfId="0" applyNumberFormat="1" applyFont="1" applyBorder="1" applyAlignment="1" applyProtection="1">
      <alignment horizontal="right" vertical="center" wrapText="1"/>
      <protection locked="0"/>
    </xf>
    <xf numFmtId="171" fontId="4" fillId="0" borderId="18" xfId="0" applyNumberFormat="1" applyFont="1" applyBorder="1" applyAlignment="1" applyProtection="1">
      <alignment horizontal="right" vertical="center" wrapText="1"/>
      <protection locked="0"/>
    </xf>
    <xf numFmtId="0" fontId="19" fillId="36" borderId="15" xfId="0" applyFont="1" applyFill="1" applyBorder="1" applyAlignment="1" applyProtection="1">
      <alignment horizontal="left" vertical="center" wrapText="1"/>
      <protection locked="0"/>
    </xf>
    <xf numFmtId="0" fontId="4" fillId="37" borderId="28" xfId="0" applyFont="1" applyFill="1" applyBorder="1" applyAlignment="1" applyProtection="1">
      <alignment horizontal="left" vertical="center" wrapText="1"/>
      <protection locked="0"/>
    </xf>
    <xf numFmtId="0" fontId="4" fillId="38" borderId="29" xfId="0" applyFont="1" applyFill="1" applyBorder="1" applyAlignment="1" applyProtection="1">
      <alignment horizontal="left" vertical="center" wrapText="1"/>
      <protection locked="0"/>
    </xf>
    <xf numFmtId="168" fontId="0" fillId="0" borderId="0" xfId="54" applyAlignment="1" applyProtection="1">
      <alignment horizontal="center" vertical="center"/>
      <protection locked="0"/>
    </xf>
    <xf numFmtId="173" fontId="21" fillId="37" borderId="20" xfId="0" applyNumberFormat="1" applyFont="1" applyFill="1" applyBorder="1" applyAlignment="1" applyProtection="1">
      <alignment horizontal="right" vertical="center" wrapText="1"/>
      <protection locked="0"/>
    </xf>
    <xf numFmtId="0" fontId="10" fillId="39" borderId="29" xfId="0" applyFont="1" applyFill="1" applyBorder="1" applyAlignment="1" applyProtection="1">
      <alignment horizontal="left" vertical="center" wrapText="1"/>
      <protection locked="0"/>
    </xf>
    <xf numFmtId="171" fontId="4" fillId="39" borderId="30" xfId="0" applyNumberFormat="1" applyFont="1" applyFill="1" applyBorder="1" applyAlignment="1" applyProtection="1">
      <alignment vertical="center"/>
      <protection locked="0"/>
    </xf>
    <xf numFmtId="170" fontId="4" fillId="39" borderId="31"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4" fillId="40" borderId="23" xfId="0" applyFont="1" applyFill="1" applyBorder="1" applyAlignment="1" applyProtection="1">
      <alignment horizontal="left" vertical="center" wrapText="1"/>
      <protection locked="0"/>
    </xf>
    <xf numFmtId="170" fontId="23" fillId="40" borderId="32" xfId="0" applyNumberFormat="1" applyFont="1" applyFill="1" applyBorder="1" applyAlignment="1" applyProtection="1">
      <alignment horizontal="center" vertical="center" wrapText="1"/>
      <protection locked="0"/>
    </xf>
    <xf numFmtId="170" fontId="14" fillId="0" borderId="31" xfId="0" applyNumberFormat="1" applyFont="1" applyBorder="1" applyAlignment="1" applyProtection="1">
      <alignment horizontal="center" vertical="center" wrapText="1"/>
      <protection locked="0"/>
    </xf>
    <xf numFmtId="0" fontId="10" fillId="41" borderId="29" xfId="0" applyFont="1" applyFill="1" applyBorder="1" applyAlignment="1" applyProtection="1">
      <alignment horizontal="left" vertical="center" wrapText="1"/>
      <protection locked="0"/>
    </xf>
    <xf numFmtId="171" fontId="4" fillId="41" borderId="31" xfId="0" applyNumberFormat="1" applyFont="1" applyFill="1" applyBorder="1" applyAlignment="1" applyProtection="1">
      <alignment vertical="center"/>
      <protection locked="0"/>
    </xf>
    <xf numFmtId="170" fontId="4" fillId="41" borderId="3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4" fontId="4" fillId="0" borderId="0" xfId="0" applyNumberFormat="1" applyFont="1" applyBorder="1" applyAlignment="1" applyProtection="1">
      <alignment vertical="center"/>
      <protection locked="0"/>
    </xf>
    <xf numFmtId="0" fontId="1" fillId="0" borderId="0" xfId="0" applyFont="1" applyAlignment="1" applyProtection="1">
      <alignment horizontal="left" vertical="center"/>
      <protection locked="0"/>
    </xf>
    <xf numFmtId="172" fontId="4" fillId="42" borderId="33" xfId="0" applyNumberFormat="1" applyFont="1" applyFill="1" applyBorder="1" applyAlignment="1" applyProtection="1">
      <alignment horizontal="left" vertical="center" wrapText="1"/>
      <protection/>
    </xf>
    <xf numFmtId="171" fontId="6" fillId="43" borderId="33" xfId="0" applyNumberFormat="1" applyFont="1" applyFill="1" applyBorder="1" applyAlignment="1" applyProtection="1">
      <alignment horizontal="right" vertical="center" wrapText="1"/>
      <protection/>
    </xf>
    <xf numFmtId="170" fontId="16" fillId="43" borderId="33" xfId="0" applyNumberFormat="1" applyFont="1" applyFill="1" applyBorder="1" applyAlignment="1" applyProtection="1">
      <alignment horizontal="center" vertical="center" wrapText="1"/>
      <protection/>
    </xf>
    <xf numFmtId="171" fontId="4" fillId="35" borderId="34" xfId="0" applyNumberFormat="1" applyFont="1" applyFill="1" applyBorder="1" applyAlignment="1" applyProtection="1">
      <alignment horizontal="right" vertical="center" wrapText="1"/>
      <protection/>
    </xf>
    <xf numFmtId="171" fontId="4" fillId="35" borderId="35" xfId="0" applyNumberFormat="1" applyFont="1" applyFill="1" applyBorder="1" applyAlignment="1" applyProtection="1">
      <alignment horizontal="right" vertical="center" wrapText="1"/>
      <protection/>
    </xf>
    <xf numFmtId="7" fontId="4" fillId="35" borderId="34" xfId="0" applyNumberFormat="1" applyFont="1" applyFill="1" applyBorder="1" applyAlignment="1" applyProtection="1">
      <alignment horizontal="right" vertical="center" wrapText="1"/>
      <protection/>
    </xf>
    <xf numFmtId="7" fontId="4" fillId="35" borderId="35" xfId="0" applyNumberFormat="1" applyFont="1" applyFill="1" applyBorder="1" applyAlignment="1" applyProtection="1">
      <alignment horizontal="right" vertical="center" wrapText="1"/>
      <protection/>
    </xf>
    <xf numFmtId="7" fontId="4" fillId="0" borderId="16" xfId="0" applyNumberFormat="1" applyFont="1" applyBorder="1" applyAlignment="1" applyProtection="1">
      <alignment horizontal="right" vertical="center" wrapText="1"/>
      <protection/>
    </xf>
    <xf numFmtId="7" fontId="4" fillId="35" borderId="36" xfId="0" applyNumberFormat="1" applyFont="1" applyFill="1" applyBorder="1" applyAlignment="1" applyProtection="1">
      <alignment horizontal="right" vertical="center" wrapText="1"/>
      <protection/>
    </xf>
    <xf numFmtId="10" fontId="19" fillId="36" borderId="34" xfId="0" applyNumberFormat="1" applyFont="1" applyFill="1" applyBorder="1" applyAlignment="1" applyProtection="1">
      <alignment horizontal="center" vertical="center" wrapText="1"/>
      <protection/>
    </xf>
    <xf numFmtId="171" fontId="19" fillId="36" borderId="35" xfId="0" applyNumberFormat="1" applyFont="1" applyFill="1" applyBorder="1" applyAlignment="1" applyProtection="1">
      <alignment horizontal="right" vertical="center" wrapText="1"/>
      <protection/>
    </xf>
    <xf numFmtId="166" fontId="26" fillId="3" borderId="29" xfId="50" applyFont="1" applyFill="1" applyBorder="1" applyAlignment="1" applyProtection="1">
      <alignment horizontal="left" vertical="center" wrapText="1"/>
      <protection/>
    </xf>
    <xf numFmtId="7" fontId="4" fillId="39" borderId="30" xfId="0" applyNumberFormat="1" applyFont="1" applyFill="1" applyBorder="1" applyAlignment="1" applyProtection="1">
      <alignment horizontal="right" vertical="center"/>
      <protection/>
    </xf>
    <xf numFmtId="7" fontId="8" fillId="40" borderId="37" xfId="0" applyNumberFormat="1" applyFont="1" applyFill="1" applyBorder="1" applyAlignment="1" applyProtection="1">
      <alignment horizontal="right" vertical="center" wrapText="1"/>
      <protection/>
    </xf>
    <xf numFmtId="7" fontId="4" fillId="41" borderId="31" xfId="0" applyNumberFormat="1" applyFont="1" applyFill="1" applyBorder="1" applyAlignment="1" applyProtection="1">
      <alignment horizontal="right" vertical="center"/>
      <protection/>
    </xf>
    <xf numFmtId="168" fontId="26" fillId="0" borderId="31" xfId="54" applyFont="1" applyBorder="1" applyAlignment="1" applyProtection="1">
      <alignment horizontal="right" vertical="center" wrapText="1"/>
      <protection locked="0"/>
    </xf>
    <xf numFmtId="166" fontId="0" fillId="2" borderId="38" xfId="50" applyFill="1" applyBorder="1" applyAlignment="1" applyProtection="1">
      <alignment horizontal="right" vertical="center" wrapText="1"/>
      <protection/>
    </xf>
    <xf numFmtId="170" fontId="0" fillId="0" borderId="39" xfId="54" applyNumberFormat="1" applyBorder="1" applyAlignment="1" applyProtection="1">
      <alignment horizontal="right" vertical="center"/>
      <protection/>
    </xf>
    <xf numFmtId="9" fontId="18" fillId="0" borderId="40" xfId="0" applyNumberFormat="1" applyFont="1" applyBorder="1" applyAlignment="1" applyProtection="1">
      <alignment horizontal="center" vertical="center" wrapText="1"/>
      <protection locked="0"/>
    </xf>
    <xf numFmtId="165" fontId="1" fillId="0" borderId="0" xfId="0" applyNumberFormat="1" applyFont="1" applyAlignment="1" applyProtection="1">
      <alignment vertical="center"/>
      <protection locked="0"/>
    </xf>
    <xf numFmtId="165" fontId="1" fillId="0" borderId="0" xfId="0" applyNumberFormat="1" applyFont="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168" fontId="1" fillId="42" borderId="41" xfId="54" applyFont="1" applyFill="1" applyBorder="1" applyAlignment="1" applyProtection="1">
      <alignment horizontal="center" vertical="center" wrapText="1"/>
      <protection/>
    </xf>
    <xf numFmtId="170" fontId="1" fillId="2" borderId="41" xfId="54" applyNumberFormat="1" applyFont="1" applyFill="1" applyBorder="1" applyAlignment="1" applyProtection="1">
      <alignment horizontal="center" vertical="center" wrapText="1"/>
      <protection/>
    </xf>
    <xf numFmtId="170" fontId="1" fillId="42" borderId="41" xfId="54" applyNumberFormat="1" applyFont="1" applyFill="1" applyBorder="1" applyAlignment="1" applyProtection="1">
      <alignment horizontal="center" vertical="center" wrapText="1"/>
      <protection/>
    </xf>
    <xf numFmtId="166" fontId="26" fillId="2" borderId="38" xfId="50" applyFont="1" applyFill="1" applyBorder="1" applyAlignment="1" applyProtection="1">
      <alignment horizontal="center" vertical="center"/>
      <protection/>
    </xf>
    <xf numFmtId="7" fontId="27" fillId="3" borderId="38" xfId="43" applyNumberFormat="1" applyFont="1" applyFill="1" applyBorder="1" applyAlignment="1" applyProtection="1">
      <alignment horizontal="center" vertical="center" wrapText="1"/>
      <protection/>
    </xf>
    <xf numFmtId="170" fontId="27" fillId="2" borderId="41" xfId="54" applyNumberFormat="1" applyFont="1" applyFill="1" applyBorder="1" applyAlignment="1" applyProtection="1">
      <alignment horizontal="center" vertical="center" wrapText="1"/>
      <protection/>
    </xf>
    <xf numFmtId="168" fontId="27" fillId="3" borderId="42" xfId="54" applyFont="1" applyFill="1" applyBorder="1" applyAlignment="1" applyProtection="1">
      <alignment horizontal="center" vertical="center" wrapText="1"/>
      <protection/>
    </xf>
    <xf numFmtId="0" fontId="6" fillId="43" borderId="33" xfId="0" applyNumberFormat="1" applyFont="1" applyFill="1" applyBorder="1" applyAlignment="1" applyProtection="1">
      <alignment horizontal="right" vertical="center" wrapText="1"/>
      <protection/>
    </xf>
    <xf numFmtId="171" fontId="1" fillId="0" borderId="43" xfId="50" applyNumberFormat="1" applyFont="1" applyBorder="1" applyAlignment="1" applyProtection="1">
      <alignment horizontal="right" vertical="center" wrapText="1"/>
      <protection/>
    </xf>
    <xf numFmtId="171" fontId="1" fillId="5" borderId="43" xfId="50" applyNumberFormat="1" applyFont="1" applyFill="1" applyBorder="1" applyAlignment="1" applyProtection="1">
      <alignment horizontal="right" vertical="center" wrapText="1"/>
      <protection/>
    </xf>
    <xf numFmtId="170" fontId="0" fillId="0" borderId="43" xfId="54" applyNumberFormat="1" applyBorder="1" applyAlignment="1" applyProtection="1">
      <alignment horizontal="right" vertical="center"/>
      <protection/>
    </xf>
    <xf numFmtId="166" fontId="4" fillId="33" borderId="44" xfId="43" applyFont="1" applyFill="1" applyBorder="1" applyAlignment="1" applyProtection="1">
      <alignment horizontal="left" vertical="center" wrapText="1"/>
      <protection/>
    </xf>
    <xf numFmtId="171" fontId="1" fillId="0" borderId="45" xfId="50" applyNumberFormat="1" applyFont="1" applyBorder="1" applyAlignment="1" applyProtection="1">
      <alignment horizontal="right" vertical="center" wrapText="1"/>
      <protection/>
    </xf>
    <xf numFmtId="171" fontId="1" fillId="5" borderId="45" xfId="50" applyNumberFormat="1" applyFont="1" applyFill="1" applyBorder="1" applyAlignment="1" applyProtection="1">
      <alignment horizontal="right" vertical="center" wrapText="1"/>
      <protection/>
    </xf>
    <xf numFmtId="170" fontId="0" fillId="0" borderId="46" xfId="54" applyNumberFormat="1" applyBorder="1" applyAlignment="1" applyProtection="1">
      <alignment horizontal="right" vertical="center"/>
      <protection/>
    </xf>
    <xf numFmtId="10" fontId="27" fillId="7" borderId="41" xfId="54" applyNumberFormat="1" applyFont="1" applyFill="1" applyBorder="1" applyAlignment="1" applyProtection="1">
      <alignment horizontal="center" vertical="center" wrapText="1"/>
      <protection/>
    </xf>
    <xf numFmtId="166" fontId="26" fillId="7" borderId="38" xfId="50" applyFont="1" applyFill="1" applyBorder="1" applyAlignment="1" applyProtection="1">
      <alignment horizontal="right" vertical="center" wrapText="1"/>
      <protection/>
    </xf>
    <xf numFmtId="0" fontId="1" fillId="44" borderId="0" xfId="0" applyFont="1" applyFill="1" applyAlignment="1" applyProtection="1">
      <alignment horizontal="center" vertical="center"/>
      <protection locked="0"/>
    </xf>
    <xf numFmtId="0" fontId="1" fillId="44" borderId="0" xfId="0" applyFont="1" applyFill="1" applyAlignment="1" applyProtection="1">
      <alignment vertical="center"/>
      <protection locked="0"/>
    </xf>
    <xf numFmtId="169" fontId="1" fillId="0" borderId="0" xfId="0" applyNumberFormat="1" applyFont="1" applyAlignment="1" applyProtection="1">
      <alignment vertical="center"/>
      <protection locked="0"/>
    </xf>
    <xf numFmtId="170" fontId="1" fillId="0" borderId="0" xfId="0" applyNumberFormat="1" applyFont="1" applyAlignment="1" applyProtection="1">
      <alignment vertical="center"/>
      <protection locked="0"/>
    </xf>
    <xf numFmtId="0" fontId="1" fillId="44" borderId="0" xfId="0" applyFont="1" applyFill="1" applyAlignment="1" applyProtection="1">
      <alignment/>
      <protection locked="0"/>
    </xf>
    <xf numFmtId="169" fontId="4" fillId="0" borderId="0" xfId="0" applyNumberFormat="1" applyFont="1" applyBorder="1" applyAlignment="1" applyProtection="1">
      <alignment vertical="center" wrapText="1"/>
      <protection locked="0"/>
    </xf>
    <xf numFmtId="170" fontId="1" fillId="0" borderId="0" xfId="0" applyNumberFormat="1"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169" fontId="1" fillId="0" borderId="0" xfId="0" applyNumberFormat="1" applyFont="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169" fontId="5" fillId="0" borderId="0" xfId="0" applyNumberFormat="1" applyFont="1" applyBorder="1" applyAlignment="1" applyProtection="1">
      <alignment horizontal="left" vertical="center" wrapText="1"/>
      <protection locked="0"/>
    </xf>
    <xf numFmtId="0" fontId="1" fillId="0" borderId="0" xfId="0" applyFont="1" applyAlignment="1" applyProtection="1">
      <alignment/>
      <protection locked="0"/>
    </xf>
    <xf numFmtId="169" fontId="13" fillId="0" borderId="0" xfId="0" applyNumberFormat="1" applyFont="1" applyBorder="1" applyAlignment="1" applyProtection="1">
      <alignment vertical="center" wrapText="1"/>
      <protection locked="0"/>
    </xf>
    <xf numFmtId="0" fontId="4" fillId="34" borderId="47" xfId="0" applyFont="1" applyFill="1" applyBorder="1" applyAlignment="1" applyProtection="1">
      <alignment horizontal="center" vertical="center" wrapText="1"/>
      <protection/>
    </xf>
    <xf numFmtId="169" fontId="4" fillId="34" borderId="48" xfId="0" applyNumberFormat="1" applyFont="1" applyFill="1" applyBorder="1" applyAlignment="1" applyProtection="1">
      <alignment horizontal="center" vertical="center" wrapText="1"/>
      <protection/>
    </xf>
    <xf numFmtId="170" fontId="4" fillId="45" borderId="48" xfId="0" applyNumberFormat="1" applyFont="1" applyFill="1" applyBorder="1" applyAlignment="1" applyProtection="1">
      <alignment horizontal="center" vertical="center" wrapText="1"/>
      <protection/>
    </xf>
    <xf numFmtId="169" fontId="4" fillId="45" borderId="39" xfId="0" applyNumberFormat="1" applyFont="1" applyFill="1" applyBorder="1" applyAlignment="1" applyProtection="1">
      <alignment horizontal="center" vertical="center" wrapText="1"/>
      <protection/>
    </xf>
    <xf numFmtId="0" fontId="1" fillId="44" borderId="0" xfId="0" applyFont="1" applyFill="1" applyBorder="1" applyAlignment="1" applyProtection="1">
      <alignment vertical="center"/>
      <protection/>
    </xf>
    <xf numFmtId="0" fontId="4" fillId="34" borderId="49" xfId="0" applyFont="1" applyFill="1" applyBorder="1" applyAlignment="1" applyProtection="1">
      <alignment horizontal="center" vertical="center" wrapText="1"/>
      <protection/>
    </xf>
    <xf numFmtId="169" fontId="4" fillId="34" borderId="50" xfId="0" applyNumberFormat="1" applyFont="1" applyFill="1" applyBorder="1" applyAlignment="1" applyProtection="1">
      <alignment horizontal="center" vertical="center" wrapText="1"/>
      <protection/>
    </xf>
    <xf numFmtId="169" fontId="4" fillId="46" borderId="50" xfId="0" applyNumberFormat="1" applyFont="1" applyFill="1" applyBorder="1" applyAlignment="1" applyProtection="1">
      <alignment horizontal="center" vertical="center" wrapText="1"/>
      <protection/>
    </xf>
    <xf numFmtId="170" fontId="5" fillId="0" borderId="51" xfId="0" applyNumberFormat="1" applyFont="1" applyBorder="1" applyAlignment="1" applyProtection="1">
      <alignment horizontal="center" vertical="center" wrapText="1"/>
      <protection/>
    </xf>
    <xf numFmtId="0" fontId="4" fillId="35" borderId="29" xfId="0" applyFont="1" applyFill="1" applyBorder="1" applyAlignment="1" applyProtection="1">
      <alignment horizontal="left" vertical="center" wrapText="1"/>
      <protection/>
    </xf>
    <xf numFmtId="7" fontId="4" fillId="35" borderId="29" xfId="0" applyNumberFormat="1" applyFont="1" applyFill="1" applyBorder="1" applyAlignment="1" applyProtection="1">
      <alignment horizontal="right" vertical="center" wrapText="1"/>
      <protection/>
    </xf>
    <xf numFmtId="10" fontId="4" fillId="35" borderId="29" xfId="0" applyNumberFormat="1" applyFont="1" applyFill="1" applyBorder="1" applyAlignment="1" applyProtection="1">
      <alignment horizontal="center" vertical="center" wrapText="1"/>
      <protection/>
    </xf>
    <xf numFmtId="166" fontId="0" fillId="0" borderId="10" xfId="50" applyBorder="1" applyAlignment="1" applyProtection="1">
      <alignment horizontal="right" vertical="center" wrapText="1"/>
      <protection/>
    </xf>
    <xf numFmtId="0" fontId="1" fillId="0" borderId="0" xfId="0" applyFont="1" applyAlignment="1" applyProtection="1">
      <alignment horizontal="center" vertical="center"/>
      <protection/>
    </xf>
    <xf numFmtId="169" fontId="1" fillId="0" borderId="0" xfId="0" applyNumberFormat="1" applyFont="1" applyAlignment="1" applyProtection="1">
      <alignment vertical="center"/>
      <protection/>
    </xf>
    <xf numFmtId="170" fontId="1" fillId="0" borderId="0" xfId="0" applyNumberFormat="1" applyFont="1" applyAlignment="1" applyProtection="1">
      <alignment vertical="center"/>
      <protection/>
    </xf>
    <xf numFmtId="0" fontId="4" fillId="47" borderId="47" xfId="0" applyFont="1" applyFill="1" applyBorder="1" applyAlignment="1" applyProtection="1">
      <alignment horizontal="center" vertical="center" wrapText="1"/>
      <protection/>
    </xf>
    <xf numFmtId="7" fontId="4" fillId="47" borderId="47" xfId="0" applyNumberFormat="1" applyFont="1" applyFill="1" applyBorder="1" applyAlignment="1" applyProtection="1">
      <alignment horizontal="right" vertical="center" wrapText="1"/>
      <protection/>
    </xf>
    <xf numFmtId="10" fontId="4" fillId="47" borderId="47" xfId="0" applyNumberFormat="1" applyFont="1" applyFill="1" applyBorder="1" applyAlignment="1" applyProtection="1">
      <alignment horizontal="center" vertical="center" wrapText="1"/>
      <protection/>
    </xf>
    <xf numFmtId="0" fontId="1" fillId="44" borderId="0" xfId="0" applyFont="1" applyFill="1" applyAlignment="1" applyProtection="1">
      <alignment/>
      <protection/>
    </xf>
    <xf numFmtId="0" fontId="4" fillId="0" borderId="49" xfId="0" applyFont="1" applyBorder="1" applyAlignment="1" applyProtection="1">
      <alignment horizontal="left" vertical="center" wrapText="1"/>
      <protection/>
    </xf>
    <xf numFmtId="171" fontId="4" fillId="0" borderId="50" xfId="0" applyNumberFormat="1" applyFont="1" applyBorder="1" applyAlignment="1" applyProtection="1">
      <alignment horizontal="right" vertical="center" wrapText="1"/>
      <protection/>
    </xf>
    <xf numFmtId="170" fontId="4" fillId="0" borderId="50" xfId="0" applyNumberFormat="1" applyFont="1" applyBorder="1" applyAlignment="1" applyProtection="1">
      <alignment horizontal="right" vertical="center" wrapText="1"/>
      <protection/>
    </xf>
    <xf numFmtId="171" fontId="4" fillId="0" borderId="51" xfId="0" applyNumberFormat="1" applyFont="1" applyBorder="1" applyAlignment="1" applyProtection="1">
      <alignment horizontal="right" vertical="center" wrapText="1"/>
      <protection/>
    </xf>
    <xf numFmtId="0" fontId="4" fillId="38" borderId="52" xfId="0" applyFont="1" applyFill="1" applyBorder="1" applyAlignment="1" applyProtection="1">
      <alignment horizontal="left" vertical="center" wrapText="1"/>
      <protection/>
    </xf>
    <xf numFmtId="171" fontId="4" fillId="38" borderId="53" xfId="0" applyNumberFormat="1" applyFont="1" applyFill="1" applyBorder="1" applyAlignment="1" applyProtection="1">
      <alignment horizontal="left" vertical="center" wrapText="1"/>
      <protection/>
    </xf>
    <xf numFmtId="0" fontId="4" fillId="38" borderId="41" xfId="0" applyFont="1" applyFill="1" applyBorder="1" applyAlignment="1" applyProtection="1">
      <alignment horizontal="left" vertical="center" wrapText="1"/>
      <protection/>
    </xf>
    <xf numFmtId="7" fontId="4" fillId="48" borderId="41" xfId="0" applyNumberFormat="1" applyFont="1" applyFill="1" applyBorder="1" applyAlignment="1" applyProtection="1">
      <alignment horizontal="right" vertical="center" wrapText="1"/>
      <protection/>
    </xf>
    <xf numFmtId="0" fontId="4" fillId="39" borderId="54" xfId="0" applyFont="1" applyFill="1" applyBorder="1" applyAlignment="1" applyProtection="1">
      <alignment horizontal="left" vertical="center" wrapText="1"/>
      <protection/>
    </xf>
    <xf numFmtId="171" fontId="4" fillId="39" borderId="53" xfId="0" applyNumberFormat="1" applyFont="1" applyFill="1" applyBorder="1" applyAlignment="1" applyProtection="1">
      <alignment horizontal="left" vertical="center" wrapText="1"/>
      <protection/>
    </xf>
    <xf numFmtId="0" fontId="4" fillId="39" borderId="41" xfId="0" applyFont="1" applyFill="1" applyBorder="1" applyAlignment="1" applyProtection="1">
      <alignment horizontal="left" vertical="center" wrapText="1"/>
      <protection/>
    </xf>
    <xf numFmtId="7" fontId="4" fillId="39" borderId="41" xfId="0" applyNumberFormat="1" applyFont="1" applyFill="1" applyBorder="1" applyAlignment="1" applyProtection="1">
      <alignment horizontal="right" vertical="center" wrapText="1"/>
      <protection/>
    </xf>
    <xf numFmtId="0" fontId="6" fillId="44" borderId="0" xfId="0" applyFont="1" applyFill="1" applyBorder="1" applyAlignment="1" applyProtection="1">
      <alignment vertical="center" wrapText="1"/>
      <protection/>
    </xf>
    <xf numFmtId="169" fontId="4" fillId="44" borderId="0" xfId="0" applyNumberFormat="1" applyFont="1" applyFill="1" applyBorder="1" applyAlignment="1" applyProtection="1">
      <alignment vertical="center" wrapText="1"/>
      <protection/>
    </xf>
    <xf numFmtId="170" fontId="1" fillId="44" borderId="0" xfId="0" applyNumberFormat="1" applyFont="1" applyFill="1" applyBorder="1" applyAlignment="1" applyProtection="1">
      <alignment vertical="center"/>
      <protection/>
    </xf>
    <xf numFmtId="0" fontId="9" fillId="46" borderId="55" xfId="0" applyFont="1" applyFill="1" applyBorder="1" applyAlignment="1" applyProtection="1">
      <alignment horizontal="left" vertical="center" wrapText="1"/>
      <protection/>
    </xf>
    <xf numFmtId="171" fontId="9" fillId="46" borderId="53" xfId="0" applyNumberFormat="1" applyFont="1" applyFill="1" applyBorder="1" applyAlignment="1" applyProtection="1">
      <alignment vertical="center" wrapText="1"/>
      <protection/>
    </xf>
    <xf numFmtId="171" fontId="9" fillId="46" borderId="41" xfId="0" applyNumberFormat="1" applyFont="1" applyFill="1" applyBorder="1" applyAlignment="1" applyProtection="1">
      <alignment vertical="center" wrapText="1"/>
      <protection/>
    </xf>
    <xf numFmtId="7" fontId="9" fillId="46" borderId="41" xfId="0" applyNumberFormat="1" applyFont="1" applyFill="1" applyBorder="1" applyAlignment="1" applyProtection="1">
      <alignment horizontal="right" vertical="center" wrapText="1"/>
      <protection/>
    </xf>
    <xf numFmtId="4" fontId="4" fillId="39" borderId="54" xfId="0" applyNumberFormat="1" applyFont="1" applyFill="1" applyBorder="1" applyAlignment="1" applyProtection="1">
      <alignment vertical="center" wrapText="1"/>
      <protection/>
    </xf>
    <xf numFmtId="171" fontId="4" fillId="39" borderId="53" xfId="0" applyNumberFormat="1" applyFont="1" applyFill="1" applyBorder="1" applyAlignment="1" applyProtection="1">
      <alignment vertical="center" wrapText="1"/>
      <protection/>
    </xf>
    <xf numFmtId="4" fontId="4" fillId="39" borderId="41" xfId="0" applyNumberFormat="1" applyFont="1" applyFill="1" applyBorder="1" applyAlignment="1" applyProtection="1">
      <alignment vertical="center" wrapText="1"/>
      <protection/>
    </xf>
    <xf numFmtId="7" fontId="4" fillId="39" borderId="56" xfId="0" applyNumberFormat="1" applyFont="1" applyFill="1" applyBorder="1" applyAlignment="1" applyProtection="1">
      <alignment horizontal="right" vertical="center" wrapText="1"/>
      <protection/>
    </xf>
    <xf numFmtId="0" fontId="27" fillId="0" borderId="0" xfId="0" applyFont="1" applyBorder="1" applyAlignment="1" applyProtection="1">
      <alignment vertical="center" wrapText="1"/>
      <protection locked="0"/>
    </xf>
    <xf numFmtId="168" fontId="0" fillId="0" borderId="0" xfId="54" applyAlignment="1" applyProtection="1">
      <alignment/>
      <protection locked="0"/>
    </xf>
    <xf numFmtId="0" fontId="27" fillId="3" borderId="41" xfId="0"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170" fontId="27" fillId="3" borderId="41" xfId="54" applyNumberFormat="1" applyFont="1" applyFill="1" applyBorder="1" applyAlignment="1" applyProtection="1">
      <alignment horizontal="center" vertical="center" wrapText="1"/>
      <protection locked="0"/>
    </xf>
    <xf numFmtId="166" fontId="1" fillId="0" borderId="57" xfId="43" applyFont="1" applyFill="1" applyBorder="1" applyAlignment="1" applyProtection="1">
      <alignment/>
      <protection locked="0"/>
    </xf>
    <xf numFmtId="7" fontId="1" fillId="44" borderId="57" xfId="43" applyNumberFormat="1" applyFont="1" applyFill="1" applyBorder="1" applyAlignment="1" applyProtection="1">
      <alignment horizontal="right"/>
      <protection locked="0"/>
    </xf>
    <xf numFmtId="166" fontId="1" fillId="0" borderId="58" xfId="43" applyFont="1" applyFill="1" applyBorder="1" applyAlignment="1" applyProtection="1">
      <alignment/>
      <protection locked="0"/>
    </xf>
    <xf numFmtId="7" fontId="1" fillId="44" borderId="58" xfId="43" applyNumberFormat="1" applyFont="1" applyFill="1" applyBorder="1" applyAlignment="1" applyProtection="1">
      <alignment horizontal="right"/>
      <protection locked="0"/>
    </xf>
    <xf numFmtId="166" fontId="1" fillId="0" borderId="59" xfId="43" applyFont="1" applyFill="1" applyBorder="1" applyAlignment="1" applyProtection="1">
      <alignment/>
      <protection locked="0"/>
    </xf>
    <xf numFmtId="7" fontId="1" fillId="44" borderId="59" xfId="43" applyNumberFormat="1" applyFont="1" applyFill="1" applyBorder="1" applyAlignment="1" applyProtection="1">
      <alignment horizontal="right"/>
      <protection locked="0"/>
    </xf>
    <xf numFmtId="0" fontId="27" fillId="0" borderId="0" xfId="0" applyFont="1" applyBorder="1" applyAlignment="1" applyProtection="1">
      <alignment/>
      <protection locked="0"/>
    </xf>
    <xf numFmtId="0" fontId="27" fillId="0" borderId="0" xfId="0" applyFont="1" applyAlignment="1" applyProtection="1">
      <alignment/>
      <protection locked="0"/>
    </xf>
    <xf numFmtId="173" fontId="27" fillId="0" borderId="0" xfId="0" applyNumberFormat="1" applyFont="1" applyAlignment="1" applyProtection="1">
      <alignment/>
      <protection locked="0"/>
    </xf>
    <xf numFmtId="166" fontId="1" fillId="49" borderId="57" xfId="43" applyFont="1" applyFill="1" applyBorder="1" applyAlignment="1" applyProtection="1">
      <alignment vertical="center" wrapText="1"/>
      <protection locked="0"/>
    </xf>
    <xf numFmtId="166" fontId="26" fillId="3" borderId="38" xfId="50" applyFont="1" applyFill="1" applyBorder="1" applyAlignment="1" applyProtection="1">
      <alignment horizontal="center" vertical="center"/>
      <protection/>
    </xf>
    <xf numFmtId="10" fontId="4" fillId="35" borderId="34" xfId="0" applyNumberFormat="1" applyFont="1" applyFill="1" applyBorder="1" applyAlignment="1" applyProtection="1">
      <alignment horizontal="center" vertical="center" wrapText="1"/>
      <protection locked="0"/>
    </xf>
    <xf numFmtId="171" fontId="19" fillId="36" borderId="60" xfId="0" applyNumberFormat="1" applyFont="1" applyFill="1" applyBorder="1" applyAlignment="1" applyProtection="1">
      <alignment horizontal="left" vertical="center" wrapText="1"/>
      <protection/>
    </xf>
    <xf numFmtId="0" fontId="1" fillId="0" borderId="0" xfId="0" applyFont="1" applyAlignment="1" applyProtection="1">
      <alignment vertical="center" wrapText="1"/>
      <protection locked="0"/>
    </xf>
    <xf numFmtId="0" fontId="27" fillId="0" borderId="47" xfId="0" applyFont="1" applyBorder="1" applyAlignment="1" applyProtection="1">
      <alignment horizontal="center" vertical="center" shrinkToFit="1"/>
      <protection locked="0"/>
    </xf>
    <xf numFmtId="0" fontId="27" fillId="0" borderId="61" xfId="0" applyFont="1" applyBorder="1" applyAlignment="1" applyProtection="1">
      <alignment horizontal="center" vertical="center" wrapText="1" shrinkToFit="1"/>
      <protection locked="0"/>
    </xf>
    <xf numFmtId="0" fontId="27" fillId="0" borderId="48" xfId="0" applyFont="1" applyBorder="1" applyAlignment="1" applyProtection="1">
      <alignment horizontal="center" vertical="center" wrapText="1"/>
      <protection locked="0"/>
    </xf>
    <xf numFmtId="0" fontId="27" fillId="50" borderId="48" xfId="0" applyFont="1" applyFill="1" applyBorder="1" applyAlignment="1" applyProtection="1">
      <alignment horizontal="center" vertical="center" wrapText="1"/>
      <protection locked="0"/>
    </xf>
    <xf numFmtId="0" fontId="29" fillId="0" borderId="48" xfId="0" applyFont="1" applyBorder="1" applyAlignment="1" applyProtection="1">
      <alignment horizontal="center" vertical="center" wrapText="1"/>
      <protection locked="0"/>
    </xf>
    <xf numFmtId="0" fontId="27" fillId="50" borderId="3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4" fillId="0" borderId="19" xfId="0" applyNumberFormat="1"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1" fontId="1" fillId="0" borderId="16" xfId="0" applyNumberFormat="1" applyFont="1" applyBorder="1" applyAlignment="1" applyProtection="1">
      <alignment horizontal="center" vertical="center" wrapText="1"/>
      <protection locked="0"/>
    </xf>
    <xf numFmtId="170" fontId="1" fillId="0" borderId="16" xfId="0" applyNumberFormat="1" applyFont="1" applyBorder="1" applyAlignment="1" applyProtection="1">
      <alignment horizontal="center" vertical="center" wrapText="1"/>
      <protection locked="0"/>
    </xf>
    <xf numFmtId="175" fontId="1" fillId="0" borderId="16" xfId="0" applyNumberFormat="1" applyFont="1" applyBorder="1" applyAlignment="1" applyProtection="1">
      <alignment horizontal="center" vertical="center" wrapText="1"/>
      <protection locked="0"/>
    </xf>
    <xf numFmtId="172" fontId="4" fillId="0" borderId="21" xfId="0" applyNumberFormat="1" applyFont="1" applyBorder="1" applyAlignment="1" applyProtection="1">
      <alignment horizontal="left" vertical="center" wrapText="1"/>
      <protection locked="0"/>
    </xf>
    <xf numFmtId="0" fontId="1" fillId="0" borderId="63" xfId="0" applyFont="1" applyBorder="1" applyAlignment="1" applyProtection="1">
      <alignment horizontal="left" vertical="center" wrapText="1"/>
      <protection locked="0"/>
    </xf>
    <xf numFmtId="1" fontId="1" fillId="0" borderId="17" xfId="0" applyNumberFormat="1" applyFont="1" applyBorder="1" applyAlignment="1" applyProtection="1">
      <alignment horizontal="center" vertical="center" wrapText="1"/>
      <protection locked="0"/>
    </xf>
    <xf numFmtId="170" fontId="1" fillId="0" borderId="17" xfId="0" applyNumberFormat="1" applyFont="1" applyBorder="1" applyAlignment="1" applyProtection="1">
      <alignment horizontal="center" vertical="center" wrapText="1"/>
      <protection locked="0"/>
    </xf>
    <xf numFmtId="175" fontId="1" fillId="0" borderId="17" xfId="0" applyNumberFormat="1" applyFont="1" applyBorder="1" applyAlignment="1" applyProtection="1">
      <alignment horizontal="center" vertical="center" wrapText="1"/>
      <protection locked="0"/>
    </xf>
    <xf numFmtId="0" fontId="27" fillId="0" borderId="63" xfId="0" applyFont="1" applyBorder="1" applyAlignment="1" applyProtection="1">
      <alignment horizontal="left" vertical="center" wrapText="1"/>
      <protection locked="0"/>
    </xf>
    <xf numFmtId="0" fontId="27"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4" fontId="30" fillId="0" borderId="0" xfId="0" applyNumberFormat="1" applyFont="1" applyBorder="1" applyAlignment="1" applyProtection="1">
      <alignment/>
      <protection locked="0"/>
    </xf>
    <xf numFmtId="4" fontId="7" fillId="0" borderId="0" xfId="0" applyNumberFormat="1" applyFont="1" applyBorder="1" applyAlignment="1" applyProtection="1">
      <alignment/>
      <protection locked="0"/>
    </xf>
    <xf numFmtId="175" fontId="1" fillId="50" borderId="64" xfId="0" applyNumberFormat="1" applyFont="1" applyFill="1" applyBorder="1" applyAlignment="1" applyProtection="1">
      <alignment horizontal="center" vertical="center" wrapText="1"/>
      <protection/>
    </xf>
    <xf numFmtId="175" fontId="27" fillId="50" borderId="39" xfId="0" applyNumberFormat="1" applyFont="1" applyFill="1" applyBorder="1" applyAlignment="1" applyProtection="1">
      <alignment horizontal="center" vertical="center" wrapText="1"/>
      <protection/>
    </xf>
    <xf numFmtId="175" fontId="27" fillId="0" borderId="61" xfId="0" applyNumberFormat="1" applyFont="1" applyBorder="1" applyAlignment="1" applyProtection="1">
      <alignment horizontal="center" vertical="center" wrapText="1"/>
      <protection/>
    </xf>
    <xf numFmtId="170" fontId="1" fillId="50" borderId="16" xfId="0" applyNumberFormat="1" applyFont="1" applyFill="1" applyBorder="1" applyAlignment="1" applyProtection="1">
      <alignment horizontal="center" vertical="center" wrapText="1"/>
      <protection/>
    </xf>
    <xf numFmtId="170" fontId="1" fillId="50" borderId="17" xfId="0" applyNumberFormat="1" applyFont="1" applyFill="1" applyBorder="1" applyAlignment="1" applyProtection="1">
      <alignment horizontal="center" vertical="center" wrapText="1"/>
      <protection/>
    </xf>
    <xf numFmtId="0" fontId="6" fillId="0" borderId="33" xfId="0" applyFont="1" applyFill="1" applyBorder="1" applyAlignment="1" applyProtection="1">
      <alignment horizontal="left" vertical="center" wrapText="1"/>
      <protection locked="0"/>
    </xf>
    <xf numFmtId="171" fontId="4" fillId="0" borderId="33" xfId="0" applyNumberFormat="1" applyFont="1" applyBorder="1" applyAlignment="1" applyProtection="1">
      <alignment horizontal="right" vertical="center" wrapText="1"/>
      <protection locked="0"/>
    </xf>
    <xf numFmtId="170" fontId="4" fillId="0" borderId="33" xfId="0" applyNumberFormat="1" applyFont="1" applyBorder="1" applyAlignment="1" applyProtection="1">
      <alignment horizontal="center" vertical="center" wrapText="1"/>
      <protection locked="0"/>
    </xf>
    <xf numFmtId="0" fontId="6" fillId="0" borderId="65" xfId="0" applyFont="1" applyFill="1" applyBorder="1" applyAlignment="1" applyProtection="1">
      <alignment horizontal="left" vertical="center" wrapText="1"/>
      <protection locked="0"/>
    </xf>
    <xf numFmtId="171" fontId="4" fillId="0" borderId="65" xfId="0" applyNumberFormat="1" applyFont="1" applyBorder="1" applyAlignment="1" applyProtection="1">
      <alignment horizontal="right" vertical="center" wrapText="1"/>
      <protection locked="0"/>
    </xf>
    <xf numFmtId="170" fontId="4" fillId="0" borderId="65" xfId="0" applyNumberFormat="1" applyFont="1" applyBorder="1" applyAlignment="1" applyProtection="1">
      <alignment horizontal="center" vertical="center" wrapText="1"/>
      <protection locked="0"/>
    </xf>
    <xf numFmtId="0" fontId="6" fillId="0" borderId="66" xfId="0" applyFont="1" applyFill="1" applyBorder="1" applyAlignment="1" applyProtection="1">
      <alignment horizontal="left" vertical="center" wrapText="1"/>
      <protection locked="0"/>
    </xf>
    <xf numFmtId="171" fontId="4" fillId="0" borderId="66" xfId="0" applyNumberFormat="1" applyFont="1" applyBorder="1" applyAlignment="1" applyProtection="1">
      <alignment horizontal="right" vertical="center" wrapText="1"/>
      <protection locked="0"/>
    </xf>
    <xf numFmtId="170" fontId="4" fillId="0" borderId="66" xfId="0" applyNumberFormat="1" applyFont="1" applyBorder="1" applyAlignment="1" applyProtection="1">
      <alignment horizontal="center" vertical="center" wrapText="1"/>
      <protection locked="0"/>
    </xf>
    <xf numFmtId="0" fontId="4" fillId="38" borderId="15" xfId="0" applyFont="1" applyFill="1" applyBorder="1" applyAlignment="1" applyProtection="1">
      <alignment horizontal="left" vertical="center" wrapText="1"/>
      <protection locked="0"/>
    </xf>
    <xf numFmtId="0" fontId="4" fillId="38" borderId="60" xfId="0" applyFont="1" applyFill="1" applyBorder="1" applyAlignment="1" applyProtection="1">
      <alignment horizontal="left" vertical="center" wrapText="1"/>
      <protection locked="0"/>
    </xf>
    <xf numFmtId="0" fontId="82" fillId="51" borderId="19" xfId="0" applyFont="1" applyFill="1" applyBorder="1" applyAlignment="1" applyProtection="1">
      <alignment horizontal="left" vertical="center" wrapText="1"/>
      <protection locked="0"/>
    </xf>
    <xf numFmtId="0" fontId="10" fillId="39" borderId="15" xfId="0" applyFont="1" applyFill="1" applyBorder="1" applyAlignment="1" applyProtection="1">
      <alignment horizontal="left" vertical="center" wrapText="1"/>
      <protection locked="0"/>
    </xf>
    <xf numFmtId="171" fontId="4" fillId="39" borderId="67" xfId="0" applyNumberFormat="1" applyFont="1" applyFill="1" applyBorder="1" applyAlignment="1" applyProtection="1">
      <alignment vertical="center"/>
      <protection locked="0"/>
    </xf>
    <xf numFmtId="170" fontId="4" fillId="39" borderId="34" xfId="0" applyNumberFormat="1" applyFont="1" applyFill="1" applyBorder="1" applyAlignment="1" applyProtection="1">
      <alignment horizontal="center" vertical="center" wrapText="1"/>
      <protection locked="0"/>
    </xf>
    <xf numFmtId="0" fontId="4" fillId="40" borderId="28" xfId="0" applyFont="1" applyFill="1" applyBorder="1" applyAlignment="1" applyProtection="1">
      <alignment horizontal="left" vertical="center" wrapText="1"/>
      <protection locked="0"/>
    </xf>
    <xf numFmtId="170" fontId="23" fillId="40" borderId="68" xfId="0" applyNumberFormat="1" applyFont="1" applyFill="1" applyBorder="1" applyAlignment="1" applyProtection="1">
      <alignment horizontal="center" vertical="center" wrapText="1"/>
      <protection locked="0"/>
    </xf>
    <xf numFmtId="170" fontId="14" fillId="0" borderId="25" xfId="0" applyNumberFormat="1" applyFont="1" applyBorder="1" applyAlignment="1" applyProtection="1">
      <alignment horizontal="center" vertical="center" wrapText="1"/>
      <protection locked="0"/>
    </xf>
    <xf numFmtId="0" fontId="10" fillId="41" borderId="15" xfId="0" applyFont="1" applyFill="1" applyBorder="1" applyAlignment="1" applyProtection="1">
      <alignment horizontal="left" vertical="center" wrapText="1"/>
      <protection locked="0"/>
    </xf>
    <xf numFmtId="171" fontId="4" fillId="41" borderId="34" xfId="0" applyNumberFormat="1" applyFont="1" applyFill="1" applyBorder="1" applyAlignment="1" applyProtection="1">
      <alignment vertical="center"/>
      <protection locked="0"/>
    </xf>
    <xf numFmtId="170" fontId="4" fillId="41" borderId="34" xfId="0" applyNumberFormat="1" applyFont="1" applyFill="1" applyBorder="1" applyAlignment="1" applyProtection="1">
      <alignment horizontal="center" vertical="center" wrapText="1"/>
      <protection locked="0"/>
    </xf>
    <xf numFmtId="7" fontId="6" fillId="43" borderId="33" xfId="0" applyNumberFormat="1" applyFont="1" applyFill="1" applyBorder="1" applyAlignment="1" applyProtection="1">
      <alignment horizontal="right" vertical="center" wrapText="1"/>
      <protection/>
    </xf>
    <xf numFmtId="7" fontId="4" fillId="0" borderId="33" xfId="0" applyNumberFormat="1" applyFont="1" applyBorder="1" applyAlignment="1" applyProtection="1">
      <alignment horizontal="right" vertical="center" wrapText="1"/>
      <protection/>
    </xf>
    <xf numFmtId="166" fontId="26" fillId="3" borderId="36" xfId="50" applyFont="1" applyFill="1" applyBorder="1" applyAlignment="1" applyProtection="1">
      <alignment horizontal="left" vertical="center" wrapText="1"/>
      <protection/>
    </xf>
    <xf numFmtId="7" fontId="4" fillId="39" borderId="35" xfId="0" applyNumberFormat="1" applyFont="1" applyFill="1" applyBorder="1" applyAlignment="1" applyProtection="1">
      <alignment horizontal="right" vertical="center"/>
      <protection/>
    </xf>
    <xf numFmtId="7" fontId="8" fillId="40" borderId="69" xfId="0" applyNumberFormat="1" applyFont="1" applyFill="1" applyBorder="1" applyAlignment="1" applyProtection="1">
      <alignment horizontal="right" vertical="center" wrapText="1"/>
      <protection/>
    </xf>
    <xf numFmtId="7" fontId="4" fillId="41" borderId="35" xfId="0" applyNumberFormat="1" applyFont="1" applyFill="1" applyBorder="1" applyAlignment="1" applyProtection="1">
      <alignment horizontal="right" vertical="center"/>
      <protection/>
    </xf>
    <xf numFmtId="0" fontId="1" fillId="0" borderId="70" xfId="0" applyFont="1" applyBorder="1" applyAlignment="1" applyProtection="1">
      <alignment/>
      <protection locked="0"/>
    </xf>
    <xf numFmtId="0" fontId="5" fillId="52" borderId="44" xfId="0" applyFont="1" applyFill="1" applyBorder="1" applyAlignment="1" applyProtection="1">
      <alignment vertical="center"/>
      <protection locked="0"/>
    </xf>
    <xf numFmtId="0" fontId="1" fillId="52" borderId="71" xfId="0" applyFont="1" applyFill="1" applyBorder="1" applyAlignment="1" applyProtection="1">
      <alignment/>
      <protection locked="0"/>
    </xf>
    <xf numFmtId="0" fontId="1" fillId="52" borderId="46" xfId="0" applyFont="1" applyFill="1" applyBorder="1" applyAlignment="1" applyProtection="1">
      <alignment/>
      <protection locked="0"/>
    </xf>
    <xf numFmtId="0" fontId="1" fillId="0" borderId="72" xfId="0" applyFont="1" applyBorder="1" applyAlignment="1" applyProtection="1">
      <alignment horizontal="left" vertical="center" wrapText="1"/>
      <protection locked="0"/>
    </xf>
    <xf numFmtId="0" fontId="1" fillId="0" borderId="73" xfId="0" applyFont="1" applyBorder="1" applyAlignment="1" applyProtection="1">
      <alignment horizontal="left" vertical="center" wrapText="1"/>
      <protection locked="0"/>
    </xf>
    <xf numFmtId="0" fontId="1" fillId="0" borderId="65" xfId="0" applyFont="1" applyBorder="1" applyAlignment="1" applyProtection="1">
      <alignment vertical="center"/>
      <protection locked="0"/>
    </xf>
    <xf numFmtId="0" fontId="1" fillId="0" borderId="65" xfId="0" applyFont="1" applyBorder="1" applyAlignment="1" applyProtection="1">
      <alignment/>
      <protection locked="0"/>
    </xf>
    <xf numFmtId="0" fontId="1" fillId="0" borderId="74" xfId="0" applyFont="1" applyBorder="1" applyAlignment="1" applyProtection="1">
      <alignment/>
      <protection locked="0"/>
    </xf>
    <xf numFmtId="0" fontId="1" fillId="0" borderId="75" xfId="0" applyFont="1" applyBorder="1" applyAlignment="1" applyProtection="1">
      <alignment horizontal="left" vertical="center" wrapText="1"/>
      <protection locked="0"/>
    </xf>
    <xf numFmtId="0" fontId="1" fillId="0" borderId="66" xfId="0" applyFont="1" applyBorder="1" applyAlignment="1" applyProtection="1">
      <alignment vertical="center"/>
      <protection locked="0"/>
    </xf>
    <xf numFmtId="0" fontId="1" fillId="0" borderId="66" xfId="0" applyFont="1" applyBorder="1" applyAlignment="1" applyProtection="1">
      <alignment/>
      <protection locked="0"/>
    </xf>
    <xf numFmtId="0" fontId="1" fillId="0" borderId="76" xfId="0" applyFont="1" applyBorder="1" applyAlignment="1" applyProtection="1">
      <alignment/>
      <protection locked="0"/>
    </xf>
    <xf numFmtId="0" fontId="1" fillId="44" borderId="77" xfId="0" applyFont="1" applyFill="1" applyBorder="1" applyAlignment="1" applyProtection="1">
      <alignment horizontal="left" vertical="center"/>
      <protection locked="0"/>
    </xf>
    <xf numFmtId="0" fontId="1" fillId="44" borderId="78" xfId="0" applyFont="1" applyFill="1" applyBorder="1" applyAlignment="1" applyProtection="1">
      <alignment vertical="center"/>
      <protection locked="0"/>
    </xf>
    <xf numFmtId="0" fontId="1" fillId="44" borderId="78" xfId="0" applyFont="1" applyFill="1" applyBorder="1" applyAlignment="1" applyProtection="1">
      <alignment/>
      <protection locked="0"/>
    </xf>
    <xf numFmtId="0" fontId="1" fillId="44" borderId="79" xfId="0" applyFont="1" applyFill="1" applyBorder="1" applyAlignment="1" applyProtection="1">
      <alignment/>
      <protection locked="0"/>
    </xf>
    <xf numFmtId="0" fontId="5" fillId="52" borderId="80" xfId="0" applyFont="1" applyFill="1" applyBorder="1" applyAlignment="1" applyProtection="1">
      <alignment vertical="center" wrapText="1"/>
      <protection locked="0"/>
    </xf>
    <xf numFmtId="0" fontId="1" fillId="52" borderId="81" xfId="0" applyFont="1" applyFill="1" applyBorder="1" applyAlignment="1" applyProtection="1">
      <alignment/>
      <protection locked="0"/>
    </xf>
    <xf numFmtId="0" fontId="1" fillId="52" borderId="82" xfId="0" applyFont="1" applyFill="1" applyBorder="1" applyAlignment="1" applyProtection="1">
      <alignment/>
      <protection locked="0"/>
    </xf>
    <xf numFmtId="0" fontId="26" fillId="0" borderId="73" xfId="0" applyFont="1" applyBorder="1" applyAlignment="1" applyProtection="1">
      <alignment horizontal="justify" vertical="center" wrapText="1"/>
      <protection locked="0"/>
    </xf>
    <xf numFmtId="0" fontId="0" fillId="0" borderId="74" xfId="0" applyBorder="1" applyAlignment="1" applyProtection="1">
      <alignment/>
      <protection locked="0"/>
    </xf>
    <xf numFmtId="0" fontId="1" fillId="44" borderId="77" xfId="0" applyFont="1" applyFill="1" applyBorder="1" applyAlignment="1" applyProtection="1">
      <alignment wrapText="1"/>
      <protection locked="0"/>
    </xf>
    <xf numFmtId="0" fontId="1" fillId="44" borderId="70" xfId="0" applyFont="1" applyFill="1" applyBorder="1" applyAlignment="1" applyProtection="1">
      <alignment/>
      <protection locked="0"/>
    </xf>
    <xf numFmtId="0" fontId="1" fillId="44" borderId="0" xfId="0" applyFont="1" applyFill="1" applyBorder="1" applyAlignment="1" applyProtection="1">
      <alignment/>
      <protection locked="0"/>
    </xf>
    <xf numFmtId="0" fontId="1" fillId="44" borderId="83" xfId="0" applyFont="1" applyFill="1" applyBorder="1" applyAlignment="1" applyProtection="1">
      <alignment/>
      <protection locked="0"/>
    </xf>
    <xf numFmtId="0" fontId="1" fillId="0" borderId="0" xfId="0" applyFont="1" applyAlignment="1" applyProtection="1">
      <alignment wrapText="1"/>
      <protection locked="0"/>
    </xf>
    <xf numFmtId="168" fontId="26" fillId="0" borderId="84" xfId="54" applyFont="1" applyBorder="1" applyAlignment="1" applyProtection="1">
      <alignment horizontal="right" vertical="center" wrapText="1"/>
      <protection/>
    </xf>
    <xf numFmtId="173" fontId="20" fillId="53" borderId="20" xfId="0" applyNumberFormat="1" applyFont="1" applyFill="1" applyBorder="1" applyAlignment="1" applyProtection="1">
      <alignment horizontal="right" vertical="center" wrapText="1"/>
      <protection/>
    </xf>
    <xf numFmtId="7" fontId="27" fillId="3" borderId="38" xfId="0" applyNumberFormat="1" applyFont="1" applyFill="1" applyBorder="1" applyAlignment="1" applyProtection="1">
      <alignment horizontal="center"/>
      <protection/>
    </xf>
    <xf numFmtId="0" fontId="27" fillId="3" borderId="38" xfId="0" applyFont="1" applyFill="1" applyBorder="1" applyAlignment="1" applyProtection="1">
      <alignment horizontal="center" vertical="center" wrapText="1"/>
      <protection locked="0"/>
    </xf>
    <xf numFmtId="166" fontId="27" fillId="2" borderId="85" xfId="43" applyFont="1" applyFill="1" applyBorder="1" applyAlignment="1" applyProtection="1">
      <alignment vertical="center"/>
      <protection locked="0"/>
    </xf>
    <xf numFmtId="166" fontId="27" fillId="2" borderId="38" xfId="43" applyFont="1" applyFill="1" applyBorder="1" applyAlignment="1" applyProtection="1">
      <alignment vertical="center" wrapText="1"/>
      <protection locked="0"/>
    </xf>
    <xf numFmtId="168" fontId="27" fillId="2" borderId="41" xfId="54" applyFont="1" applyFill="1" applyBorder="1" applyAlignment="1" applyProtection="1">
      <alignment horizontal="center" vertical="center" wrapText="1"/>
      <protection locked="0"/>
    </xf>
    <xf numFmtId="10" fontId="4" fillId="35" borderId="34" xfId="0" applyNumberFormat="1" applyFont="1" applyFill="1" applyBorder="1" applyAlignment="1" applyProtection="1">
      <alignment horizontal="center" vertical="center" wrapText="1"/>
      <protection/>
    </xf>
    <xf numFmtId="0" fontId="4" fillId="35" borderId="15" xfId="0" applyFont="1" applyFill="1" applyBorder="1" applyAlignment="1" applyProtection="1">
      <alignment horizontal="left" vertical="center" wrapText="1"/>
      <protection/>
    </xf>
    <xf numFmtId="0" fontId="4" fillId="37" borderId="28" xfId="0" applyFont="1" applyFill="1" applyBorder="1" applyAlignment="1" applyProtection="1">
      <alignment horizontal="left" vertical="center" wrapText="1"/>
      <protection/>
    </xf>
    <xf numFmtId="173" fontId="21" fillId="37" borderId="20" xfId="0" applyNumberFormat="1" applyFont="1" applyFill="1" applyBorder="1" applyAlignment="1" applyProtection="1">
      <alignment horizontal="right" vertical="center" wrapText="1"/>
      <protection/>
    </xf>
    <xf numFmtId="0" fontId="33" fillId="51" borderId="19" xfId="0" applyFont="1" applyFill="1" applyBorder="1" applyAlignment="1" applyProtection="1">
      <alignment horizontal="left" vertical="center" wrapText="1"/>
      <protection locked="0"/>
    </xf>
    <xf numFmtId="166" fontId="1" fillId="0" borderId="86" xfId="43" applyFont="1" applyFill="1" applyBorder="1" applyAlignment="1" applyProtection="1">
      <alignment horizontal="left" vertical="center" wrapText="1"/>
      <protection locked="0"/>
    </xf>
    <xf numFmtId="166" fontId="0" fillId="0" borderId="57" xfId="50" applyBorder="1" applyAlignment="1" applyProtection="1">
      <alignment horizontal="center" vertical="center"/>
      <protection/>
    </xf>
    <xf numFmtId="0" fontId="5" fillId="0" borderId="87" xfId="0" applyFont="1" applyBorder="1" applyAlignment="1" applyProtection="1">
      <alignment horizontal="left" vertical="center" wrapText="1"/>
      <protection locked="0"/>
    </xf>
    <xf numFmtId="0" fontId="5" fillId="0" borderId="87" xfId="0" applyFont="1" applyBorder="1" applyAlignment="1" applyProtection="1">
      <alignment horizontal="center" vertical="center"/>
      <protection locked="0"/>
    </xf>
    <xf numFmtId="0" fontId="1" fillId="0" borderId="70" xfId="0" applyFont="1" applyBorder="1" applyAlignment="1">
      <alignment/>
    </xf>
    <xf numFmtId="0" fontId="1" fillId="0" borderId="88" xfId="0" applyFont="1" applyBorder="1" applyAlignment="1">
      <alignment/>
    </xf>
    <xf numFmtId="0" fontId="1" fillId="0" borderId="89" xfId="0" applyFont="1" applyBorder="1" applyAlignment="1">
      <alignment/>
    </xf>
    <xf numFmtId="0" fontId="1" fillId="0" borderId="75" xfId="0" applyFont="1" applyBorder="1" applyAlignment="1">
      <alignment vertical="center" wrapText="1"/>
    </xf>
    <xf numFmtId="0" fontId="1" fillId="0" borderId="66" xfId="0" applyFont="1" applyBorder="1" applyAlignment="1">
      <alignment vertical="center"/>
    </xf>
    <xf numFmtId="0" fontId="5" fillId="0" borderId="18" xfId="0" applyFont="1" applyBorder="1" applyAlignment="1">
      <alignment horizontal="left" vertical="center" wrapText="1"/>
    </xf>
    <xf numFmtId="0" fontId="5" fillId="0" borderId="76" xfId="0" applyFont="1" applyBorder="1" applyAlignment="1">
      <alignment horizontal="left" vertical="center" wrapText="1"/>
    </xf>
    <xf numFmtId="0" fontId="43" fillId="23" borderId="33" xfId="0" applyFont="1" applyFill="1" applyBorder="1" applyAlignment="1">
      <alignment horizontal="center" vertical="center" wrapText="1"/>
    </xf>
    <xf numFmtId="0" fontId="43" fillId="23" borderId="90" xfId="0" applyFont="1" applyFill="1" applyBorder="1" applyAlignment="1">
      <alignment horizontal="center" vertical="center" wrapText="1"/>
    </xf>
    <xf numFmtId="0" fontId="1" fillId="0" borderId="91" xfId="0" applyFont="1" applyBorder="1" applyAlignment="1">
      <alignment vertical="center" wrapText="1"/>
    </xf>
    <xf numFmtId="0" fontId="1" fillId="0" borderId="33" xfId="0" applyFont="1" applyBorder="1" applyAlignment="1" applyProtection="1">
      <alignment/>
      <protection locked="0"/>
    </xf>
    <xf numFmtId="0" fontId="27" fillId="23" borderId="92" xfId="0" applyFont="1" applyFill="1" applyBorder="1" applyAlignment="1">
      <alignment horizontal="center" vertical="center"/>
    </xf>
    <xf numFmtId="0" fontId="1" fillId="0" borderId="90" xfId="0" applyFont="1" applyBorder="1" applyAlignment="1" applyProtection="1">
      <alignment/>
      <protection locked="0"/>
    </xf>
    <xf numFmtId="0" fontId="1" fillId="0" borderId="76" xfId="0" applyFont="1" applyBorder="1" applyAlignment="1">
      <alignment/>
    </xf>
    <xf numFmtId="0" fontId="34" fillId="0" borderId="93" xfId="0" applyFont="1" applyBorder="1" applyAlignment="1" applyProtection="1">
      <alignment horizontal="center" vertical="center" wrapText="1"/>
      <protection locked="0"/>
    </xf>
    <xf numFmtId="166" fontId="4" fillId="39" borderId="47" xfId="43" applyFont="1" applyFill="1" applyBorder="1" applyAlignment="1" applyProtection="1">
      <alignment horizontal="left" vertical="center" wrapText="1"/>
      <protection/>
    </xf>
    <xf numFmtId="0" fontId="7" fillId="44" borderId="0" xfId="0" applyFont="1" applyFill="1" applyBorder="1" applyAlignment="1" applyProtection="1">
      <alignment horizontal="left" vertical="center" wrapText="1"/>
      <protection/>
    </xf>
    <xf numFmtId="0" fontId="12" fillId="44" borderId="0" xfId="0" applyFont="1" applyFill="1" applyBorder="1" applyAlignment="1" applyProtection="1">
      <alignment horizontal="left" vertical="center" wrapText="1"/>
      <protection/>
    </xf>
    <xf numFmtId="0" fontId="7"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3" fillId="0" borderId="9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locked="0"/>
    </xf>
    <xf numFmtId="0" fontId="27" fillId="0" borderId="96" xfId="0" applyFont="1" applyBorder="1" applyAlignment="1" applyProtection="1">
      <alignment horizontal="center" vertical="center" wrapText="1"/>
      <protection locked="0"/>
    </xf>
    <xf numFmtId="0" fontId="27" fillId="0" borderId="97" xfId="0" applyFont="1" applyBorder="1" applyAlignment="1" applyProtection="1">
      <alignment horizontal="center" vertical="center" wrapText="1"/>
      <protection locked="0"/>
    </xf>
    <xf numFmtId="0" fontId="32" fillId="0" borderId="94"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95" xfId="0" applyFont="1" applyBorder="1" applyAlignment="1" applyProtection="1">
      <alignment horizontal="center" vertical="center" wrapText="1"/>
      <protection locked="0"/>
    </xf>
    <xf numFmtId="0" fontId="27" fillId="0" borderId="93" xfId="0" applyFont="1" applyBorder="1" applyAlignment="1" applyProtection="1">
      <alignment horizontal="center" vertical="center" wrapText="1"/>
      <protection locked="0"/>
    </xf>
    <xf numFmtId="166" fontId="1" fillId="0" borderId="86" xfId="43" applyFont="1" applyFill="1" applyBorder="1" applyAlignment="1" applyProtection="1">
      <alignment horizontal="left" vertical="center" wrapText="1"/>
      <protection locked="0"/>
    </xf>
    <xf numFmtId="166" fontId="1" fillId="0" borderId="98" xfId="43" applyFont="1" applyFill="1" applyBorder="1" applyAlignment="1" applyProtection="1">
      <alignment horizontal="left" vertical="center" wrapText="1"/>
      <protection locked="0"/>
    </xf>
    <xf numFmtId="166" fontId="1" fillId="0" borderId="99" xfId="43" applyFont="1" applyFill="1" applyBorder="1" applyAlignment="1" applyProtection="1">
      <alignment horizontal="left" vertical="center" wrapText="1"/>
      <protection locked="0"/>
    </xf>
    <xf numFmtId="0" fontId="5" fillId="0" borderId="93" xfId="0" applyFont="1" applyBorder="1" applyAlignment="1" applyProtection="1">
      <alignment horizontal="center" vertical="center" wrapText="1"/>
      <protection locked="0"/>
    </xf>
    <xf numFmtId="0" fontId="27" fillId="3" borderId="86" xfId="0" applyFont="1" applyFill="1" applyBorder="1" applyAlignment="1" applyProtection="1">
      <alignment horizontal="center" vertical="center" wrapText="1"/>
      <protection locked="0"/>
    </xf>
    <xf numFmtId="0" fontId="27" fillId="3" borderId="99"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166" fontId="27" fillId="54" borderId="53" xfId="43" applyFont="1" applyFill="1" applyBorder="1" applyAlignment="1" applyProtection="1">
      <alignment horizontal="center" vertical="center" wrapText="1"/>
      <protection locked="0"/>
    </xf>
    <xf numFmtId="166" fontId="27" fillId="54" borderId="41" xfId="43" applyFont="1" applyFill="1" applyBorder="1" applyAlignment="1" applyProtection="1">
      <alignment horizontal="center" vertical="center" wrapText="1"/>
      <protection locked="0"/>
    </xf>
    <xf numFmtId="0" fontId="27" fillId="55" borderId="53" xfId="0" applyFont="1" applyFill="1" applyBorder="1" applyAlignment="1" applyProtection="1">
      <alignment horizontal="center" vertical="center" wrapText="1"/>
      <protection locked="0"/>
    </xf>
    <xf numFmtId="0" fontId="27" fillId="55" borderId="41" xfId="0" applyFont="1" applyFill="1" applyBorder="1" applyAlignment="1" applyProtection="1">
      <alignment horizontal="center" vertical="center" wrapText="1"/>
      <protection locked="0"/>
    </xf>
    <xf numFmtId="166" fontId="27" fillId="56" borderId="53" xfId="43" applyFont="1" applyFill="1" applyBorder="1" applyAlignment="1" applyProtection="1">
      <alignment horizontal="center" vertical="center" wrapText="1"/>
      <protection locked="0"/>
    </xf>
    <xf numFmtId="166" fontId="27" fillId="56" borderId="41" xfId="43" applyFont="1" applyFill="1" applyBorder="1" applyAlignment="1" applyProtection="1">
      <alignment horizontal="center" vertical="center" wrapText="1"/>
      <protection locked="0"/>
    </xf>
    <xf numFmtId="0" fontId="1" fillId="23" borderId="100" xfId="0" applyFont="1" applyFill="1" applyBorder="1" applyAlignment="1">
      <alignment horizontal="center" vertical="center" wrapText="1"/>
    </xf>
    <xf numFmtId="0" fontId="1" fillId="23" borderId="41" xfId="0" applyFont="1" applyFill="1" applyBorder="1" applyAlignment="1">
      <alignment horizontal="center" vertical="center" wrapText="1"/>
    </xf>
    <xf numFmtId="0" fontId="1" fillId="23" borderId="100" xfId="0" applyFont="1" applyFill="1" applyBorder="1" applyAlignment="1">
      <alignment horizontal="center" vertical="center"/>
    </xf>
    <xf numFmtId="0" fontId="1" fillId="23" borderId="41" xfId="0" applyFont="1" applyFill="1" applyBorder="1" applyAlignment="1">
      <alignment horizontal="center" vertical="center"/>
    </xf>
    <xf numFmtId="0" fontId="1" fillId="44" borderId="16" xfId="0" applyFont="1" applyFill="1" applyBorder="1" applyAlignment="1" applyProtection="1">
      <alignment horizontal="center"/>
      <protection locked="0"/>
    </xf>
    <xf numFmtId="0" fontId="1" fillId="44" borderId="101" xfId="0" applyFont="1" applyFill="1" applyBorder="1" applyAlignment="1" applyProtection="1">
      <alignment horizontal="center"/>
      <protection locked="0"/>
    </xf>
    <xf numFmtId="166" fontId="26" fillId="0" borderId="65" xfId="50" applyFont="1" applyBorder="1" applyAlignment="1" applyProtection="1">
      <alignment horizontal="center" vertical="center"/>
      <protection locked="0"/>
    </xf>
    <xf numFmtId="0" fontId="2" fillId="44" borderId="53" xfId="0" applyFont="1" applyFill="1" applyBorder="1" applyAlignment="1" applyProtection="1">
      <alignment horizontal="center" vertical="center" wrapText="1"/>
      <protection locked="0"/>
    </xf>
    <xf numFmtId="0" fontId="2" fillId="44" borderId="102" xfId="0" applyFont="1" applyFill="1" applyBorder="1" applyAlignment="1" applyProtection="1">
      <alignment horizontal="center" vertical="center" wrapText="1"/>
      <protection locked="0"/>
    </xf>
    <xf numFmtId="0" fontId="2" fillId="44" borderId="41" xfId="0" applyFont="1" applyFill="1" applyBorder="1" applyAlignment="1" applyProtection="1">
      <alignment horizontal="center" vertical="center" wrapText="1"/>
      <protection locked="0"/>
    </xf>
    <xf numFmtId="0" fontId="27" fillId="44" borderId="103" xfId="0" applyFont="1" applyFill="1" applyBorder="1" applyAlignment="1" applyProtection="1">
      <alignment vertical="center" wrapText="1"/>
      <protection locked="0"/>
    </xf>
    <xf numFmtId="0" fontId="27" fillId="44" borderId="104" xfId="0" applyFont="1" applyFill="1" applyBorder="1" applyAlignment="1" applyProtection="1">
      <alignment vertical="center" wrapText="1"/>
      <protection locked="0"/>
    </xf>
    <xf numFmtId="0" fontId="27" fillId="44" borderId="105" xfId="0" applyFont="1" applyFill="1" applyBorder="1" applyAlignment="1" applyProtection="1">
      <alignment vertical="center" wrapText="1"/>
      <protection locked="0"/>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27" fillId="44" borderId="108" xfId="0" applyFont="1" applyFill="1" applyBorder="1" applyAlignment="1" applyProtection="1">
      <alignment vertical="center" wrapText="1"/>
      <protection locked="0"/>
    </xf>
    <xf numFmtId="0" fontId="27" fillId="44" borderId="109" xfId="0" applyFont="1" applyFill="1" applyBorder="1" applyAlignment="1" applyProtection="1">
      <alignment vertical="center" wrapText="1"/>
      <protection locked="0"/>
    </xf>
    <xf numFmtId="0" fontId="27" fillId="44" borderId="110" xfId="0" applyFont="1" applyFill="1" applyBorder="1" applyAlignment="1" applyProtection="1">
      <alignment vertical="center" wrapText="1"/>
      <protection locked="0"/>
    </xf>
    <xf numFmtId="0" fontId="24" fillId="44" borderId="77" xfId="0" applyFont="1" applyFill="1" applyBorder="1" applyAlignment="1" applyProtection="1">
      <alignment horizontal="center" vertical="center" wrapText="1"/>
      <protection locked="0"/>
    </xf>
    <xf numFmtId="0" fontId="24" fillId="44" borderId="78" xfId="0" applyFont="1" applyFill="1" applyBorder="1" applyAlignment="1" applyProtection="1">
      <alignment horizontal="center" vertical="center" wrapText="1"/>
      <protection locked="0"/>
    </xf>
    <xf numFmtId="0" fontId="24" fillId="44" borderId="79" xfId="0" applyFont="1" applyFill="1" applyBorder="1" applyAlignment="1" applyProtection="1">
      <alignment horizontal="center" vertical="center" wrapText="1"/>
      <protection locked="0"/>
    </xf>
    <xf numFmtId="0" fontId="1" fillId="0" borderId="111" xfId="0" applyFont="1" applyBorder="1" applyAlignment="1" applyProtection="1">
      <alignment horizontal="center" vertical="center"/>
      <protection locked="0"/>
    </xf>
    <xf numFmtId="0" fontId="1" fillId="0" borderId="112" xfId="0" applyFont="1" applyBorder="1" applyAlignment="1" applyProtection="1">
      <alignment horizontal="center" vertical="center"/>
      <protection locked="0"/>
    </xf>
    <xf numFmtId="0" fontId="5" fillId="52" borderId="44" xfId="0" applyFont="1" applyFill="1" applyBorder="1" applyAlignment="1" applyProtection="1">
      <alignment horizontal="center" vertical="center"/>
      <protection locked="0"/>
    </xf>
    <xf numFmtId="0" fontId="5" fillId="52" borderId="71" xfId="0" applyFont="1" applyFill="1" applyBorder="1" applyAlignment="1" applyProtection="1">
      <alignment horizontal="center" vertical="center"/>
      <protection locked="0"/>
    </xf>
    <xf numFmtId="0" fontId="5" fillId="52" borderId="46" xfId="0" applyFont="1" applyFill="1" applyBorder="1" applyAlignment="1" applyProtection="1">
      <alignment horizontal="center" vertical="center"/>
      <protection locked="0"/>
    </xf>
    <xf numFmtId="0" fontId="1" fillId="44" borderId="113" xfId="0" applyFont="1" applyFill="1" applyBorder="1" applyAlignment="1" applyProtection="1">
      <alignment horizontal="center"/>
      <protection locked="0"/>
    </xf>
    <xf numFmtId="0" fontId="4" fillId="35" borderId="29" xfId="0" applyFont="1" applyFill="1" applyBorder="1" applyAlignment="1" applyProtection="1">
      <alignment horizontal="left" vertical="center" wrapText="1"/>
      <protection locked="0"/>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Milliers 3" xfId="49"/>
    <cellStyle name="Currency" xfId="50"/>
    <cellStyle name="Currency [0]" xfId="51"/>
    <cellStyle name="Neutre" xfId="52"/>
    <cellStyle name="Note"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3333"/>
      <rgbColor rgb="0000FF00"/>
      <rgbColor rgb="000000FF"/>
      <rgbColor rgb="00CCFF99"/>
      <rgbColor rgb="00FF00FF"/>
      <rgbColor rgb="0000FFFF"/>
      <rgbColor rgb="00800000"/>
      <rgbColor rgb="00008000"/>
      <rgbColor rgb="00000080"/>
      <rgbColor rgb="00808000"/>
      <rgbColor rgb="00800080"/>
      <rgbColor rgb="00008080"/>
      <rgbColor rgb="00C0C0C0"/>
      <rgbColor rgb="00808080"/>
      <rgbColor rgb="00729FCF"/>
      <rgbColor rgb="00993366"/>
      <rgbColor rgb="00FFF2CC"/>
      <rgbColor rgb="00CCFFFF"/>
      <rgbColor rgb="00660066"/>
      <rgbColor rgb="00FF8080"/>
      <rgbColor rgb="000066CC"/>
      <rgbColor rgb="00B4C7DC"/>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BFBFBF"/>
      <rgbColor rgb="00FFCC99"/>
      <rgbColor rgb="006666FF"/>
      <rgbColor rgb="0033CCCC"/>
      <rgbColor rgb="0099CC00"/>
      <rgbColor rgb="00FFC000"/>
      <rgbColor rgb="00FF9900"/>
      <rgbColor rgb="00FF6600"/>
      <rgbColor rgb="00666666"/>
      <rgbColor rgb="00999999"/>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2028825</xdr:colOff>
      <xdr:row>0</xdr:row>
      <xdr:rowOff>1533525</xdr:rowOff>
    </xdr:to>
    <xdr:pic>
      <xdr:nvPicPr>
        <xdr:cNvPr id="1" name="Image 4"/>
        <xdr:cNvPicPr preferRelativeResize="1">
          <a:picLocks noChangeAspect="1"/>
        </xdr:cNvPicPr>
      </xdr:nvPicPr>
      <xdr:blipFill>
        <a:blip r:embed="rId1"/>
        <a:stretch>
          <a:fillRect/>
        </a:stretch>
      </xdr:blipFill>
      <xdr:spPr>
        <a:xfrm>
          <a:off x="95250" y="104775"/>
          <a:ext cx="1933575" cy="1428750"/>
        </a:xfrm>
        <a:prstGeom prst="rect">
          <a:avLst/>
        </a:prstGeom>
        <a:noFill/>
        <a:ln w="9525" cmpd="sng">
          <a:noFill/>
        </a:ln>
      </xdr:spPr>
    </xdr:pic>
    <xdr:clientData/>
  </xdr:twoCellAnchor>
  <xdr:twoCellAnchor editAs="oneCell">
    <xdr:from>
      <xdr:col>7</xdr:col>
      <xdr:colOff>1047750</xdr:colOff>
      <xdr:row>0</xdr:row>
      <xdr:rowOff>114300</xdr:rowOff>
    </xdr:from>
    <xdr:to>
      <xdr:col>8</xdr:col>
      <xdr:colOff>1152525</xdr:colOff>
      <xdr:row>0</xdr:row>
      <xdr:rowOff>1381125</xdr:rowOff>
    </xdr:to>
    <xdr:pic>
      <xdr:nvPicPr>
        <xdr:cNvPr id="2" name="Image 1"/>
        <xdr:cNvPicPr preferRelativeResize="1">
          <a:picLocks noChangeAspect="1"/>
        </xdr:cNvPicPr>
      </xdr:nvPicPr>
      <xdr:blipFill>
        <a:blip r:embed="rId2"/>
        <a:stretch>
          <a:fillRect/>
        </a:stretch>
      </xdr:blipFill>
      <xdr:spPr>
        <a:xfrm>
          <a:off x="15897225" y="114300"/>
          <a:ext cx="1571625" cy="1257300"/>
        </a:xfrm>
        <a:prstGeom prst="rect">
          <a:avLst/>
        </a:prstGeom>
        <a:noFill/>
        <a:ln w="9525" cmpd="sng">
          <a:noFill/>
        </a:ln>
      </xdr:spPr>
    </xdr:pic>
    <xdr:clientData/>
  </xdr:twoCellAnchor>
  <xdr:twoCellAnchor editAs="oneCell">
    <xdr:from>
      <xdr:col>7</xdr:col>
      <xdr:colOff>1085850</xdr:colOff>
      <xdr:row>0</xdr:row>
      <xdr:rowOff>2200275</xdr:rowOff>
    </xdr:from>
    <xdr:to>
      <xdr:col>8</xdr:col>
      <xdr:colOff>1057275</xdr:colOff>
      <xdr:row>0</xdr:row>
      <xdr:rowOff>3695700</xdr:rowOff>
    </xdr:to>
    <xdr:pic>
      <xdr:nvPicPr>
        <xdr:cNvPr id="3" name="Image 1"/>
        <xdr:cNvPicPr preferRelativeResize="1">
          <a:picLocks noChangeAspect="1"/>
        </xdr:cNvPicPr>
      </xdr:nvPicPr>
      <xdr:blipFill>
        <a:blip r:embed="rId3"/>
        <a:stretch>
          <a:fillRect/>
        </a:stretch>
      </xdr:blipFill>
      <xdr:spPr>
        <a:xfrm>
          <a:off x="15935325" y="2200275"/>
          <a:ext cx="1438275" cy="1495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1476375</xdr:colOff>
      <xdr:row>6</xdr:row>
      <xdr:rowOff>133350</xdr:rowOff>
    </xdr:to>
    <xdr:pic>
      <xdr:nvPicPr>
        <xdr:cNvPr id="1" name="Image 4"/>
        <xdr:cNvPicPr preferRelativeResize="1">
          <a:picLocks noChangeAspect="1"/>
        </xdr:cNvPicPr>
      </xdr:nvPicPr>
      <xdr:blipFill>
        <a:blip r:embed="rId1"/>
        <a:stretch>
          <a:fillRect/>
        </a:stretch>
      </xdr:blipFill>
      <xdr:spPr>
        <a:xfrm>
          <a:off x="0" y="76200"/>
          <a:ext cx="1476375" cy="1104900"/>
        </a:xfrm>
        <a:prstGeom prst="rect">
          <a:avLst/>
        </a:prstGeom>
        <a:noFill/>
        <a:ln w="9525" cmpd="sng">
          <a:noFill/>
        </a:ln>
      </xdr:spPr>
    </xdr:pic>
    <xdr:clientData/>
  </xdr:twoCellAnchor>
  <xdr:twoCellAnchor editAs="oneCell">
    <xdr:from>
      <xdr:col>3</xdr:col>
      <xdr:colOff>19050</xdr:colOff>
      <xdr:row>0</xdr:row>
      <xdr:rowOff>28575</xdr:rowOff>
    </xdr:from>
    <xdr:to>
      <xdr:col>3</xdr:col>
      <xdr:colOff>962025</xdr:colOff>
      <xdr:row>4</xdr:row>
      <xdr:rowOff>66675</xdr:rowOff>
    </xdr:to>
    <xdr:pic>
      <xdr:nvPicPr>
        <xdr:cNvPr id="2" name="Image 3"/>
        <xdr:cNvPicPr preferRelativeResize="1">
          <a:picLocks noChangeAspect="1"/>
        </xdr:cNvPicPr>
      </xdr:nvPicPr>
      <xdr:blipFill>
        <a:blip r:embed="rId2"/>
        <a:stretch>
          <a:fillRect/>
        </a:stretch>
      </xdr:blipFill>
      <xdr:spPr>
        <a:xfrm>
          <a:off x="7400925" y="28575"/>
          <a:ext cx="942975" cy="762000"/>
        </a:xfrm>
        <a:prstGeom prst="rect">
          <a:avLst/>
        </a:prstGeom>
        <a:noFill/>
        <a:ln w="9525" cmpd="sng">
          <a:noFill/>
        </a:ln>
      </xdr:spPr>
    </xdr:pic>
    <xdr:clientData/>
  </xdr:twoCellAnchor>
  <xdr:twoCellAnchor editAs="oneCell">
    <xdr:from>
      <xdr:col>3</xdr:col>
      <xdr:colOff>85725</xdr:colOff>
      <xdr:row>5</xdr:row>
      <xdr:rowOff>95250</xdr:rowOff>
    </xdr:from>
    <xdr:to>
      <xdr:col>3</xdr:col>
      <xdr:colOff>904875</xdr:colOff>
      <xdr:row>8</xdr:row>
      <xdr:rowOff>476250</xdr:rowOff>
    </xdr:to>
    <xdr:pic>
      <xdr:nvPicPr>
        <xdr:cNvPr id="3" name="Image 4"/>
        <xdr:cNvPicPr preferRelativeResize="1">
          <a:picLocks noChangeAspect="1"/>
        </xdr:cNvPicPr>
      </xdr:nvPicPr>
      <xdr:blipFill>
        <a:blip r:embed="rId3"/>
        <a:stretch>
          <a:fillRect/>
        </a:stretch>
      </xdr:blipFill>
      <xdr:spPr>
        <a:xfrm>
          <a:off x="7467600" y="981075"/>
          <a:ext cx="81915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2305050</xdr:colOff>
      <xdr:row>0</xdr:row>
      <xdr:rowOff>1685925</xdr:rowOff>
    </xdr:to>
    <xdr:pic>
      <xdr:nvPicPr>
        <xdr:cNvPr id="1" name="Image 4"/>
        <xdr:cNvPicPr preferRelativeResize="1">
          <a:picLocks noChangeAspect="1"/>
        </xdr:cNvPicPr>
      </xdr:nvPicPr>
      <xdr:blipFill>
        <a:blip r:embed="rId1"/>
        <a:stretch>
          <a:fillRect/>
        </a:stretch>
      </xdr:blipFill>
      <xdr:spPr>
        <a:xfrm>
          <a:off x="19050" y="0"/>
          <a:ext cx="2286000" cy="1685925"/>
        </a:xfrm>
        <a:prstGeom prst="rect">
          <a:avLst/>
        </a:prstGeom>
        <a:noFill/>
        <a:ln w="9525" cmpd="sng">
          <a:noFill/>
        </a:ln>
      </xdr:spPr>
    </xdr:pic>
    <xdr:clientData/>
  </xdr:twoCellAnchor>
  <xdr:twoCellAnchor editAs="oneCell">
    <xdr:from>
      <xdr:col>7</xdr:col>
      <xdr:colOff>1981200</xdr:colOff>
      <xdr:row>0</xdr:row>
      <xdr:rowOff>123825</xdr:rowOff>
    </xdr:from>
    <xdr:to>
      <xdr:col>7</xdr:col>
      <xdr:colOff>3343275</xdr:colOff>
      <xdr:row>0</xdr:row>
      <xdr:rowOff>1200150</xdr:rowOff>
    </xdr:to>
    <xdr:pic>
      <xdr:nvPicPr>
        <xdr:cNvPr id="2" name="Image 4"/>
        <xdr:cNvPicPr preferRelativeResize="1">
          <a:picLocks noChangeAspect="1"/>
        </xdr:cNvPicPr>
      </xdr:nvPicPr>
      <xdr:blipFill>
        <a:blip r:embed="rId2"/>
        <a:stretch>
          <a:fillRect/>
        </a:stretch>
      </xdr:blipFill>
      <xdr:spPr>
        <a:xfrm>
          <a:off x="22240875" y="123825"/>
          <a:ext cx="1362075" cy="1076325"/>
        </a:xfrm>
        <a:prstGeom prst="rect">
          <a:avLst/>
        </a:prstGeom>
        <a:noFill/>
        <a:ln w="9525" cmpd="sng">
          <a:noFill/>
        </a:ln>
      </xdr:spPr>
    </xdr:pic>
    <xdr:clientData/>
  </xdr:twoCellAnchor>
  <xdr:twoCellAnchor editAs="oneCell">
    <xdr:from>
      <xdr:col>7</xdr:col>
      <xdr:colOff>2057400</xdr:colOff>
      <xdr:row>0</xdr:row>
      <xdr:rowOff>1581150</xdr:rowOff>
    </xdr:from>
    <xdr:to>
      <xdr:col>7</xdr:col>
      <xdr:colOff>3276600</xdr:colOff>
      <xdr:row>0</xdr:row>
      <xdr:rowOff>2857500</xdr:rowOff>
    </xdr:to>
    <xdr:pic>
      <xdr:nvPicPr>
        <xdr:cNvPr id="3" name="Image 4"/>
        <xdr:cNvPicPr preferRelativeResize="1">
          <a:picLocks noChangeAspect="1"/>
        </xdr:cNvPicPr>
      </xdr:nvPicPr>
      <xdr:blipFill>
        <a:blip r:embed="rId3"/>
        <a:stretch>
          <a:fillRect/>
        </a:stretch>
      </xdr:blipFill>
      <xdr:spPr>
        <a:xfrm>
          <a:off x="22317075" y="1581150"/>
          <a:ext cx="121920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0</xdr:col>
      <xdr:colOff>1885950</xdr:colOff>
      <xdr:row>0</xdr:row>
      <xdr:rowOff>1409700</xdr:rowOff>
    </xdr:to>
    <xdr:pic>
      <xdr:nvPicPr>
        <xdr:cNvPr id="1" name="Image 4"/>
        <xdr:cNvPicPr preferRelativeResize="1">
          <a:picLocks noChangeAspect="1"/>
        </xdr:cNvPicPr>
      </xdr:nvPicPr>
      <xdr:blipFill>
        <a:blip r:embed="rId1"/>
        <a:stretch>
          <a:fillRect/>
        </a:stretch>
      </xdr:blipFill>
      <xdr:spPr>
        <a:xfrm>
          <a:off x="95250" y="76200"/>
          <a:ext cx="1790700" cy="1333500"/>
        </a:xfrm>
        <a:prstGeom prst="rect">
          <a:avLst/>
        </a:prstGeom>
        <a:noFill/>
        <a:ln w="9525" cmpd="sng">
          <a:noFill/>
        </a:ln>
      </xdr:spPr>
    </xdr:pic>
    <xdr:clientData/>
  </xdr:twoCellAnchor>
  <xdr:twoCellAnchor editAs="oneCell">
    <xdr:from>
      <xdr:col>3</xdr:col>
      <xdr:colOff>104775</xdr:colOff>
      <xdr:row>0</xdr:row>
      <xdr:rowOff>0</xdr:rowOff>
    </xdr:from>
    <xdr:to>
      <xdr:col>3</xdr:col>
      <xdr:colOff>1390650</xdr:colOff>
      <xdr:row>0</xdr:row>
      <xdr:rowOff>1057275</xdr:rowOff>
    </xdr:to>
    <xdr:pic>
      <xdr:nvPicPr>
        <xdr:cNvPr id="2" name="Image 3"/>
        <xdr:cNvPicPr preferRelativeResize="1">
          <a:picLocks noChangeAspect="1"/>
        </xdr:cNvPicPr>
      </xdr:nvPicPr>
      <xdr:blipFill>
        <a:blip r:embed="rId2"/>
        <a:stretch>
          <a:fillRect/>
        </a:stretch>
      </xdr:blipFill>
      <xdr:spPr>
        <a:xfrm>
          <a:off x="9829800" y="0"/>
          <a:ext cx="1285875" cy="1057275"/>
        </a:xfrm>
        <a:prstGeom prst="rect">
          <a:avLst/>
        </a:prstGeom>
        <a:noFill/>
        <a:ln w="9525" cmpd="sng">
          <a:noFill/>
        </a:ln>
      </xdr:spPr>
    </xdr:pic>
    <xdr:clientData/>
  </xdr:twoCellAnchor>
  <xdr:twoCellAnchor editAs="oneCell">
    <xdr:from>
      <xdr:col>3</xdr:col>
      <xdr:colOff>180975</xdr:colOff>
      <xdr:row>0</xdr:row>
      <xdr:rowOff>1419225</xdr:rowOff>
    </xdr:from>
    <xdr:to>
      <xdr:col>3</xdr:col>
      <xdr:colOff>1333500</xdr:colOff>
      <xdr:row>0</xdr:row>
      <xdr:rowOff>2609850</xdr:rowOff>
    </xdr:to>
    <xdr:pic>
      <xdr:nvPicPr>
        <xdr:cNvPr id="3" name="Image 4"/>
        <xdr:cNvPicPr preferRelativeResize="1">
          <a:picLocks noChangeAspect="1"/>
        </xdr:cNvPicPr>
      </xdr:nvPicPr>
      <xdr:blipFill>
        <a:blip r:embed="rId3"/>
        <a:stretch>
          <a:fillRect/>
        </a:stretch>
      </xdr:blipFill>
      <xdr:spPr>
        <a:xfrm>
          <a:off x="9906000" y="1419225"/>
          <a:ext cx="1152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2105025</xdr:colOff>
      <xdr:row>0</xdr:row>
      <xdr:rowOff>1562100</xdr:rowOff>
    </xdr:to>
    <xdr:pic>
      <xdr:nvPicPr>
        <xdr:cNvPr id="1" name="Image 4"/>
        <xdr:cNvPicPr preferRelativeResize="1">
          <a:picLocks noChangeAspect="1"/>
        </xdr:cNvPicPr>
      </xdr:nvPicPr>
      <xdr:blipFill>
        <a:blip r:embed="rId1"/>
        <a:stretch>
          <a:fillRect/>
        </a:stretch>
      </xdr:blipFill>
      <xdr:spPr>
        <a:xfrm>
          <a:off x="0" y="0"/>
          <a:ext cx="2105025" cy="1562100"/>
        </a:xfrm>
        <a:prstGeom prst="rect">
          <a:avLst/>
        </a:prstGeom>
        <a:noFill/>
        <a:ln w="9525" cmpd="sng">
          <a:noFill/>
        </a:ln>
      </xdr:spPr>
    </xdr:pic>
    <xdr:clientData/>
  </xdr:twoCellAnchor>
  <xdr:twoCellAnchor editAs="oneCell">
    <xdr:from>
      <xdr:col>7</xdr:col>
      <xdr:colOff>180975</xdr:colOff>
      <xdr:row>0</xdr:row>
      <xdr:rowOff>0</xdr:rowOff>
    </xdr:from>
    <xdr:to>
      <xdr:col>7</xdr:col>
      <xdr:colOff>1666875</xdr:colOff>
      <xdr:row>0</xdr:row>
      <xdr:rowOff>1200150</xdr:rowOff>
    </xdr:to>
    <xdr:pic>
      <xdr:nvPicPr>
        <xdr:cNvPr id="2" name="Image 3"/>
        <xdr:cNvPicPr preferRelativeResize="1">
          <a:picLocks noChangeAspect="1"/>
        </xdr:cNvPicPr>
      </xdr:nvPicPr>
      <xdr:blipFill>
        <a:blip r:embed="rId2"/>
        <a:stretch>
          <a:fillRect/>
        </a:stretch>
      </xdr:blipFill>
      <xdr:spPr>
        <a:xfrm>
          <a:off x="10372725" y="0"/>
          <a:ext cx="1485900" cy="1200150"/>
        </a:xfrm>
        <a:prstGeom prst="rect">
          <a:avLst/>
        </a:prstGeom>
        <a:noFill/>
        <a:ln w="9525" cmpd="sng">
          <a:noFill/>
        </a:ln>
      </xdr:spPr>
    </xdr:pic>
    <xdr:clientData/>
  </xdr:twoCellAnchor>
  <xdr:twoCellAnchor editAs="oneCell">
    <xdr:from>
      <xdr:col>7</xdr:col>
      <xdr:colOff>266700</xdr:colOff>
      <xdr:row>0</xdr:row>
      <xdr:rowOff>1171575</xdr:rowOff>
    </xdr:from>
    <xdr:to>
      <xdr:col>7</xdr:col>
      <xdr:colOff>1619250</xdr:colOff>
      <xdr:row>0</xdr:row>
      <xdr:rowOff>2571750</xdr:rowOff>
    </xdr:to>
    <xdr:pic>
      <xdr:nvPicPr>
        <xdr:cNvPr id="3" name="Image 4"/>
        <xdr:cNvPicPr preferRelativeResize="1">
          <a:picLocks noChangeAspect="1"/>
        </xdr:cNvPicPr>
      </xdr:nvPicPr>
      <xdr:blipFill>
        <a:blip r:embed="rId3"/>
        <a:stretch>
          <a:fillRect/>
        </a:stretch>
      </xdr:blipFill>
      <xdr:spPr>
        <a:xfrm>
          <a:off x="10458450" y="1171575"/>
          <a:ext cx="1352550" cy="1400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1885950</xdr:colOff>
      <xdr:row>0</xdr:row>
      <xdr:rowOff>1476375</xdr:rowOff>
    </xdr:to>
    <xdr:pic>
      <xdr:nvPicPr>
        <xdr:cNvPr id="1" name="Image 4"/>
        <xdr:cNvPicPr preferRelativeResize="1">
          <a:picLocks noChangeAspect="1"/>
        </xdr:cNvPicPr>
      </xdr:nvPicPr>
      <xdr:blipFill>
        <a:blip r:embed="rId1"/>
        <a:stretch>
          <a:fillRect/>
        </a:stretch>
      </xdr:blipFill>
      <xdr:spPr>
        <a:xfrm>
          <a:off x="66675" y="133350"/>
          <a:ext cx="1819275" cy="1352550"/>
        </a:xfrm>
        <a:prstGeom prst="rect">
          <a:avLst/>
        </a:prstGeom>
        <a:noFill/>
        <a:ln w="9525" cmpd="sng">
          <a:noFill/>
        </a:ln>
      </xdr:spPr>
    </xdr:pic>
    <xdr:clientData/>
  </xdr:twoCellAnchor>
  <xdr:twoCellAnchor editAs="oneCell">
    <xdr:from>
      <xdr:col>3</xdr:col>
      <xdr:colOff>66675</xdr:colOff>
      <xdr:row>0</xdr:row>
      <xdr:rowOff>47625</xdr:rowOff>
    </xdr:from>
    <xdr:to>
      <xdr:col>3</xdr:col>
      <xdr:colOff>1390650</xdr:colOff>
      <xdr:row>0</xdr:row>
      <xdr:rowOff>1114425</xdr:rowOff>
    </xdr:to>
    <xdr:pic>
      <xdr:nvPicPr>
        <xdr:cNvPr id="2" name="Image 3"/>
        <xdr:cNvPicPr preferRelativeResize="1">
          <a:picLocks noChangeAspect="1"/>
        </xdr:cNvPicPr>
      </xdr:nvPicPr>
      <xdr:blipFill>
        <a:blip r:embed="rId2"/>
        <a:stretch>
          <a:fillRect/>
        </a:stretch>
      </xdr:blipFill>
      <xdr:spPr>
        <a:xfrm>
          <a:off x="9791700" y="47625"/>
          <a:ext cx="1323975" cy="1066800"/>
        </a:xfrm>
        <a:prstGeom prst="rect">
          <a:avLst/>
        </a:prstGeom>
        <a:noFill/>
        <a:ln w="9525" cmpd="sng">
          <a:noFill/>
        </a:ln>
      </xdr:spPr>
    </xdr:pic>
    <xdr:clientData/>
  </xdr:twoCellAnchor>
  <xdr:twoCellAnchor editAs="oneCell">
    <xdr:from>
      <xdr:col>3</xdr:col>
      <xdr:colOff>180975</xdr:colOff>
      <xdr:row>0</xdr:row>
      <xdr:rowOff>1724025</xdr:rowOff>
    </xdr:from>
    <xdr:to>
      <xdr:col>3</xdr:col>
      <xdr:colOff>1333500</xdr:colOff>
      <xdr:row>0</xdr:row>
      <xdr:rowOff>2905125</xdr:rowOff>
    </xdr:to>
    <xdr:pic>
      <xdr:nvPicPr>
        <xdr:cNvPr id="3" name="Image 4"/>
        <xdr:cNvPicPr preferRelativeResize="1">
          <a:picLocks noChangeAspect="1"/>
        </xdr:cNvPicPr>
      </xdr:nvPicPr>
      <xdr:blipFill>
        <a:blip r:embed="rId3"/>
        <a:stretch>
          <a:fillRect/>
        </a:stretch>
      </xdr:blipFill>
      <xdr:spPr>
        <a:xfrm>
          <a:off x="9906000" y="1724025"/>
          <a:ext cx="1152525"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2057400</xdr:colOff>
      <xdr:row>0</xdr:row>
      <xdr:rowOff>1504950</xdr:rowOff>
    </xdr:to>
    <xdr:pic>
      <xdr:nvPicPr>
        <xdr:cNvPr id="1" name="Image 4"/>
        <xdr:cNvPicPr preferRelativeResize="1">
          <a:picLocks noChangeAspect="1"/>
        </xdr:cNvPicPr>
      </xdr:nvPicPr>
      <xdr:blipFill>
        <a:blip r:embed="rId1"/>
        <a:stretch>
          <a:fillRect/>
        </a:stretch>
      </xdr:blipFill>
      <xdr:spPr>
        <a:xfrm>
          <a:off x="0" y="0"/>
          <a:ext cx="2057400" cy="1504950"/>
        </a:xfrm>
        <a:prstGeom prst="rect">
          <a:avLst/>
        </a:prstGeom>
        <a:noFill/>
        <a:ln w="9525" cmpd="sng">
          <a:noFill/>
        </a:ln>
      </xdr:spPr>
    </xdr:pic>
    <xdr:clientData/>
  </xdr:twoCellAnchor>
  <xdr:twoCellAnchor editAs="oneCell">
    <xdr:from>
      <xdr:col>7</xdr:col>
      <xdr:colOff>276225</xdr:colOff>
      <xdr:row>0</xdr:row>
      <xdr:rowOff>38100</xdr:rowOff>
    </xdr:from>
    <xdr:to>
      <xdr:col>7</xdr:col>
      <xdr:colOff>1695450</xdr:colOff>
      <xdr:row>0</xdr:row>
      <xdr:rowOff>1219200</xdr:rowOff>
    </xdr:to>
    <xdr:pic>
      <xdr:nvPicPr>
        <xdr:cNvPr id="2" name="Image 3"/>
        <xdr:cNvPicPr preferRelativeResize="1">
          <a:picLocks noChangeAspect="1"/>
        </xdr:cNvPicPr>
      </xdr:nvPicPr>
      <xdr:blipFill>
        <a:blip r:embed="rId2"/>
        <a:stretch>
          <a:fillRect/>
        </a:stretch>
      </xdr:blipFill>
      <xdr:spPr>
        <a:xfrm>
          <a:off x="10467975" y="38100"/>
          <a:ext cx="1419225" cy="1171575"/>
        </a:xfrm>
        <a:prstGeom prst="rect">
          <a:avLst/>
        </a:prstGeom>
        <a:noFill/>
        <a:ln w="9525" cmpd="sng">
          <a:noFill/>
        </a:ln>
      </xdr:spPr>
    </xdr:pic>
    <xdr:clientData/>
  </xdr:twoCellAnchor>
  <xdr:twoCellAnchor editAs="oneCell">
    <xdr:from>
      <xdr:col>7</xdr:col>
      <xdr:colOff>409575</xdr:colOff>
      <xdr:row>0</xdr:row>
      <xdr:rowOff>1266825</xdr:rowOff>
    </xdr:from>
    <xdr:to>
      <xdr:col>7</xdr:col>
      <xdr:colOff>1628775</xdr:colOff>
      <xdr:row>0</xdr:row>
      <xdr:rowOff>2533650</xdr:rowOff>
    </xdr:to>
    <xdr:pic>
      <xdr:nvPicPr>
        <xdr:cNvPr id="3" name="Image 4"/>
        <xdr:cNvPicPr preferRelativeResize="1">
          <a:picLocks noChangeAspect="1"/>
        </xdr:cNvPicPr>
      </xdr:nvPicPr>
      <xdr:blipFill>
        <a:blip r:embed="rId3"/>
        <a:stretch>
          <a:fillRect/>
        </a:stretch>
      </xdr:blipFill>
      <xdr:spPr>
        <a:xfrm>
          <a:off x="10601325" y="1266825"/>
          <a:ext cx="1219200" cy="1266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1743075</xdr:colOff>
      <xdr:row>0</xdr:row>
      <xdr:rowOff>1295400</xdr:rowOff>
    </xdr:to>
    <xdr:pic>
      <xdr:nvPicPr>
        <xdr:cNvPr id="1" name="Image 4"/>
        <xdr:cNvPicPr preferRelativeResize="1">
          <a:picLocks noChangeAspect="1"/>
        </xdr:cNvPicPr>
      </xdr:nvPicPr>
      <xdr:blipFill>
        <a:blip r:embed="rId1"/>
        <a:stretch>
          <a:fillRect/>
        </a:stretch>
      </xdr:blipFill>
      <xdr:spPr>
        <a:xfrm>
          <a:off x="38100" y="47625"/>
          <a:ext cx="1704975" cy="1257300"/>
        </a:xfrm>
        <a:prstGeom prst="rect">
          <a:avLst/>
        </a:prstGeom>
        <a:noFill/>
        <a:ln w="9525" cmpd="sng">
          <a:noFill/>
        </a:ln>
      </xdr:spPr>
    </xdr:pic>
    <xdr:clientData/>
  </xdr:twoCellAnchor>
  <xdr:twoCellAnchor editAs="oneCell">
    <xdr:from>
      <xdr:col>3</xdr:col>
      <xdr:colOff>133350</xdr:colOff>
      <xdr:row>0</xdr:row>
      <xdr:rowOff>47625</xdr:rowOff>
    </xdr:from>
    <xdr:to>
      <xdr:col>3</xdr:col>
      <xdr:colOff>1323975</xdr:colOff>
      <xdr:row>0</xdr:row>
      <xdr:rowOff>1009650</xdr:rowOff>
    </xdr:to>
    <xdr:pic>
      <xdr:nvPicPr>
        <xdr:cNvPr id="2" name="Image 3"/>
        <xdr:cNvPicPr preferRelativeResize="1">
          <a:picLocks noChangeAspect="1"/>
        </xdr:cNvPicPr>
      </xdr:nvPicPr>
      <xdr:blipFill>
        <a:blip r:embed="rId2"/>
        <a:stretch>
          <a:fillRect/>
        </a:stretch>
      </xdr:blipFill>
      <xdr:spPr>
        <a:xfrm>
          <a:off x="9858375" y="47625"/>
          <a:ext cx="1190625" cy="962025"/>
        </a:xfrm>
        <a:prstGeom prst="rect">
          <a:avLst/>
        </a:prstGeom>
        <a:noFill/>
        <a:ln w="9525" cmpd="sng">
          <a:noFill/>
        </a:ln>
      </xdr:spPr>
    </xdr:pic>
    <xdr:clientData/>
  </xdr:twoCellAnchor>
  <xdr:twoCellAnchor editAs="oneCell">
    <xdr:from>
      <xdr:col>3</xdr:col>
      <xdr:colOff>219075</xdr:colOff>
      <xdr:row>0</xdr:row>
      <xdr:rowOff>1038225</xdr:rowOff>
    </xdr:from>
    <xdr:to>
      <xdr:col>3</xdr:col>
      <xdr:colOff>1304925</xdr:colOff>
      <xdr:row>0</xdr:row>
      <xdr:rowOff>2162175</xdr:rowOff>
    </xdr:to>
    <xdr:pic>
      <xdr:nvPicPr>
        <xdr:cNvPr id="3" name="Image 4"/>
        <xdr:cNvPicPr preferRelativeResize="1">
          <a:picLocks noChangeAspect="1"/>
        </xdr:cNvPicPr>
      </xdr:nvPicPr>
      <xdr:blipFill>
        <a:blip r:embed="rId3"/>
        <a:stretch>
          <a:fillRect/>
        </a:stretch>
      </xdr:blipFill>
      <xdr:spPr>
        <a:xfrm>
          <a:off x="9944100" y="1038225"/>
          <a:ext cx="1085850"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2257425</xdr:colOff>
      <xdr:row>0</xdr:row>
      <xdr:rowOff>1666875</xdr:rowOff>
    </xdr:to>
    <xdr:pic>
      <xdr:nvPicPr>
        <xdr:cNvPr id="1" name="Image 4"/>
        <xdr:cNvPicPr preferRelativeResize="1">
          <a:picLocks noChangeAspect="1"/>
        </xdr:cNvPicPr>
      </xdr:nvPicPr>
      <xdr:blipFill>
        <a:blip r:embed="rId1"/>
        <a:stretch>
          <a:fillRect/>
        </a:stretch>
      </xdr:blipFill>
      <xdr:spPr>
        <a:xfrm>
          <a:off x="0" y="0"/>
          <a:ext cx="2257425" cy="1666875"/>
        </a:xfrm>
        <a:prstGeom prst="rect">
          <a:avLst/>
        </a:prstGeom>
        <a:noFill/>
        <a:ln w="9525" cmpd="sng">
          <a:noFill/>
        </a:ln>
      </xdr:spPr>
    </xdr:pic>
    <xdr:clientData/>
  </xdr:twoCellAnchor>
  <xdr:twoCellAnchor editAs="oneCell">
    <xdr:from>
      <xdr:col>7</xdr:col>
      <xdr:colOff>247650</xdr:colOff>
      <xdr:row>0</xdr:row>
      <xdr:rowOff>85725</xdr:rowOff>
    </xdr:from>
    <xdr:to>
      <xdr:col>7</xdr:col>
      <xdr:colOff>1724025</xdr:colOff>
      <xdr:row>0</xdr:row>
      <xdr:rowOff>1285875</xdr:rowOff>
    </xdr:to>
    <xdr:pic>
      <xdr:nvPicPr>
        <xdr:cNvPr id="2" name="Image 3"/>
        <xdr:cNvPicPr preferRelativeResize="1">
          <a:picLocks noChangeAspect="1"/>
        </xdr:cNvPicPr>
      </xdr:nvPicPr>
      <xdr:blipFill>
        <a:blip r:embed="rId2"/>
        <a:stretch>
          <a:fillRect/>
        </a:stretch>
      </xdr:blipFill>
      <xdr:spPr>
        <a:xfrm>
          <a:off x="10439400" y="85725"/>
          <a:ext cx="1476375" cy="1200150"/>
        </a:xfrm>
        <a:prstGeom prst="rect">
          <a:avLst/>
        </a:prstGeom>
        <a:noFill/>
        <a:ln w="9525" cmpd="sng">
          <a:noFill/>
        </a:ln>
      </xdr:spPr>
    </xdr:pic>
    <xdr:clientData/>
  </xdr:twoCellAnchor>
  <xdr:twoCellAnchor editAs="oneCell">
    <xdr:from>
      <xdr:col>7</xdr:col>
      <xdr:colOff>333375</xdr:colOff>
      <xdr:row>0</xdr:row>
      <xdr:rowOff>1476375</xdr:rowOff>
    </xdr:from>
    <xdr:to>
      <xdr:col>7</xdr:col>
      <xdr:colOff>1581150</xdr:colOff>
      <xdr:row>0</xdr:row>
      <xdr:rowOff>2771775</xdr:rowOff>
    </xdr:to>
    <xdr:pic>
      <xdr:nvPicPr>
        <xdr:cNvPr id="3" name="Image 4"/>
        <xdr:cNvPicPr preferRelativeResize="1">
          <a:picLocks noChangeAspect="1"/>
        </xdr:cNvPicPr>
      </xdr:nvPicPr>
      <xdr:blipFill>
        <a:blip r:embed="rId3"/>
        <a:stretch>
          <a:fillRect/>
        </a:stretch>
      </xdr:blipFill>
      <xdr:spPr>
        <a:xfrm>
          <a:off x="10525125" y="1476375"/>
          <a:ext cx="1247775" cy="1295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1828800</xdr:colOff>
      <xdr:row>0</xdr:row>
      <xdr:rowOff>1314450</xdr:rowOff>
    </xdr:to>
    <xdr:pic>
      <xdr:nvPicPr>
        <xdr:cNvPr id="1" name="Image 4"/>
        <xdr:cNvPicPr preferRelativeResize="1">
          <a:picLocks noChangeAspect="1"/>
        </xdr:cNvPicPr>
      </xdr:nvPicPr>
      <xdr:blipFill>
        <a:blip r:embed="rId1"/>
        <a:stretch>
          <a:fillRect/>
        </a:stretch>
      </xdr:blipFill>
      <xdr:spPr>
        <a:xfrm>
          <a:off x="57150" y="0"/>
          <a:ext cx="1771650" cy="1314450"/>
        </a:xfrm>
        <a:prstGeom prst="rect">
          <a:avLst/>
        </a:prstGeom>
        <a:noFill/>
        <a:ln w="9525" cmpd="sng">
          <a:noFill/>
        </a:ln>
      </xdr:spPr>
    </xdr:pic>
    <xdr:clientData/>
  </xdr:twoCellAnchor>
  <xdr:twoCellAnchor editAs="oneCell">
    <xdr:from>
      <xdr:col>3</xdr:col>
      <xdr:colOff>123825</xdr:colOff>
      <xdr:row>0</xdr:row>
      <xdr:rowOff>0</xdr:rowOff>
    </xdr:from>
    <xdr:to>
      <xdr:col>3</xdr:col>
      <xdr:colOff>1314450</xdr:colOff>
      <xdr:row>0</xdr:row>
      <xdr:rowOff>962025</xdr:rowOff>
    </xdr:to>
    <xdr:pic>
      <xdr:nvPicPr>
        <xdr:cNvPr id="2" name="Image 3"/>
        <xdr:cNvPicPr preferRelativeResize="1">
          <a:picLocks noChangeAspect="1"/>
        </xdr:cNvPicPr>
      </xdr:nvPicPr>
      <xdr:blipFill>
        <a:blip r:embed="rId2"/>
        <a:stretch>
          <a:fillRect/>
        </a:stretch>
      </xdr:blipFill>
      <xdr:spPr>
        <a:xfrm>
          <a:off x="9848850" y="0"/>
          <a:ext cx="1190625" cy="962025"/>
        </a:xfrm>
        <a:prstGeom prst="rect">
          <a:avLst/>
        </a:prstGeom>
        <a:noFill/>
        <a:ln w="9525" cmpd="sng">
          <a:noFill/>
        </a:ln>
      </xdr:spPr>
    </xdr:pic>
    <xdr:clientData/>
  </xdr:twoCellAnchor>
  <xdr:twoCellAnchor editAs="oneCell">
    <xdr:from>
      <xdr:col>3</xdr:col>
      <xdr:colOff>180975</xdr:colOff>
      <xdr:row>0</xdr:row>
      <xdr:rowOff>971550</xdr:rowOff>
    </xdr:from>
    <xdr:to>
      <xdr:col>3</xdr:col>
      <xdr:colOff>1285875</xdr:colOff>
      <xdr:row>0</xdr:row>
      <xdr:rowOff>2133600</xdr:rowOff>
    </xdr:to>
    <xdr:pic>
      <xdr:nvPicPr>
        <xdr:cNvPr id="3" name="Image 4"/>
        <xdr:cNvPicPr preferRelativeResize="1">
          <a:picLocks noChangeAspect="1"/>
        </xdr:cNvPicPr>
      </xdr:nvPicPr>
      <xdr:blipFill>
        <a:blip r:embed="rId3"/>
        <a:stretch>
          <a:fillRect/>
        </a:stretch>
      </xdr:blipFill>
      <xdr:spPr>
        <a:xfrm>
          <a:off x="9906000" y="971550"/>
          <a:ext cx="1104900" cy="1152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2095500</xdr:colOff>
      <xdr:row>0</xdr:row>
      <xdr:rowOff>1543050</xdr:rowOff>
    </xdr:to>
    <xdr:pic>
      <xdr:nvPicPr>
        <xdr:cNvPr id="1" name="Image 4"/>
        <xdr:cNvPicPr preferRelativeResize="1">
          <a:picLocks noChangeAspect="1"/>
        </xdr:cNvPicPr>
      </xdr:nvPicPr>
      <xdr:blipFill>
        <a:blip r:embed="rId1"/>
        <a:stretch>
          <a:fillRect/>
        </a:stretch>
      </xdr:blipFill>
      <xdr:spPr>
        <a:xfrm>
          <a:off x="0" y="0"/>
          <a:ext cx="2095500" cy="1543050"/>
        </a:xfrm>
        <a:prstGeom prst="rect">
          <a:avLst/>
        </a:prstGeom>
        <a:noFill/>
        <a:ln w="9525" cmpd="sng">
          <a:noFill/>
        </a:ln>
      </xdr:spPr>
    </xdr:pic>
    <xdr:clientData/>
  </xdr:twoCellAnchor>
  <xdr:twoCellAnchor editAs="oneCell">
    <xdr:from>
      <xdr:col>7</xdr:col>
      <xdr:colOff>219075</xdr:colOff>
      <xdr:row>0</xdr:row>
      <xdr:rowOff>57150</xdr:rowOff>
    </xdr:from>
    <xdr:to>
      <xdr:col>7</xdr:col>
      <xdr:colOff>1695450</xdr:colOff>
      <xdr:row>0</xdr:row>
      <xdr:rowOff>1247775</xdr:rowOff>
    </xdr:to>
    <xdr:pic>
      <xdr:nvPicPr>
        <xdr:cNvPr id="2" name="Image 3"/>
        <xdr:cNvPicPr preferRelativeResize="1">
          <a:picLocks noChangeAspect="1"/>
        </xdr:cNvPicPr>
      </xdr:nvPicPr>
      <xdr:blipFill>
        <a:blip r:embed="rId2"/>
        <a:stretch>
          <a:fillRect/>
        </a:stretch>
      </xdr:blipFill>
      <xdr:spPr>
        <a:xfrm>
          <a:off x="10410825" y="57150"/>
          <a:ext cx="1476375" cy="1190625"/>
        </a:xfrm>
        <a:prstGeom prst="rect">
          <a:avLst/>
        </a:prstGeom>
        <a:noFill/>
        <a:ln w="9525" cmpd="sng">
          <a:noFill/>
        </a:ln>
      </xdr:spPr>
    </xdr:pic>
    <xdr:clientData/>
  </xdr:twoCellAnchor>
  <xdr:twoCellAnchor editAs="oneCell">
    <xdr:from>
      <xdr:col>7</xdr:col>
      <xdr:colOff>295275</xdr:colOff>
      <xdr:row>0</xdr:row>
      <xdr:rowOff>1314450</xdr:rowOff>
    </xdr:from>
    <xdr:to>
      <xdr:col>7</xdr:col>
      <xdr:colOff>1619250</xdr:colOff>
      <xdr:row>0</xdr:row>
      <xdr:rowOff>2705100</xdr:rowOff>
    </xdr:to>
    <xdr:pic>
      <xdr:nvPicPr>
        <xdr:cNvPr id="3" name="Image 4"/>
        <xdr:cNvPicPr preferRelativeResize="1">
          <a:picLocks noChangeAspect="1"/>
        </xdr:cNvPicPr>
      </xdr:nvPicPr>
      <xdr:blipFill>
        <a:blip r:embed="rId3"/>
        <a:stretch>
          <a:fillRect/>
        </a:stretch>
      </xdr:blipFill>
      <xdr:spPr>
        <a:xfrm>
          <a:off x="10487025" y="1314450"/>
          <a:ext cx="1323975"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N94"/>
  <sheetViews>
    <sheetView zoomScale="70" zoomScaleNormal="70" zoomScaleSheetLayoutView="70" workbookViewId="0" topLeftCell="A1">
      <selection activeCell="A6" sqref="A6"/>
    </sheetView>
  </sheetViews>
  <sheetFormatPr defaultColWidth="11.421875" defaultRowHeight="12.75"/>
  <cols>
    <col min="1" max="1" width="81.140625" style="54" customWidth="1"/>
    <col min="2" max="2" width="20.421875" style="96" customWidth="1"/>
    <col min="3" max="3" width="16.421875" style="97" customWidth="1"/>
    <col min="4" max="4" width="20.57421875" style="96" customWidth="1"/>
    <col min="5" max="5" width="3.57421875" style="13" customWidth="1"/>
    <col min="6" max="6" width="59.00390625" style="6" customWidth="1"/>
    <col min="7" max="7" width="21.57421875" style="96" customWidth="1"/>
    <col min="8" max="8" width="22.00390625" style="96" customWidth="1"/>
    <col min="9" max="9" width="19.140625" style="97" customWidth="1"/>
    <col min="10" max="10" width="3.421875" style="13" customWidth="1"/>
    <col min="11" max="16384" width="11.421875" style="13" customWidth="1"/>
  </cols>
  <sheetData>
    <row r="1" spans="1:10" s="6" customFormat="1" ht="299.25" customHeight="1" thickBot="1">
      <c r="A1" s="281" t="s">
        <v>105</v>
      </c>
      <c r="B1" s="281"/>
      <c r="C1" s="281"/>
      <c r="D1" s="281"/>
      <c r="E1" s="281"/>
      <c r="F1" s="281"/>
      <c r="G1" s="281"/>
      <c r="H1" s="281"/>
      <c r="I1" s="281"/>
      <c r="J1" s="94"/>
    </row>
    <row r="2" spans="1:10" ht="138" customHeight="1" thickBot="1">
      <c r="A2" s="107" t="s">
        <v>0</v>
      </c>
      <c r="B2" s="108" t="s">
        <v>1</v>
      </c>
      <c r="C2" s="109" t="s">
        <v>2</v>
      </c>
      <c r="D2" s="110" t="s">
        <v>3</v>
      </c>
      <c r="E2" s="111"/>
      <c r="F2" s="112" t="s">
        <v>4</v>
      </c>
      <c r="G2" s="113" t="s">
        <v>5</v>
      </c>
      <c r="H2" s="114" t="s">
        <v>6</v>
      </c>
      <c r="I2" s="115" t="s">
        <v>83</v>
      </c>
      <c r="J2" s="95"/>
    </row>
    <row r="3" spans="1:10" ht="105" customHeight="1" thickBot="1">
      <c r="A3" s="116" t="s">
        <v>60</v>
      </c>
      <c r="B3" s="117">
        <f>'Dépenses prévisionnelles N'!B3+'Dépenses prévisionnelles N+1'!B3+'Dépenses prévisionnelles N+2'!B3+'Dépenses prévisionnelles N+3'!B3</f>
        <v>0</v>
      </c>
      <c r="C3" s="118" t="str">
        <f aca="true" t="shared" si="0" ref="C3:C9">IF(D3=0,"-",D3/B3)</f>
        <v>-</v>
      </c>
      <c r="D3" s="117">
        <f>'Dépenses prévisionnelles N'!D3+'Dépenses prévisionnelles N+1'!D3+'Dépenses prévisionnelles N+2'!D3+'Dépenses prévisionnelles N+3'!D3</f>
        <v>0</v>
      </c>
      <c r="E3" s="111"/>
      <c r="F3" s="88" t="s">
        <v>7</v>
      </c>
      <c r="G3" s="89">
        <f>'Ressources prévisionnelles'!B11</f>
        <v>0</v>
      </c>
      <c r="H3" s="90">
        <f>'Ressources prévisionnelles'!C11</f>
        <v>0</v>
      </c>
      <c r="I3" s="91" t="str">
        <f>IF($D$14=0,"-",H3/$H$7)</f>
        <v>-</v>
      </c>
      <c r="J3" s="95"/>
    </row>
    <row r="4" spans="1:10" ht="54" customHeight="1" thickBot="1">
      <c r="A4" s="116" t="s">
        <v>73</v>
      </c>
      <c r="B4" s="117">
        <f>'Dépenses prévisionnelles N'!B11+'Dépenses prévisionnelles N+1'!B11+'Dépenses prévisionnelles N+2'!B11+'Dépenses prévisionnelles N+3'!B11</f>
        <v>0</v>
      </c>
      <c r="C4" s="118" t="str">
        <f t="shared" si="0"/>
        <v>-</v>
      </c>
      <c r="D4" s="117">
        <f>'Dépenses prévisionnelles N'!D11+'Dépenses prévisionnelles N+1'!D11+'Dépenses prévisionnelles N+2'!D11+'Dépenses prévisionnelles N+3'!D11</f>
        <v>0</v>
      </c>
      <c r="E4" s="111"/>
      <c r="F4" s="4" t="s">
        <v>8</v>
      </c>
      <c r="G4" s="85">
        <f>'Ressources prévisionnelles'!B18</f>
        <v>0</v>
      </c>
      <c r="H4" s="86">
        <f>'Ressources prévisionnelles'!C18</f>
        <v>0</v>
      </c>
      <c r="I4" s="87" t="str">
        <f>IF($D$14=0,"-",H4/$H$7)</f>
        <v>-</v>
      </c>
      <c r="J4" s="95"/>
    </row>
    <row r="5" spans="1:10" ht="66" customHeight="1" thickBot="1">
      <c r="A5" s="116" t="s">
        <v>74</v>
      </c>
      <c r="B5" s="117">
        <f>'Dépenses prévisionnelles N'!B19+'Dépenses prévisionnelles N+1'!B19+'Dépenses prévisionnelles N+2'!B19+'Dépenses prévisionnelles N+3'!B19</f>
        <v>0</v>
      </c>
      <c r="C5" s="118" t="str">
        <f t="shared" si="0"/>
        <v>-</v>
      </c>
      <c r="D5" s="117">
        <f>'Dépenses prévisionnelles N'!D19+'Dépenses prévisionnelles N+1'!D19+'Dépenses prévisionnelles N+2'!D19+'Dépenses prévisionnelles N+3'!D19</f>
        <v>0</v>
      </c>
      <c r="E5" s="111"/>
      <c r="F5" s="3" t="s">
        <v>9</v>
      </c>
      <c r="G5" s="1">
        <f>'Ressources prévisionnelles'!B23</f>
        <v>0</v>
      </c>
      <c r="H5" s="2">
        <f>'Ressources prévisionnelles'!C23</f>
        <v>0</v>
      </c>
      <c r="I5" s="72" t="str">
        <f>IF($D$14=0,"-",H5/$H$7)</f>
        <v>-</v>
      </c>
      <c r="J5" s="95"/>
    </row>
    <row r="6" spans="1:10" ht="53.25" customHeight="1" thickBot="1">
      <c r="A6" s="116" t="s">
        <v>79</v>
      </c>
      <c r="B6" s="117">
        <f>'Dépenses prévisionnelles N'!B27+'Dépenses prévisionnelles N+1'!B27+'Dépenses prévisionnelles N+2'!B27+'Dépenses prévisionnelles N+3'!B27</f>
        <v>0</v>
      </c>
      <c r="C6" s="118" t="str">
        <f t="shared" si="0"/>
        <v>-</v>
      </c>
      <c r="D6" s="117">
        <f>'Dépenses prévisionnelles N'!D27+'Dépenses prévisionnelles N+1'!D27+'Dépenses prévisionnelles N+2'!D27+'Dépenses prévisionnelles N+3'!D27</f>
        <v>0</v>
      </c>
      <c r="E6" s="111"/>
      <c r="F6" s="4" t="s">
        <v>10</v>
      </c>
      <c r="G6" s="1">
        <f>'Ressources prévisionnelles'!B26</f>
        <v>0</v>
      </c>
      <c r="H6" s="2">
        <f>'Ressources prévisionnelles'!C26</f>
        <v>0</v>
      </c>
      <c r="I6" s="72" t="str">
        <f>IF($D$14=0,"-",H6/$H$7)</f>
        <v>-</v>
      </c>
      <c r="J6" s="95"/>
    </row>
    <row r="7" spans="1:10" ht="36.75" customHeight="1" thickBot="1">
      <c r="A7" s="116" t="s">
        <v>57</v>
      </c>
      <c r="B7" s="117">
        <f>'Dépenses prévisionnelles N'!B35+'Dépenses prévisionnelles N+1'!B35+'Dépenses prévisionnelles N+2'!B35+'Dépenses prévisionnelles N+3'!B35</f>
        <v>0</v>
      </c>
      <c r="C7" s="118" t="str">
        <f t="shared" si="0"/>
        <v>-</v>
      </c>
      <c r="D7" s="117">
        <f>'Dépenses prévisionnelles N'!D35+'Dépenses prévisionnelles N+1'!D35+'Dépenses prévisionnelles N+2'!D35+'Dépenses prévisionnelles N+3'!D35</f>
        <v>0</v>
      </c>
      <c r="E7" s="111"/>
      <c r="F7" s="282" t="s">
        <v>11</v>
      </c>
      <c r="G7" s="282"/>
      <c r="H7" s="119">
        <f>H3+H4+H5+H6</f>
        <v>0</v>
      </c>
      <c r="I7" s="72" t="str">
        <f>IF(H7=0,"-",(H7/SUM(H3:H6)))</f>
        <v>-</v>
      </c>
      <c r="J7" s="95"/>
    </row>
    <row r="8" spans="1:10" ht="32.25" customHeight="1" thickBot="1">
      <c r="A8" s="116" t="s">
        <v>59</v>
      </c>
      <c r="B8" s="117">
        <f>'Dépenses prévisionnelles N'!B43+'Dépenses prévisionnelles N+1'!B43+'Dépenses prévisionnelles N+2'!B43+'Dépenses prévisionnelles N+3'!B43</f>
        <v>0</v>
      </c>
      <c r="C8" s="118" t="str">
        <f t="shared" si="0"/>
        <v>-</v>
      </c>
      <c r="D8" s="117">
        <f>'Dépenses prévisionnelles N'!D43+'Dépenses prévisionnelles N+1'!D43+'Dépenses prévisionnelles N+2'!D43+'Dépenses prévisionnelles N+3'!D43</f>
        <v>0</v>
      </c>
      <c r="E8" s="111"/>
      <c r="F8" s="120"/>
      <c r="G8" s="121"/>
      <c r="H8" s="121"/>
      <c r="I8" s="122"/>
      <c r="J8" s="95"/>
    </row>
    <row r="9" spans="1:10" ht="35.25" customHeight="1" thickBot="1">
      <c r="A9" s="123" t="s">
        <v>12</v>
      </c>
      <c r="B9" s="124">
        <f>SUM(B3:B8)</f>
        <v>0</v>
      </c>
      <c r="C9" s="125" t="str">
        <f t="shared" si="0"/>
        <v>-</v>
      </c>
      <c r="D9" s="124">
        <f>SUM(D3:D8)</f>
        <v>0</v>
      </c>
      <c r="E9" s="111"/>
      <c r="F9" s="126"/>
      <c r="G9" s="126"/>
      <c r="H9" s="126"/>
      <c r="I9" s="126"/>
      <c r="J9" s="95"/>
    </row>
    <row r="10" spans="1:10" ht="34.5" customHeight="1" thickBot="1">
      <c r="A10" s="127"/>
      <c r="B10" s="128"/>
      <c r="C10" s="129"/>
      <c r="D10" s="130"/>
      <c r="E10" s="111"/>
      <c r="F10" s="126"/>
      <c r="G10" s="126"/>
      <c r="H10" s="126"/>
      <c r="I10" s="126"/>
      <c r="J10" s="95"/>
    </row>
    <row r="11" spans="1:10" ht="109.5" thickBot="1">
      <c r="A11" s="131" t="s">
        <v>104</v>
      </c>
      <c r="B11" s="132"/>
      <c r="C11" s="133"/>
      <c r="D11" s="134">
        <f>'Dépenses prévisionnelles N'!D53+'Dépenses prévisionnelles N+1'!D53+'Dépenses prévisionnelles N+2'!D53+'Dépenses prévisionnelles N+3'!D53</f>
        <v>0</v>
      </c>
      <c r="E11" s="111"/>
      <c r="F11" s="283" t="s">
        <v>13</v>
      </c>
      <c r="G11" s="283"/>
      <c r="H11" s="283"/>
      <c r="I11" s="126"/>
      <c r="J11" s="95"/>
    </row>
    <row r="12" spans="1:10" ht="31.5" thickBot="1">
      <c r="A12" s="135" t="s">
        <v>14</v>
      </c>
      <c r="B12" s="136"/>
      <c r="C12" s="137"/>
      <c r="D12" s="138">
        <f>D9+D11</f>
        <v>0</v>
      </c>
      <c r="E12" s="111"/>
      <c r="F12" s="139"/>
      <c r="G12" s="140"/>
      <c r="H12" s="140"/>
      <c r="I12" s="141"/>
      <c r="J12" s="95"/>
    </row>
    <row r="13" spans="1:10" ht="38.25" customHeight="1" thickBot="1">
      <c r="A13" s="142" t="s">
        <v>15</v>
      </c>
      <c r="B13" s="143"/>
      <c r="C13" s="144"/>
      <c r="D13" s="145">
        <f>'Dépenses prévisionnelles N'!D56+'Dépenses prévisionnelles N+1'!D56+'Dépenses prévisionnelles N+2'!D56+'Dépenses prévisionnelles N+3'!D56</f>
        <v>0</v>
      </c>
      <c r="E13" s="111"/>
      <c r="F13" s="139"/>
      <c r="G13" s="140"/>
      <c r="H13" s="140"/>
      <c r="I13" s="141"/>
      <c r="J13" s="95"/>
    </row>
    <row r="14" spans="1:10" ht="31.5" customHeight="1" thickBot="1">
      <c r="A14" s="146" t="s">
        <v>16</v>
      </c>
      <c r="B14" s="147"/>
      <c r="C14" s="148"/>
      <c r="D14" s="149">
        <f>D12-D13</f>
        <v>0</v>
      </c>
      <c r="E14" s="111"/>
      <c r="F14" s="139"/>
      <c r="G14" s="140"/>
      <c r="H14" s="140"/>
      <c r="I14" s="141"/>
      <c r="J14" s="95"/>
    </row>
    <row r="15" spans="1:10" ht="76.5" customHeight="1">
      <c r="A15" s="284" t="s">
        <v>17</v>
      </c>
      <c r="B15" s="284"/>
      <c r="C15" s="284"/>
      <c r="D15" s="284"/>
      <c r="E15" s="111"/>
      <c r="F15" s="139"/>
      <c r="G15" s="140"/>
      <c r="H15" s="140"/>
      <c r="I15" s="141"/>
      <c r="J15" s="95"/>
    </row>
    <row r="16" spans="1:9" ht="15">
      <c r="A16" s="285"/>
      <c r="B16" s="285"/>
      <c r="C16" s="285"/>
      <c r="D16" s="99"/>
      <c r="E16" s="9"/>
      <c r="F16" s="10"/>
      <c r="G16" s="99"/>
      <c r="H16" s="99"/>
      <c r="I16" s="100"/>
    </row>
    <row r="17" spans="5:9" ht="21" customHeight="1">
      <c r="E17" s="9"/>
      <c r="F17" s="10"/>
      <c r="G17" s="99"/>
      <c r="H17" s="99"/>
      <c r="I17" s="100"/>
    </row>
    <row r="18" spans="5:9" ht="21" customHeight="1">
      <c r="E18" s="9"/>
      <c r="F18" s="10"/>
      <c r="G18" s="99"/>
      <c r="H18" s="99"/>
      <c r="I18" s="100"/>
    </row>
    <row r="19" spans="5:9" ht="21" customHeight="1">
      <c r="E19" s="9"/>
      <c r="F19" s="10"/>
      <c r="G19" s="99"/>
      <c r="H19" s="99"/>
      <c r="I19" s="100"/>
    </row>
    <row r="20" spans="5:9" ht="21" customHeight="1">
      <c r="E20" s="9"/>
      <c r="F20" s="10"/>
      <c r="G20" s="99"/>
      <c r="H20" s="99"/>
      <c r="I20" s="100"/>
    </row>
    <row r="21" spans="5:9" ht="21" customHeight="1">
      <c r="E21" s="9"/>
      <c r="F21" s="10"/>
      <c r="G21" s="99"/>
      <c r="H21" s="99"/>
      <c r="I21" s="100"/>
    </row>
    <row r="22" spans="5:9" ht="31.5" customHeight="1">
      <c r="E22" s="9"/>
      <c r="F22" s="10"/>
      <c r="G22" s="99"/>
      <c r="H22" s="99"/>
      <c r="I22" s="100"/>
    </row>
    <row r="23" spans="5:9" ht="31.5" customHeight="1">
      <c r="E23" s="9"/>
      <c r="F23" s="10"/>
      <c r="G23" s="99"/>
      <c r="H23" s="99"/>
      <c r="I23" s="100"/>
    </row>
    <row r="24" spans="5:9" ht="25.5" customHeight="1">
      <c r="E24" s="9"/>
      <c r="F24" s="10"/>
      <c r="G24" s="99"/>
      <c r="H24" s="99"/>
      <c r="I24" s="100"/>
    </row>
    <row r="25" spans="5:9" ht="25.5" customHeight="1">
      <c r="E25" s="9"/>
      <c r="F25" s="10"/>
      <c r="G25" s="99"/>
      <c r="H25" s="99"/>
      <c r="I25" s="100"/>
    </row>
    <row r="26" spans="5:9" ht="25.5" customHeight="1">
      <c r="E26" s="9"/>
      <c r="F26" s="10"/>
      <c r="G26" s="99"/>
      <c r="H26" s="99"/>
      <c r="I26" s="100"/>
    </row>
    <row r="27" spans="5:9" ht="25.5" customHeight="1">
      <c r="E27" s="9"/>
      <c r="F27" s="10"/>
      <c r="G27" s="99"/>
      <c r="H27" s="99"/>
      <c r="I27" s="100"/>
    </row>
    <row r="28" spans="5:9" ht="34.5" customHeight="1">
      <c r="E28" s="9"/>
      <c r="F28" s="10"/>
      <c r="G28" s="99"/>
      <c r="H28" s="99"/>
      <c r="I28" s="100"/>
    </row>
    <row r="29" spans="5:9" ht="25.5" customHeight="1">
      <c r="E29" s="9"/>
      <c r="F29" s="10"/>
      <c r="G29" s="99"/>
      <c r="H29" s="99"/>
      <c r="I29" s="100"/>
    </row>
    <row r="30" spans="5:9" ht="25.5" customHeight="1">
      <c r="E30" s="9"/>
      <c r="F30" s="10"/>
      <c r="G30" s="99"/>
      <c r="H30" s="99"/>
      <c r="I30" s="100"/>
    </row>
    <row r="31" spans="5:9" ht="21" customHeight="1">
      <c r="E31" s="9"/>
      <c r="F31" s="10"/>
      <c r="G31" s="99"/>
      <c r="H31" s="99"/>
      <c r="I31" s="100"/>
    </row>
    <row r="32" spans="5:9" ht="21" customHeight="1">
      <c r="E32" s="9"/>
      <c r="F32" s="10"/>
      <c r="G32" s="99"/>
      <c r="H32" s="99"/>
      <c r="I32" s="100"/>
    </row>
    <row r="33" spans="5:9" ht="21" customHeight="1">
      <c r="E33" s="9"/>
      <c r="F33" s="10"/>
      <c r="G33" s="99"/>
      <c r="H33" s="99"/>
      <c r="I33" s="100"/>
    </row>
    <row r="34" spans="5:9" ht="21" customHeight="1">
      <c r="E34" s="9"/>
      <c r="F34" s="10"/>
      <c r="G34" s="99"/>
      <c r="H34" s="99"/>
      <c r="I34" s="100"/>
    </row>
    <row r="35" spans="5:9" ht="21" customHeight="1">
      <c r="E35" s="9"/>
      <c r="F35" s="10"/>
      <c r="G35" s="99"/>
      <c r="H35" s="99"/>
      <c r="I35" s="100"/>
    </row>
    <row r="36" spans="5:9" ht="22.5" customHeight="1">
      <c r="E36" s="9"/>
      <c r="F36" s="10"/>
      <c r="G36" s="99"/>
      <c r="H36" s="99"/>
      <c r="I36" s="100"/>
    </row>
    <row r="37" spans="5:9" ht="22.5" customHeight="1">
      <c r="E37" s="9"/>
      <c r="F37" s="10"/>
      <c r="G37" s="99"/>
      <c r="H37" s="99"/>
      <c r="I37" s="100"/>
    </row>
    <row r="38" spans="5:9" ht="22.5" customHeight="1">
      <c r="E38" s="9"/>
      <c r="F38" s="10"/>
      <c r="G38" s="99"/>
      <c r="H38" s="99"/>
      <c r="I38" s="100"/>
    </row>
    <row r="39" spans="5:9" ht="22.5" customHeight="1">
      <c r="E39" s="9"/>
      <c r="F39" s="10"/>
      <c r="G39" s="99"/>
      <c r="H39" s="99"/>
      <c r="I39" s="100"/>
    </row>
    <row r="40" spans="5:9" ht="22.5" customHeight="1">
      <c r="E40" s="9"/>
      <c r="F40" s="10"/>
      <c r="G40" s="99"/>
      <c r="H40" s="99"/>
      <c r="I40" s="100"/>
    </row>
    <row r="41" spans="5:9" ht="29.25" customHeight="1">
      <c r="E41" s="9"/>
      <c r="F41" s="10"/>
      <c r="G41" s="99"/>
      <c r="H41" s="99"/>
      <c r="I41" s="100"/>
    </row>
    <row r="42" spans="5:9" ht="22.5" customHeight="1">
      <c r="E42" s="9"/>
      <c r="F42" s="101"/>
      <c r="G42" s="102"/>
      <c r="H42" s="102"/>
      <c r="I42" s="100"/>
    </row>
    <row r="43" spans="5:9" ht="22.5" customHeight="1">
      <c r="E43" s="9"/>
      <c r="F43" s="10"/>
      <c r="G43" s="99"/>
      <c r="H43" s="99"/>
      <c r="I43" s="100"/>
    </row>
    <row r="44" spans="5:9" ht="21" customHeight="1">
      <c r="E44" s="9"/>
      <c r="F44" s="103"/>
      <c r="G44" s="104"/>
      <c r="H44" s="104"/>
      <c r="I44" s="104"/>
    </row>
    <row r="45" spans="5:9" ht="21" customHeight="1">
      <c r="E45" s="9"/>
      <c r="F45" s="105"/>
      <c r="G45" s="105"/>
      <c r="H45" s="105"/>
      <c r="I45" s="105"/>
    </row>
    <row r="46" spans="5:9" ht="21" customHeight="1">
      <c r="E46" s="9"/>
      <c r="F46" s="15"/>
      <c r="G46" s="15"/>
      <c r="H46" s="15"/>
      <c r="I46" s="15"/>
    </row>
    <row r="47" spans="5:9" ht="21" customHeight="1">
      <c r="E47" s="9"/>
      <c r="F47" s="15"/>
      <c r="G47" s="15"/>
      <c r="H47" s="15"/>
      <c r="I47" s="15"/>
    </row>
    <row r="48" spans="5:9" ht="24.75" customHeight="1">
      <c r="E48" s="9"/>
      <c r="F48" s="15"/>
      <c r="G48" s="15"/>
      <c r="H48" s="15"/>
      <c r="I48" s="15"/>
    </row>
    <row r="49" spans="5:9" ht="21.75" customHeight="1">
      <c r="E49" s="9"/>
      <c r="F49" s="101"/>
      <c r="G49" s="102"/>
      <c r="H49" s="102"/>
      <c r="I49" s="100"/>
    </row>
    <row r="50" spans="5:9" ht="21.75" customHeight="1">
      <c r="E50" s="9"/>
      <c r="F50" s="15"/>
      <c r="G50" s="102"/>
      <c r="H50" s="102"/>
      <c r="I50" s="100"/>
    </row>
    <row r="51" spans="5:9" ht="21.75" customHeight="1">
      <c r="E51" s="9"/>
      <c r="F51" s="101"/>
      <c r="G51" s="106"/>
      <c r="H51" s="106"/>
      <c r="I51" s="100"/>
    </row>
    <row r="52" spans="5:9" ht="21.75" customHeight="1">
      <c r="E52" s="9"/>
      <c r="F52" s="17"/>
      <c r="G52" s="106"/>
      <c r="H52" s="106"/>
      <c r="I52" s="100"/>
    </row>
    <row r="53" spans="5:9" ht="21.75" customHeight="1">
      <c r="E53" s="9"/>
      <c r="F53" s="101"/>
      <c r="G53" s="102"/>
      <c r="H53" s="102"/>
      <c r="I53" s="100"/>
    </row>
    <row r="54" ht="44.25" customHeight="1">
      <c r="E54" s="9"/>
    </row>
    <row r="55" ht="21.75" customHeight="1">
      <c r="E55" s="9"/>
    </row>
    <row r="56" ht="21.75" customHeight="1">
      <c r="E56" s="9"/>
    </row>
    <row r="57" ht="21.75" customHeight="1">
      <c r="E57" s="9"/>
    </row>
    <row r="58" ht="21.75" customHeight="1">
      <c r="E58" s="9"/>
    </row>
    <row r="59" ht="21.75" customHeight="1">
      <c r="E59" s="9"/>
    </row>
    <row r="60" ht="30" customHeight="1">
      <c r="E60" s="9"/>
    </row>
    <row r="61" ht="30" customHeight="1">
      <c r="E61" s="9"/>
    </row>
    <row r="62" ht="30" customHeight="1">
      <c r="E62" s="9"/>
    </row>
    <row r="63" ht="30" customHeight="1">
      <c r="E63" s="9"/>
    </row>
    <row r="64" ht="30" customHeight="1">
      <c r="E64" s="9"/>
    </row>
    <row r="65" ht="30" customHeight="1">
      <c r="E65" s="9"/>
    </row>
    <row r="66" ht="30" customHeight="1">
      <c r="E66" s="9"/>
    </row>
    <row r="67" ht="30" customHeight="1">
      <c r="E67" s="9"/>
    </row>
    <row r="68" ht="30" customHeight="1">
      <c r="E68" s="9"/>
    </row>
    <row r="69" ht="30" customHeight="1">
      <c r="E69" s="9"/>
    </row>
    <row r="70" ht="30" customHeight="1">
      <c r="E70" s="9"/>
    </row>
    <row r="71" ht="30" customHeight="1">
      <c r="E71" s="9"/>
    </row>
    <row r="72" ht="30" customHeight="1">
      <c r="E72" s="9"/>
    </row>
    <row r="73" ht="30" customHeight="1">
      <c r="E73" s="9"/>
    </row>
    <row r="74" ht="21" customHeight="1">
      <c r="E74" s="9"/>
    </row>
    <row r="75" ht="21" customHeight="1">
      <c r="E75" s="9"/>
    </row>
    <row r="76" ht="21" customHeight="1">
      <c r="E76" s="9"/>
    </row>
    <row r="77" ht="21" customHeight="1">
      <c r="E77" s="9"/>
    </row>
    <row r="78" ht="21" customHeight="1">
      <c r="E78" s="9"/>
    </row>
    <row r="79" ht="21" customHeight="1">
      <c r="E79" s="9"/>
    </row>
    <row r="80" ht="21" customHeight="1">
      <c r="E80" s="9"/>
    </row>
    <row r="81" ht="21" customHeight="1">
      <c r="E81" s="9"/>
    </row>
    <row r="82" ht="21" customHeight="1">
      <c r="E82" s="9"/>
    </row>
    <row r="83" ht="21" customHeight="1">
      <c r="E83" s="9"/>
    </row>
    <row r="84" ht="39" customHeight="1">
      <c r="E84" s="9"/>
    </row>
    <row r="85" ht="18.75" customHeight="1">
      <c r="E85" s="9"/>
    </row>
    <row r="86" ht="96.75" customHeight="1">
      <c r="E86" s="9"/>
    </row>
    <row r="87" ht="42" customHeight="1">
      <c r="E87" s="9"/>
    </row>
    <row r="88" ht="39.75" customHeight="1">
      <c r="E88" s="9"/>
    </row>
    <row r="89" ht="49.5" customHeight="1">
      <c r="E89" s="9"/>
    </row>
    <row r="90" ht="41.25" customHeight="1">
      <c r="E90" s="9"/>
    </row>
    <row r="91" ht="49.5" customHeight="1">
      <c r="E91" s="9"/>
    </row>
    <row r="92" spans="5:14" ht="81" customHeight="1">
      <c r="E92" s="9"/>
      <c r="J92" s="15"/>
      <c r="K92" s="15"/>
      <c r="L92" s="15"/>
      <c r="M92" s="15"/>
      <c r="N92" s="15"/>
    </row>
    <row r="93" spans="5:14" ht="49.5" customHeight="1">
      <c r="E93" s="9"/>
      <c r="J93" s="15"/>
      <c r="K93" s="15"/>
      <c r="L93" s="15"/>
      <c r="M93" s="15"/>
      <c r="N93" s="15"/>
    </row>
    <row r="94" spans="10:14" ht="15.75" customHeight="1">
      <c r="J94" s="15"/>
      <c r="K94" s="15"/>
      <c r="L94" s="15"/>
      <c r="M94" s="15"/>
      <c r="N94" s="15"/>
    </row>
  </sheetData>
  <sheetProtection password="AF8A" sheet="1" objects="1" scenarios="1"/>
  <mergeCells count="5">
    <mergeCell ref="A1:I1"/>
    <mergeCell ref="F7:G7"/>
    <mergeCell ref="F11:H11"/>
    <mergeCell ref="A15:D15"/>
    <mergeCell ref="A16:C16"/>
  </mergeCells>
  <printOptions/>
  <pageMargins left="0.7875" right="0.7875" top="1.025" bottom="1.025" header="0.7875" footer="0.7875"/>
  <pageSetup firstPageNumber="1" useFirstPageNumber="1" horizontalDpi="300" verticalDpi="300" orientation="landscape" paperSize="8" scale="55" r:id="rId2"/>
  <headerFooter alignWithMargins="0">
    <oddHeader>&amp;C&amp;A</oddHeader>
    <oddFooter>&amp;LVersion du 17 mars 2022&amp;CPage &amp;P</oddFooter>
  </headerFooter>
  <drawing r:id="rId1"/>
</worksheet>
</file>

<file path=xl/worksheets/sheet10.xml><?xml version="1.0" encoding="utf-8"?>
<worksheet xmlns="http://schemas.openxmlformats.org/spreadsheetml/2006/main" xmlns:r="http://schemas.openxmlformats.org/officeDocument/2006/relationships">
  <sheetPr>
    <tabColor rgb="FFC00000"/>
  </sheetPr>
  <dimension ref="A1:K27"/>
  <sheetViews>
    <sheetView zoomScale="115" zoomScaleNormal="115" zoomScaleSheetLayoutView="115" zoomScalePageLayoutView="0" workbookViewId="0" topLeftCell="A1">
      <selection activeCell="J9" sqref="J9"/>
    </sheetView>
  </sheetViews>
  <sheetFormatPr defaultColWidth="10.8515625" defaultRowHeight="12.75"/>
  <cols>
    <col min="1" max="1" width="29.140625" style="105" customWidth="1"/>
    <col min="2" max="2" width="51.140625" style="105" customWidth="1"/>
    <col min="3" max="3" width="30.421875" style="105" customWidth="1"/>
    <col min="4" max="4" width="15.57421875" style="105" customWidth="1"/>
    <col min="5" max="5" width="12.8515625" style="105" customWidth="1"/>
    <col min="6" max="6" width="18.140625" style="105" customWidth="1"/>
    <col min="7" max="7" width="10.8515625" style="105" customWidth="1"/>
    <col min="8" max="8" width="5.421875" style="105" customWidth="1"/>
    <col min="9" max="11" width="10.8515625" style="105" customWidth="1"/>
    <col min="12" max="12" width="24.57421875" style="105" customWidth="1"/>
    <col min="13" max="16384" width="10.8515625" style="105" customWidth="1"/>
  </cols>
  <sheetData>
    <row r="1" spans="1:6" ht="18.75" customHeight="1" thickBot="1">
      <c r="A1" s="302" t="s">
        <v>91</v>
      </c>
      <c r="B1" s="302"/>
      <c r="C1" s="302"/>
      <c r="D1" s="302"/>
      <c r="E1" s="150"/>
      <c r="F1" s="150"/>
    </row>
    <row r="2" spans="1:6" ht="12.75" customHeight="1" thickBot="1">
      <c r="A2" s="302"/>
      <c r="B2" s="302"/>
      <c r="C2" s="302"/>
      <c r="D2" s="302"/>
      <c r="E2" s="150"/>
      <c r="F2" s="150"/>
    </row>
    <row r="3" spans="1:6" ht="12.75" customHeight="1" thickBot="1">
      <c r="A3" s="302"/>
      <c r="B3" s="302"/>
      <c r="C3" s="302"/>
      <c r="D3" s="302"/>
      <c r="E3" s="150"/>
      <c r="F3" s="150"/>
    </row>
    <row r="4" spans="1:6" ht="12.75" customHeight="1" thickBot="1">
      <c r="A4" s="302"/>
      <c r="B4" s="302"/>
      <c r="C4" s="302"/>
      <c r="D4" s="302"/>
      <c r="E4" s="150"/>
      <c r="F4" s="150"/>
    </row>
    <row r="5" spans="1:6" ht="12.75" customHeight="1" thickBot="1">
      <c r="A5" s="302"/>
      <c r="B5" s="302"/>
      <c r="C5" s="302"/>
      <c r="D5" s="302"/>
      <c r="E5" s="150"/>
      <c r="F5" s="150"/>
    </row>
    <row r="6" spans="1:6" ht="12.75" customHeight="1" thickBot="1">
      <c r="A6" s="302"/>
      <c r="B6" s="302"/>
      <c r="C6" s="302"/>
      <c r="D6" s="302"/>
      <c r="E6" s="150"/>
      <c r="F6" s="150"/>
    </row>
    <row r="7" spans="1:6" ht="12.75" customHeight="1" thickBot="1">
      <c r="A7" s="302"/>
      <c r="B7" s="302"/>
      <c r="C7" s="302"/>
      <c r="D7" s="302"/>
      <c r="E7" s="150"/>
      <c r="F7" s="150"/>
    </row>
    <row r="8" spans="1:6" ht="12.75" customHeight="1" thickBot="1">
      <c r="A8" s="302"/>
      <c r="B8" s="302"/>
      <c r="C8" s="302"/>
      <c r="D8" s="302"/>
      <c r="E8" s="150"/>
      <c r="F8" s="150"/>
    </row>
    <row r="9" spans="1:8" ht="39.75" customHeight="1" thickBot="1">
      <c r="A9" s="302"/>
      <c r="B9" s="302"/>
      <c r="C9" s="302"/>
      <c r="D9" s="302"/>
      <c r="E9" s="150"/>
      <c r="F9" s="150"/>
      <c r="H9" s="151"/>
    </row>
    <row r="10" spans="1:8" ht="24.75" customHeight="1" thickBot="1">
      <c r="A10" s="303" t="s">
        <v>93</v>
      </c>
      <c r="B10" s="254" t="s">
        <v>65</v>
      </c>
      <c r="C10" s="254" t="s">
        <v>72</v>
      </c>
      <c r="D10" s="152" t="s">
        <v>47</v>
      </c>
      <c r="E10" s="153"/>
      <c r="F10" s="153"/>
      <c r="H10" s="151"/>
    </row>
    <row r="11" spans="1:6" ht="13.5" thickBot="1">
      <c r="A11" s="304"/>
      <c r="B11" s="253">
        <f>'Plan de financement global'!D14</f>
        <v>0</v>
      </c>
      <c r="C11" s="81">
        <f>B11*D11</f>
        <v>0</v>
      </c>
      <c r="D11" s="154"/>
      <c r="E11" s="153"/>
      <c r="F11" s="153"/>
    </row>
    <row r="12" spans="1:6" ht="66" thickBot="1">
      <c r="A12" s="255" t="s">
        <v>48</v>
      </c>
      <c r="B12" s="256" t="s">
        <v>49</v>
      </c>
      <c r="C12" s="256" t="s">
        <v>67</v>
      </c>
      <c r="D12" s="257" t="s">
        <v>50</v>
      </c>
      <c r="E12" s="98"/>
      <c r="F12" s="98"/>
    </row>
    <row r="13" spans="1:6" ht="15.75" customHeight="1" thickBot="1">
      <c r="A13" s="299" t="s">
        <v>51</v>
      </c>
      <c r="B13" s="155"/>
      <c r="C13" s="156"/>
      <c r="D13" s="79">
        <f>IF(C13=0,"",C13/$C$27)</f>
      </c>
      <c r="E13" s="98"/>
      <c r="F13" s="98"/>
    </row>
    <row r="14" spans="1:6" ht="13.5" thickBot="1">
      <c r="A14" s="300"/>
      <c r="B14" s="157"/>
      <c r="C14" s="158"/>
      <c r="D14" s="79">
        <f>IF(C14=0,"",C14/$C$27)</f>
      </c>
      <c r="E14" s="98"/>
      <c r="F14" s="98"/>
    </row>
    <row r="15" spans="1:4" ht="15.75" customHeight="1" thickBot="1">
      <c r="A15" s="300"/>
      <c r="B15" s="157"/>
      <c r="C15" s="158"/>
      <c r="D15" s="79">
        <f>IF(C15=0,"",C15/$C$27)</f>
      </c>
    </row>
    <row r="16" spans="1:4" ht="12.75" customHeight="1" thickBot="1">
      <c r="A16" s="300"/>
      <c r="B16" s="157"/>
      <c r="C16" s="158"/>
      <c r="D16" s="79">
        <f>IF(C16=0,"",C16/$C$27)</f>
      </c>
    </row>
    <row r="17" spans="1:11" ht="15.75" customHeight="1" thickBot="1">
      <c r="A17" s="301"/>
      <c r="B17" s="159"/>
      <c r="C17" s="160"/>
      <c r="D17" s="79">
        <f>IF(C17=0,"",C17/$C$27)</f>
      </c>
      <c r="E17" s="161"/>
      <c r="F17" s="161"/>
      <c r="G17" s="161"/>
      <c r="H17" s="161"/>
      <c r="I17" s="161"/>
      <c r="J17" s="161"/>
      <c r="K17" s="161"/>
    </row>
    <row r="18" spans="1:6" s="162" customFormat="1" ht="18" customHeight="1" thickBot="1">
      <c r="A18" s="311" t="s">
        <v>52</v>
      </c>
      <c r="B18" s="312"/>
      <c r="C18" s="71">
        <f>SUM(C13:C17)</f>
        <v>0</v>
      </c>
      <c r="D18" s="78">
        <f aca="true" t="shared" si="0" ref="D18:D24">IF(C18=0,"",C18/$C$27)</f>
      </c>
      <c r="F18" s="163"/>
    </row>
    <row r="19" spans="1:4" ht="14.25" customHeight="1" thickBot="1">
      <c r="A19" s="299" t="s">
        <v>9</v>
      </c>
      <c r="B19" s="155"/>
      <c r="C19" s="156"/>
      <c r="D19" s="79">
        <f t="shared" si="0"/>
      </c>
    </row>
    <row r="20" spans="1:7" ht="12.75" customHeight="1" thickBot="1">
      <c r="A20" s="300"/>
      <c r="B20" s="157"/>
      <c r="C20" s="158"/>
      <c r="D20" s="77">
        <f t="shared" si="0"/>
      </c>
      <c r="G20" s="151"/>
    </row>
    <row r="21" spans="1:4" ht="15.75" customHeight="1" thickBot="1">
      <c r="A21" s="300"/>
      <c r="B21" s="157"/>
      <c r="C21" s="158"/>
      <c r="D21" s="77">
        <f t="shared" si="0"/>
      </c>
    </row>
    <row r="22" spans="1:4" ht="12.75" customHeight="1" thickBot="1">
      <c r="A22" s="301"/>
      <c r="B22" s="159"/>
      <c r="C22" s="160"/>
      <c r="D22" s="77">
        <f t="shared" si="0"/>
      </c>
    </row>
    <row r="23" spans="1:4" ht="17.25" customHeight="1" thickBot="1">
      <c r="A23" s="311" t="s">
        <v>53</v>
      </c>
      <c r="B23" s="312"/>
      <c r="C23" s="71">
        <f>SUM(C19:C22)</f>
        <v>0</v>
      </c>
      <c r="D23" s="78">
        <f t="shared" si="0"/>
      </c>
    </row>
    <row r="24" spans="1:4" ht="27" customHeight="1" thickBot="1">
      <c r="A24" s="309" t="s">
        <v>55</v>
      </c>
      <c r="B24" s="310"/>
      <c r="C24" s="80">
        <f>C18+C23</f>
        <v>0</v>
      </c>
      <c r="D24" s="82">
        <f t="shared" si="0"/>
      </c>
    </row>
    <row r="25" spans="1:4" ht="53.25" thickBot="1">
      <c r="A25" s="263" t="s">
        <v>82</v>
      </c>
      <c r="B25" s="164" t="s">
        <v>84</v>
      </c>
      <c r="C25" s="264">
        <f>IF(C24=0,(B11*(1-D11)),(B11*(1-D11))-C24)</f>
        <v>0</v>
      </c>
      <c r="D25" s="77">
        <f>IF(C25=0,"",C25/$C$27)</f>
      </c>
    </row>
    <row r="26" spans="1:4" ht="13.5" thickBot="1">
      <c r="A26" s="307" t="s">
        <v>54</v>
      </c>
      <c r="B26" s="308"/>
      <c r="C26" s="93">
        <f>SUM(C25:C25)</f>
        <v>0</v>
      </c>
      <c r="D26" s="92">
        <f>IF(C26=0,"",C26/$C$27)</f>
      </c>
    </row>
    <row r="27" spans="1:4" ht="37.5" customHeight="1" thickBot="1">
      <c r="A27" s="305" t="s">
        <v>66</v>
      </c>
      <c r="B27" s="306"/>
      <c r="C27" s="165">
        <f>IF(SUM(C25:C25)=0,C11+C24+C26,C11+C24+SUM(C25:C25))</f>
        <v>0</v>
      </c>
      <c r="D27" s="83">
        <f>IF(C27=0,"",C27/B11)</f>
      </c>
    </row>
  </sheetData>
  <sheetProtection password="AF8A" sheet="1" objects="1" scenarios="1"/>
  <mergeCells count="9">
    <mergeCell ref="A13:A17"/>
    <mergeCell ref="A19:A22"/>
    <mergeCell ref="A1:D9"/>
    <mergeCell ref="A10:A11"/>
    <mergeCell ref="A27:B27"/>
    <mergeCell ref="A26:B26"/>
    <mergeCell ref="A24:B24"/>
    <mergeCell ref="A23:B23"/>
    <mergeCell ref="A18:B18"/>
  </mergeCells>
  <printOptions/>
  <pageMargins left="0.7875" right="0.7875" top="1.025" bottom="1.025" header="0.7875" footer="0.7875"/>
  <pageSetup horizontalDpi="300" verticalDpi="300" orientation="portrait" paperSize="8" scale="73" r:id="rId2"/>
  <headerFooter alignWithMargins="0">
    <oddHeader>&amp;C&amp;A</oddHeader>
    <oddFooter>&amp;LVersion du 17 mars 2022&amp;CPage &amp;P</oddFooter>
  </headerFooter>
  <drawing r:id="rId1"/>
</worksheet>
</file>

<file path=xl/worksheets/sheet11.xml><?xml version="1.0" encoding="utf-8"?>
<worksheet xmlns="http://schemas.openxmlformats.org/spreadsheetml/2006/main" xmlns:r="http://schemas.openxmlformats.org/officeDocument/2006/relationships">
  <sheetPr>
    <tabColor theme="5"/>
  </sheetPr>
  <dimension ref="A1:H20"/>
  <sheetViews>
    <sheetView zoomScale="85" zoomScaleNormal="85" zoomScaleSheetLayoutView="47" zoomScalePageLayoutView="0" workbookViewId="0" topLeftCell="A1">
      <selection activeCell="A8" sqref="A8"/>
    </sheetView>
  </sheetViews>
  <sheetFormatPr defaultColWidth="8.8515625" defaultRowHeight="12.75"/>
  <cols>
    <col min="1" max="1" width="63.57421875" style="105" bestFit="1" customWidth="1"/>
    <col min="2" max="2" width="61.57421875" style="105" bestFit="1" customWidth="1"/>
    <col min="3" max="3" width="20.7109375" style="105" bestFit="1" customWidth="1"/>
    <col min="4" max="4" width="65.00390625" style="105" customWidth="1"/>
    <col min="5" max="5" width="10.57421875" style="105" customWidth="1"/>
    <col min="6" max="6" width="43.7109375" style="105" bestFit="1" customWidth="1"/>
    <col min="7" max="7" width="38.7109375" style="105" customWidth="1"/>
    <col min="8" max="8" width="52.28125" style="105" customWidth="1"/>
    <col min="9" max="64" width="10.57421875" style="105" customWidth="1"/>
    <col min="65" max="16384" width="8.8515625" style="105" customWidth="1"/>
  </cols>
  <sheetData>
    <row r="1" spans="1:8" ht="231" customHeight="1" thickBot="1">
      <c r="A1" s="320" t="s">
        <v>92</v>
      </c>
      <c r="B1" s="321"/>
      <c r="C1" s="321"/>
      <c r="D1" s="321"/>
      <c r="E1" s="321"/>
      <c r="F1" s="321"/>
      <c r="G1" s="321"/>
      <c r="H1" s="322"/>
    </row>
    <row r="2" spans="1:8" ht="48.75" customHeight="1" thickBot="1">
      <c r="A2" s="334" t="s">
        <v>71</v>
      </c>
      <c r="B2" s="335"/>
      <c r="C2" s="335"/>
      <c r="D2" s="336"/>
      <c r="F2" s="326" t="s">
        <v>94</v>
      </c>
      <c r="G2" s="327"/>
      <c r="H2" s="328"/>
    </row>
    <row r="3" spans="1:8" ht="73.5" customHeight="1" thickBot="1">
      <c r="A3" s="224"/>
      <c r="B3" s="265" t="s">
        <v>102</v>
      </c>
      <c r="C3" s="266" t="s">
        <v>25</v>
      </c>
      <c r="D3" s="266" t="s">
        <v>26</v>
      </c>
      <c r="F3" s="267"/>
      <c r="G3" s="272" t="s">
        <v>95</v>
      </c>
      <c r="H3" s="273" t="s">
        <v>96</v>
      </c>
    </row>
    <row r="4" spans="1:8" ht="20.25" customHeight="1" thickBot="1">
      <c r="A4" s="225" t="s">
        <v>27</v>
      </c>
      <c r="B4" s="226"/>
      <c r="C4" s="226"/>
      <c r="D4" s="227"/>
      <c r="F4" s="278" t="s">
        <v>97</v>
      </c>
      <c r="G4" s="315"/>
      <c r="H4" s="316"/>
    </row>
    <row r="5" spans="1:8" ht="45" customHeight="1">
      <c r="A5" s="228" t="s">
        <v>60</v>
      </c>
      <c r="B5" s="337" t="s">
        <v>28</v>
      </c>
      <c r="C5" s="337"/>
      <c r="D5" s="338"/>
      <c r="F5" s="276" t="s">
        <v>51</v>
      </c>
      <c r="G5" s="277"/>
      <c r="H5" s="279"/>
    </row>
    <row r="6" spans="1:8" ht="45" customHeight="1" thickBot="1">
      <c r="A6" s="229" t="s">
        <v>58</v>
      </c>
      <c r="B6" s="230"/>
      <c r="C6" s="231"/>
      <c r="D6" s="232"/>
      <c r="F6" s="270" t="s">
        <v>9</v>
      </c>
      <c r="G6" s="271"/>
      <c r="H6" s="280"/>
    </row>
    <row r="7" spans="1:8" ht="63" customHeight="1" thickBot="1">
      <c r="A7" s="229" t="s">
        <v>56</v>
      </c>
      <c r="B7" s="230"/>
      <c r="C7" s="231"/>
      <c r="D7" s="232"/>
      <c r="F7" s="278" t="s">
        <v>98</v>
      </c>
      <c r="G7" s="313" t="s">
        <v>108</v>
      </c>
      <c r="H7" s="314"/>
    </row>
    <row r="8" spans="1:8" ht="45" customHeight="1">
      <c r="A8" s="229" t="s">
        <v>79</v>
      </c>
      <c r="B8" s="230"/>
      <c r="C8" s="231"/>
      <c r="D8" s="232"/>
      <c r="F8" s="329" t="s">
        <v>99</v>
      </c>
      <c r="G8" s="274" t="s">
        <v>100</v>
      </c>
      <c r="H8" s="275" t="s">
        <v>101</v>
      </c>
    </row>
    <row r="9" spans="1:8" ht="45" customHeight="1" thickBot="1">
      <c r="A9" s="233" t="s">
        <v>57</v>
      </c>
      <c r="B9" s="234"/>
      <c r="C9" s="235"/>
      <c r="D9" s="236"/>
      <c r="F9" s="330"/>
      <c r="G9" s="268"/>
      <c r="H9" s="269"/>
    </row>
    <row r="10" spans="1:4" ht="45" customHeight="1">
      <c r="A10" s="229" t="s">
        <v>59</v>
      </c>
      <c r="B10" s="230"/>
      <c r="C10" s="231"/>
      <c r="D10" s="232"/>
    </row>
    <row r="11" spans="1:4" ht="12.75" customHeight="1" thickBot="1">
      <c r="A11" s="237"/>
      <c r="B11" s="238"/>
      <c r="C11" s="239"/>
      <c r="D11" s="240"/>
    </row>
    <row r="12" spans="1:4" ht="20.25" customHeight="1">
      <c r="A12" s="241" t="s">
        <v>29</v>
      </c>
      <c r="B12" s="242"/>
      <c r="C12" s="242"/>
      <c r="D12" s="243"/>
    </row>
    <row r="13" spans="1:4" ht="132">
      <c r="A13" s="244" t="s">
        <v>106</v>
      </c>
      <c r="B13" s="319" t="s">
        <v>107</v>
      </c>
      <c r="C13" s="319"/>
      <c r="D13" s="245"/>
    </row>
    <row r="14" spans="1:4" ht="28.5" customHeight="1" thickBot="1">
      <c r="A14" s="246"/>
      <c r="B14" s="239"/>
      <c r="C14" s="239"/>
      <c r="D14" s="240"/>
    </row>
    <row r="15" spans="1:4" ht="21.75" customHeight="1" thickBot="1">
      <c r="A15" s="339" t="s">
        <v>30</v>
      </c>
      <c r="B15" s="340"/>
      <c r="C15" s="340" t="s">
        <v>31</v>
      </c>
      <c r="D15" s="341"/>
    </row>
    <row r="16" spans="1:4" ht="75" customHeight="1">
      <c r="A16" s="342"/>
      <c r="B16" s="317"/>
      <c r="C16" s="317"/>
      <c r="D16" s="318"/>
    </row>
    <row r="17" spans="1:4" ht="13.5" thickBot="1">
      <c r="A17" s="247"/>
      <c r="B17" s="248"/>
      <c r="C17" s="248"/>
      <c r="D17" s="249"/>
    </row>
    <row r="18" spans="1:4" ht="63" customHeight="1">
      <c r="A18" s="323" t="s">
        <v>68</v>
      </c>
      <c r="B18" s="324"/>
      <c r="C18" s="324"/>
      <c r="D18" s="325"/>
    </row>
    <row r="19" spans="1:4" ht="48" customHeight="1" thickBot="1">
      <c r="A19" s="331" t="s">
        <v>32</v>
      </c>
      <c r="B19" s="332"/>
      <c r="C19" s="332"/>
      <c r="D19" s="333"/>
    </row>
    <row r="20" spans="1:4" ht="12.75">
      <c r="A20" s="250"/>
      <c r="B20" s="250"/>
      <c r="C20" s="250"/>
      <c r="D20" s="250"/>
    </row>
  </sheetData>
  <sheetProtection password="AF8A" sheet="1" objects="1" scenarios="1"/>
  <mergeCells count="14">
    <mergeCell ref="A19:D19"/>
    <mergeCell ref="A2:D2"/>
    <mergeCell ref="B5:D5"/>
    <mergeCell ref="A15:B15"/>
    <mergeCell ref="C15:D15"/>
    <mergeCell ref="A16:B16"/>
    <mergeCell ref="G7:H7"/>
    <mergeCell ref="G4:H4"/>
    <mergeCell ref="C16:D16"/>
    <mergeCell ref="B13:C13"/>
    <mergeCell ref="A1:H1"/>
    <mergeCell ref="A18:D18"/>
    <mergeCell ref="F2:H2"/>
    <mergeCell ref="F8:F9"/>
  </mergeCells>
  <printOptions/>
  <pageMargins left="0.7875" right="0.7875" top="0.75" bottom="1.025" header="0.49027777777777776" footer="0.7875"/>
  <pageSetup horizontalDpi="300" verticalDpi="300" orientation="landscape" paperSize="8" scale="53" r:id="rId2"/>
  <headerFooter alignWithMargins="0">
    <oddHeader>&amp;C&amp;A</oddHeader>
    <oddFooter>&amp;LVersion du 17 mars 2022&amp;CPage &amp;P</oddFooter>
  </headerFooter>
  <colBreaks count="1" manualBreakCount="1">
    <brk id="9" max="18" man="1"/>
  </colBreaks>
  <drawing r:id="rId1"/>
</worksheet>
</file>

<file path=xl/worksheets/sheet2.xml><?xml version="1.0" encoding="utf-8"?>
<worksheet xmlns="http://schemas.openxmlformats.org/spreadsheetml/2006/main" xmlns:r="http://schemas.openxmlformats.org/officeDocument/2006/relationships">
  <sheetPr>
    <tabColor rgb="FF92D050"/>
  </sheetPr>
  <dimension ref="A1:I60"/>
  <sheetViews>
    <sheetView zoomScale="80" zoomScaleNormal="80" zoomScaleSheetLayoutView="86" zoomScalePageLayoutView="0" workbookViewId="0" topLeftCell="A4">
      <selection activeCell="A27" sqref="A27"/>
    </sheetView>
  </sheetViews>
  <sheetFormatPr defaultColWidth="11.421875" defaultRowHeight="12.75"/>
  <cols>
    <col min="1" max="1" width="107.140625" style="54" customWidth="1"/>
    <col min="2" max="2" width="22.57421875" style="13" customWidth="1"/>
    <col min="3" max="3" width="16.140625" style="13" customWidth="1"/>
    <col min="4" max="4" width="22.57421875" style="13" customWidth="1"/>
    <col min="5" max="5" width="3.57421875" style="13" customWidth="1"/>
    <col min="6" max="6" width="63.421875" style="6" customWidth="1"/>
    <col min="7" max="7" width="31.140625" style="13" customWidth="1"/>
    <col min="8" max="8" width="11.421875" style="6" hidden="1" customWidth="1"/>
    <col min="9" max="9" width="46.8515625" style="13" customWidth="1"/>
    <col min="10" max="16384" width="11.421875" style="13" customWidth="1"/>
  </cols>
  <sheetData>
    <row r="1" spans="1:4" s="6" customFormat="1" ht="208.5" customHeight="1" thickBot="1">
      <c r="A1" s="287" t="s">
        <v>85</v>
      </c>
      <c r="B1" s="288"/>
      <c r="C1" s="289"/>
      <c r="D1" s="5"/>
    </row>
    <row r="2" spans="1:8" ht="31.5" thickBot="1">
      <c r="A2" s="7" t="s">
        <v>69</v>
      </c>
      <c r="B2" s="8" t="s">
        <v>18</v>
      </c>
      <c r="C2" s="8" t="s">
        <v>19</v>
      </c>
      <c r="D2" s="8" t="s">
        <v>20</v>
      </c>
      <c r="E2" s="9"/>
      <c r="F2" s="10"/>
      <c r="G2" s="11"/>
      <c r="H2" s="12"/>
    </row>
    <row r="3" spans="1:9" ht="78" customHeight="1" thickBot="1">
      <c r="A3" s="14" t="s">
        <v>75</v>
      </c>
      <c r="B3" s="58">
        <f>SUM(B4:B10)</f>
        <v>0</v>
      </c>
      <c r="C3" s="166"/>
      <c r="D3" s="59">
        <f>'Frais de personnel N'!H10</f>
        <v>0</v>
      </c>
      <c r="E3" s="9"/>
      <c r="F3" s="10"/>
      <c r="G3" s="11"/>
      <c r="H3" s="12"/>
      <c r="I3" s="9"/>
    </row>
    <row r="4" spans="1:9" ht="15">
      <c r="A4" s="55" t="str">
        <f>'Frais de personnel N'!A3</f>
        <v>1)</v>
      </c>
      <c r="B4" s="56">
        <f>'Frais de personnel N'!G3</f>
        <v>0</v>
      </c>
      <c r="C4" s="57" t="str">
        <f>'Frais de personnel N'!E3</f>
        <v>-</v>
      </c>
      <c r="D4" s="84" t="str">
        <f>IF(B4=0,"-",B4*C4)</f>
        <v>-</v>
      </c>
      <c r="E4" s="15"/>
      <c r="F4" s="10"/>
      <c r="G4" s="11"/>
      <c r="H4" s="12"/>
      <c r="I4" s="16"/>
    </row>
    <row r="5" spans="1:9" ht="22.5" customHeight="1">
      <c r="A5" s="55" t="str">
        <f>'Frais de personnel N'!A4</f>
        <v>2)</v>
      </c>
      <c r="B5" s="56">
        <f>'Frais de personnel N'!G4</f>
        <v>0</v>
      </c>
      <c r="C5" s="57" t="str">
        <f>'Frais de personnel N'!E4</f>
        <v>-</v>
      </c>
      <c r="D5" s="84" t="str">
        <f aca="true" t="shared" si="0" ref="D5:D10">IF(B5=0,"-",B5*C5)</f>
        <v>-</v>
      </c>
      <c r="I5" s="286"/>
    </row>
    <row r="6" spans="1:9" ht="15">
      <c r="A6" s="55" t="str">
        <f>'Frais de personnel N'!A5</f>
        <v>3)</v>
      </c>
      <c r="B6" s="56">
        <f>'Frais de personnel N'!G5</f>
        <v>0</v>
      </c>
      <c r="C6" s="57" t="str">
        <f>'Frais de personnel N'!E5</f>
        <v>-</v>
      </c>
      <c r="D6" s="84" t="str">
        <f t="shared" si="0"/>
        <v>-</v>
      </c>
      <c r="I6" s="286"/>
    </row>
    <row r="7" spans="1:9" ht="15">
      <c r="A7" s="55" t="str">
        <f>'Frais de personnel N'!A6</f>
        <v>4)</v>
      </c>
      <c r="B7" s="56">
        <f>'Frais de personnel N'!G6</f>
        <v>0</v>
      </c>
      <c r="C7" s="57" t="str">
        <f>'Frais de personnel N'!E6</f>
        <v>-</v>
      </c>
      <c r="D7" s="84" t="str">
        <f t="shared" si="0"/>
        <v>-</v>
      </c>
      <c r="I7" s="286"/>
    </row>
    <row r="8" spans="1:9" ht="15">
      <c r="A8" s="55" t="str">
        <f>'Frais de personnel N'!A7</f>
        <v>5)</v>
      </c>
      <c r="B8" s="56">
        <f>'Frais de personnel N'!G7</f>
        <v>0</v>
      </c>
      <c r="C8" s="57" t="str">
        <f>'Frais de personnel N'!E7</f>
        <v>-</v>
      </c>
      <c r="D8" s="84" t="str">
        <f t="shared" si="0"/>
        <v>-</v>
      </c>
      <c r="I8" s="286"/>
    </row>
    <row r="9" spans="1:9" ht="15">
      <c r="A9" s="55" t="str">
        <f>'Frais de personnel N'!A8</f>
        <v>6)</v>
      </c>
      <c r="B9" s="56">
        <f>'Frais de personnel N'!G8</f>
        <v>0</v>
      </c>
      <c r="C9" s="57" t="str">
        <f>'Frais de personnel N'!E8</f>
        <v>-</v>
      </c>
      <c r="D9" s="84" t="str">
        <f t="shared" si="0"/>
        <v>-</v>
      </c>
      <c r="I9" s="16"/>
    </row>
    <row r="10" spans="1:9" ht="15.75" thickBot="1">
      <c r="A10" s="55" t="str">
        <f>'Frais de personnel N'!A9</f>
        <v>7)</v>
      </c>
      <c r="B10" s="56">
        <f>'Frais de personnel N'!G9</f>
        <v>0</v>
      </c>
      <c r="C10" s="57" t="str">
        <f>'Frais de personnel N'!E9</f>
        <v>-</v>
      </c>
      <c r="D10" s="84" t="str">
        <f t="shared" si="0"/>
        <v>-</v>
      </c>
      <c r="I10" s="17"/>
    </row>
    <row r="11" spans="1:4" ht="31.5" customHeight="1" thickBot="1">
      <c r="A11" s="14" t="s">
        <v>58</v>
      </c>
      <c r="B11" s="60">
        <f>SUM(B12:B18)</f>
        <v>0</v>
      </c>
      <c r="C11" s="166"/>
      <c r="D11" s="61">
        <f>SUM(D12:D18)</f>
        <v>0</v>
      </c>
    </row>
    <row r="12" spans="1:4" ht="15.75" customHeight="1">
      <c r="A12" s="18"/>
      <c r="B12" s="19"/>
      <c r="C12" s="73"/>
      <c r="D12" s="62" t="str">
        <f aca="true" t="shared" si="1" ref="D12:D18">IF(B12&lt;&gt;0,B12*C12,"-")</f>
        <v>-</v>
      </c>
    </row>
    <row r="13" spans="1:4" ht="15.75" customHeight="1">
      <c r="A13" s="18"/>
      <c r="B13" s="19"/>
      <c r="C13" s="73"/>
      <c r="D13" s="62" t="str">
        <f t="shared" si="1"/>
        <v>-</v>
      </c>
    </row>
    <row r="14" spans="1:4" ht="15.75" customHeight="1">
      <c r="A14" s="18"/>
      <c r="B14" s="19"/>
      <c r="C14" s="73"/>
      <c r="D14" s="62" t="str">
        <f t="shared" si="1"/>
        <v>-</v>
      </c>
    </row>
    <row r="15" spans="1:4" ht="15.75" customHeight="1">
      <c r="A15" s="20"/>
      <c r="B15" s="21"/>
      <c r="C15" s="73"/>
      <c r="D15" s="62" t="str">
        <f t="shared" si="1"/>
        <v>-</v>
      </c>
    </row>
    <row r="16" spans="1:4" ht="15.75" customHeight="1">
      <c r="A16" s="20"/>
      <c r="B16" s="21"/>
      <c r="C16" s="73"/>
      <c r="D16" s="62" t="str">
        <f t="shared" si="1"/>
        <v>-</v>
      </c>
    </row>
    <row r="17" spans="1:4" s="13" customFormat="1" ht="15.75" customHeight="1">
      <c r="A17" s="20"/>
      <c r="B17" s="21"/>
      <c r="C17" s="73"/>
      <c r="D17" s="62" t="str">
        <f t="shared" si="1"/>
        <v>-</v>
      </c>
    </row>
    <row r="18" spans="1:4" s="13" customFormat="1" ht="15.75" customHeight="1" thickBot="1">
      <c r="A18" s="22"/>
      <c r="B18" s="23"/>
      <c r="C18" s="73"/>
      <c r="D18" s="62" t="str">
        <f t="shared" si="1"/>
        <v>-</v>
      </c>
    </row>
    <row r="19" spans="1:4" s="13" customFormat="1" ht="47.25" customHeight="1" thickBot="1">
      <c r="A19" s="14" t="s">
        <v>56</v>
      </c>
      <c r="B19" s="60">
        <f>SUM(B20:B26)</f>
        <v>0</v>
      </c>
      <c r="C19" s="166"/>
      <c r="D19" s="61">
        <f>SUM(D20:D26)</f>
        <v>0</v>
      </c>
    </row>
    <row r="20" spans="1:4" s="13" customFormat="1" ht="15">
      <c r="A20" s="24"/>
      <c r="B20" s="25"/>
      <c r="C20" s="26"/>
      <c r="D20" s="62" t="str">
        <f>IF(B20&lt;&gt;0,B20*C20,"-")</f>
        <v>-</v>
      </c>
    </row>
    <row r="21" spans="1:4" s="13" customFormat="1" ht="15">
      <c r="A21" s="24"/>
      <c r="B21" s="25"/>
      <c r="C21" s="26"/>
      <c r="D21" s="62" t="str">
        <f aca="true" t="shared" si="2" ref="D21:D26">IF(B21&lt;&gt;0,B21*C21,"-")</f>
        <v>-</v>
      </c>
    </row>
    <row r="22" spans="1:4" s="13" customFormat="1" ht="15">
      <c r="A22" s="24"/>
      <c r="B22" s="25"/>
      <c r="C22" s="26"/>
      <c r="D22" s="62" t="str">
        <f t="shared" si="2"/>
        <v>-</v>
      </c>
    </row>
    <row r="23" spans="1:4" s="13" customFormat="1" ht="15">
      <c r="A23" s="24"/>
      <c r="B23" s="25"/>
      <c r="C23" s="26"/>
      <c r="D23" s="62" t="str">
        <f t="shared" si="2"/>
        <v>-</v>
      </c>
    </row>
    <row r="24" spans="1:4" s="13" customFormat="1" ht="15">
      <c r="A24" s="24"/>
      <c r="B24" s="25"/>
      <c r="C24" s="26"/>
      <c r="D24" s="62" t="str">
        <f t="shared" si="2"/>
        <v>-</v>
      </c>
    </row>
    <row r="25" spans="1:4" s="13" customFormat="1" ht="15">
      <c r="A25" s="27"/>
      <c r="B25" s="28"/>
      <c r="C25" s="26"/>
      <c r="D25" s="62" t="str">
        <f t="shared" si="2"/>
        <v>-</v>
      </c>
    </row>
    <row r="26" spans="1:4" s="13" customFormat="1" ht="15.75" thickBot="1">
      <c r="A26" s="29"/>
      <c r="B26" s="30"/>
      <c r="C26" s="31"/>
      <c r="D26" s="62" t="str">
        <f t="shared" si="2"/>
        <v>-</v>
      </c>
    </row>
    <row r="27" spans="1:4" s="13" customFormat="1" ht="31.5" customHeight="1" thickBot="1">
      <c r="A27" s="343" t="s">
        <v>79</v>
      </c>
      <c r="B27" s="60">
        <f>SUM(B28:B34)</f>
        <v>0</v>
      </c>
      <c r="C27" s="166"/>
      <c r="D27" s="61">
        <f>SUM(D28:D34)</f>
        <v>0</v>
      </c>
    </row>
    <row r="28" spans="1:4" s="13" customFormat="1" ht="15">
      <c r="A28" s="24"/>
      <c r="B28" s="25"/>
      <c r="C28" s="26"/>
      <c r="D28" s="62" t="str">
        <f aca="true" t="shared" si="3" ref="D28:D34">IF(B28&lt;&gt;0,B28*C28,"-")</f>
        <v>-</v>
      </c>
    </row>
    <row r="29" spans="1:4" s="13" customFormat="1" ht="15">
      <c r="A29" s="24"/>
      <c r="B29" s="25"/>
      <c r="C29" s="26"/>
      <c r="D29" s="62" t="str">
        <f t="shared" si="3"/>
        <v>-</v>
      </c>
    </row>
    <row r="30" spans="1:4" s="13" customFormat="1" ht="15">
      <c r="A30" s="24"/>
      <c r="B30" s="25"/>
      <c r="C30" s="26"/>
      <c r="D30" s="62" t="str">
        <f t="shared" si="3"/>
        <v>-</v>
      </c>
    </row>
    <row r="31" spans="1:4" s="13" customFormat="1" ht="15">
      <c r="A31" s="24"/>
      <c r="B31" s="25"/>
      <c r="C31" s="26"/>
      <c r="D31" s="62" t="str">
        <f t="shared" si="3"/>
        <v>-</v>
      </c>
    </row>
    <row r="32" spans="1:4" s="13" customFormat="1" ht="15">
      <c r="A32" s="24"/>
      <c r="B32" s="25"/>
      <c r="C32" s="26"/>
      <c r="D32" s="62" t="str">
        <f t="shared" si="3"/>
        <v>-</v>
      </c>
    </row>
    <row r="33" spans="1:4" s="13" customFormat="1" ht="15">
      <c r="A33" s="27"/>
      <c r="B33" s="28"/>
      <c r="C33" s="26"/>
      <c r="D33" s="62" t="str">
        <f t="shared" si="3"/>
        <v>-</v>
      </c>
    </row>
    <row r="34" spans="1:4" s="13" customFormat="1" ht="15.75" thickBot="1">
      <c r="A34" s="29"/>
      <c r="B34" s="30"/>
      <c r="C34" s="31"/>
      <c r="D34" s="62" t="str">
        <f t="shared" si="3"/>
        <v>-</v>
      </c>
    </row>
    <row r="35" spans="1:4" s="13" customFormat="1" ht="31.5" customHeight="1" thickBot="1">
      <c r="A35" s="14" t="s">
        <v>57</v>
      </c>
      <c r="B35" s="60">
        <f>SUM(B36:B42)</f>
        <v>0</v>
      </c>
      <c r="C35" s="166"/>
      <c r="D35" s="61">
        <f>SUM(D36:D42)</f>
        <v>0</v>
      </c>
    </row>
    <row r="36" spans="1:4" s="13" customFormat="1" ht="15">
      <c r="A36" s="24"/>
      <c r="B36" s="25"/>
      <c r="C36" s="26"/>
      <c r="D36" s="62" t="str">
        <f aca="true" t="shared" si="4" ref="D36:D42">IF(B36&lt;&gt;0,B36*C36,"-")</f>
        <v>-</v>
      </c>
    </row>
    <row r="37" spans="1:4" s="13" customFormat="1" ht="15">
      <c r="A37" s="24"/>
      <c r="B37" s="25"/>
      <c r="C37" s="26"/>
      <c r="D37" s="62" t="str">
        <f t="shared" si="4"/>
        <v>-</v>
      </c>
    </row>
    <row r="38" spans="1:4" s="13" customFormat="1" ht="15">
      <c r="A38" s="24"/>
      <c r="B38" s="25"/>
      <c r="C38" s="26"/>
      <c r="D38" s="62" t="str">
        <f t="shared" si="4"/>
        <v>-</v>
      </c>
    </row>
    <row r="39" spans="1:4" s="13" customFormat="1" ht="15">
      <c r="A39" s="27"/>
      <c r="B39" s="28"/>
      <c r="C39" s="26"/>
      <c r="D39" s="62" t="str">
        <f t="shared" si="4"/>
        <v>-</v>
      </c>
    </row>
    <row r="40" spans="1:4" s="13" customFormat="1" ht="15">
      <c r="A40" s="27"/>
      <c r="B40" s="28"/>
      <c r="C40" s="26"/>
      <c r="D40" s="62" t="str">
        <f t="shared" si="4"/>
        <v>-</v>
      </c>
    </row>
    <row r="41" spans="1:4" s="13" customFormat="1" ht="15">
      <c r="A41" s="27"/>
      <c r="B41" s="28"/>
      <c r="C41" s="26"/>
      <c r="D41" s="62" t="str">
        <f t="shared" si="4"/>
        <v>-</v>
      </c>
    </row>
    <row r="42" spans="1:4" s="13" customFormat="1" ht="15.75" thickBot="1">
      <c r="A42" s="29"/>
      <c r="B42" s="30"/>
      <c r="C42" s="31"/>
      <c r="D42" s="62" t="str">
        <f t="shared" si="4"/>
        <v>-</v>
      </c>
    </row>
    <row r="43" spans="1:4" s="13" customFormat="1" ht="15.75" thickBot="1">
      <c r="A43" s="14" t="s">
        <v>59</v>
      </c>
      <c r="B43" s="60">
        <f>SUM(B44:B50)</f>
        <v>0</v>
      </c>
      <c r="C43" s="166"/>
      <c r="D43" s="63">
        <f>SUM(D44:D50)</f>
        <v>0</v>
      </c>
    </row>
    <row r="44" spans="1:4" s="13" customFormat="1" ht="15">
      <c r="A44" s="32"/>
      <c r="B44" s="33"/>
      <c r="C44" s="26"/>
      <c r="D44" s="62" t="str">
        <f aca="true" t="shared" si="5" ref="D44:D50">IF(B44&lt;&gt;0,B44*C44,"-")</f>
        <v>-</v>
      </c>
    </row>
    <row r="45" spans="1:4" s="13" customFormat="1" ht="15">
      <c r="A45" s="32"/>
      <c r="B45" s="33"/>
      <c r="C45" s="26"/>
      <c r="D45" s="62" t="str">
        <f t="shared" si="5"/>
        <v>-</v>
      </c>
    </row>
    <row r="46" spans="1:4" s="13" customFormat="1" ht="15">
      <c r="A46" s="32"/>
      <c r="B46" s="33"/>
      <c r="C46" s="26"/>
      <c r="D46" s="62" t="str">
        <f t="shared" si="5"/>
        <v>-</v>
      </c>
    </row>
    <row r="47" spans="1:4" s="13" customFormat="1" ht="15">
      <c r="A47" s="34"/>
      <c r="B47" s="35"/>
      <c r="C47" s="26"/>
      <c r="D47" s="62"/>
    </row>
    <row r="48" spans="1:7" s="13" customFormat="1" ht="15">
      <c r="A48" s="34"/>
      <c r="B48" s="35"/>
      <c r="C48" s="26"/>
      <c r="D48" s="62" t="str">
        <f t="shared" si="5"/>
        <v>-</v>
      </c>
      <c r="G48" s="74"/>
    </row>
    <row r="49" spans="1:4" ht="15">
      <c r="A49" s="34"/>
      <c r="B49" s="35"/>
      <c r="C49" s="26"/>
      <c r="D49" s="62" t="str">
        <f t="shared" si="5"/>
        <v>-</v>
      </c>
    </row>
    <row r="50" spans="1:4" ht="15.75" thickBot="1">
      <c r="A50" s="29"/>
      <c r="B50" s="36"/>
      <c r="C50" s="31"/>
      <c r="D50" s="62" t="str">
        <f t="shared" si="5"/>
        <v>-</v>
      </c>
    </row>
    <row r="51" spans="1:8" ht="24" customHeight="1" thickBot="1">
      <c r="A51" s="37" t="s">
        <v>12</v>
      </c>
      <c r="B51" s="167">
        <f>B3+B11+B19+B27+B35+B43</f>
        <v>0</v>
      </c>
      <c r="C51" s="64">
        <f>IF(D51=0,"",D51/B51)</f>
      </c>
      <c r="D51" s="65">
        <f>D3+D11+D19+D27+D35+D43</f>
        <v>0</v>
      </c>
      <c r="F51" s="75"/>
      <c r="H51" s="40">
        <v>0.01</v>
      </c>
    </row>
    <row r="52" spans="1:8" ht="15.75" thickBot="1">
      <c r="A52" s="38"/>
      <c r="B52" s="38"/>
      <c r="C52" s="38"/>
      <c r="D52" s="38"/>
      <c r="H52" s="40">
        <v>0.02</v>
      </c>
    </row>
    <row r="53" spans="1:8" ht="28.5" customHeight="1" thickBot="1">
      <c r="A53" s="39" t="s">
        <v>21</v>
      </c>
      <c r="B53" s="39"/>
      <c r="C53" s="39"/>
      <c r="D53" s="66">
        <f>C54</f>
        <v>0</v>
      </c>
      <c r="H53" s="40">
        <f>0.07</f>
        <v>0.07</v>
      </c>
    </row>
    <row r="54" spans="1:8" ht="93" customHeight="1" thickBot="1">
      <c r="A54" s="262" t="s">
        <v>103</v>
      </c>
      <c r="B54" s="70" t="s">
        <v>63</v>
      </c>
      <c r="C54" s="252">
        <f>IF($B$54=0.07,$B$54*D51,IF($B$54=0.15,$B$54*D3,IF($B$54=0.02,$B$54*D51,IF($B$54=0.01,$B$54*D51,0))))</f>
        <v>0</v>
      </c>
      <c r="D54" s="41"/>
      <c r="F54" s="75"/>
      <c r="H54" s="40">
        <f>0.15</f>
        <v>0.15</v>
      </c>
    </row>
    <row r="55" spans="1:8" ht="33.75" customHeight="1" thickBot="1">
      <c r="A55" s="42" t="s">
        <v>22</v>
      </c>
      <c r="B55" s="43"/>
      <c r="C55" s="44"/>
      <c r="D55" s="67">
        <f>D51+D53</f>
        <v>0</v>
      </c>
      <c r="H55" s="45" t="s">
        <v>64</v>
      </c>
    </row>
    <row r="56" spans="1:6" ht="42.75" customHeight="1" thickBot="1">
      <c r="A56" s="46" t="s">
        <v>23</v>
      </c>
      <c r="B56" s="47"/>
      <c r="C56" s="48"/>
      <c r="D56" s="68">
        <f>(D55*C56)</f>
        <v>0</v>
      </c>
      <c r="F56" s="76"/>
    </row>
    <row r="57" spans="1:4" ht="31.5" thickBot="1">
      <c r="A57" s="49" t="s">
        <v>24</v>
      </c>
      <c r="B57" s="50"/>
      <c r="C57" s="51"/>
      <c r="D57" s="69">
        <f>D55-D56</f>
        <v>0</v>
      </c>
    </row>
    <row r="58" spans="1:4" ht="15" customHeight="1">
      <c r="A58" s="52"/>
      <c r="B58" s="53"/>
      <c r="C58" s="53"/>
      <c r="D58" s="53"/>
    </row>
    <row r="59" spans="1:8" s="9" customFormat="1" ht="15" customHeight="1" hidden="1">
      <c r="A59" s="52"/>
      <c r="B59" s="53"/>
      <c r="C59" s="53"/>
      <c r="D59" s="53"/>
      <c r="E59" s="13"/>
      <c r="F59" s="6"/>
      <c r="G59" s="13"/>
      <c r="H59" s="6"/>
    </row>
    <row r="60" spans="1:4" ht="27.75" customHeight="1">
      <c r="A60" s="15"/>
      <c r="B60" s="15"/>
      <c r="C60" s="15"/>
      <c r="D60" s="15"/>
    </row>
  </sheetData>
  <sheetProtection password="AF8A" sheet="1" objects="1" scenarios="1"/>
  <mergeCells count="3">
    <mergeCell ref="I5:I6"/>
    <mergeCell ref="I7:I8"/>
    <mergeCell ref="A1:C1"/>
  </mergeCells>
  <dataValidations count="1">
    <dataValidation type="list" allowBlank="1" showInputMessage="1" showErrorMessage="1" sqref="B54">
      <formula1>$H$51:$H$55</formula1>
    </dataValidation>
  </dataValidation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ignoredErrors>
    <ignoredError sqref="A4:A10 B5:C10 B11 B55:D55 B15:B18 D13 D14 D11 B21:C23 B19 B29:C34 B27 B37:D39 B35 B45:D46 B43 D15:D18 B25:C26 D36 B41:D42 D40 D44 B48:D50 B57:C57 B56 D56 B4:C4 B52:D53 B51 D51" unlockedFormula="1"/>
    <ignoredError sqref="D43 D28 D24 D25:D26 D35 D27 D29:D34 D19 D21:D23" formula="1" unlockedFormula="1"/>
    <ignoredError sqref="D20 C51" formula="1"/>
  </ignoredErrors>
  <drawing r:id="rId1"/>
</worksheet>
</file>

<file path=xl/worksheets/sheet3.xml><?xml version="1.0" encoding="utf-8"?>
<worksheet xmlns="http://schemas.openxmlformats.org/spreadsheetml/2006/main" xmlns:r="http://schemas.openxmlformats.org/officeDocument/2006/relationships">
  <sheetPr>
    <tabColor rgb="FF92D050"/>
  </sheetPr>
  <dimension ref="A1:H13"/>
  <sheetViews>
    <sheetView zoomScale="73" zoomScaleNormal="73" zoomScaleSheetLayoutView="100" zoomScalePageLayoutView="0" workbookViewId="0" topLeftCell="A1">
      <selection activeCell="V1" sqref="V1"/>
    </sheetView>
  </sheetViews>
  <sheetFormatPr defaultColWidth="4.57421875" defaultRowHeight="12.75"/>
  <cols>
    <col min="1" max="1" width="38.140625" style="168" customWidth="1"/>
    <col min="2" max="2" width="18.57421875" style="168" customWidth="1"/>
    <col min="3" max="5" width="14.57421875" style="175" customWidth="1"/>
    <col min="6" max="6" width="23.8515625" style="175" customWidth="1"/>
    <col min="7" max="8" width="28.57421875" style="175" customWidth="1"/>
    <col min="9" max="16384" width="4.57421875" style="168" customWidth="1"/>
  </cols>
  <sheetData>
    <row r="1" spans="1:8" ht="203.25" customHeight="1" thickBot="1">
      <c r="A1" s="290" t="s">
        <v>87</v>
      </c>
      <c r="B1" s="291"/>
      <c r="C1" s="291"/>
      <c r="D1" s="291"/>
      <c r="E1" s="291"/>
      <c r="F1" s="291"/>
      <c r="G1" s="291"/>
      <c r="H1" s="291"/>
    </row>
    <row r="2" spans="1:8" s="175" customFormat="1" ht="81" customHeight="1" thickBot="1">
      <c r="A2" s="169" t="s">
        <v>33</v>
      </c>
      <c r="B2" s="170" t="s">
        <v>34</v>
      </c>
      <c r="C2" s="171" t="s">
        <v>35</v>
      </c>
      <c r="D2" s="171" t="s">
        <v>36</v>
      </c>
      <c r="E2" s="172" t="s">
        <v>37</v>
      </c>
      <c r="F2" s="171" t="s">
        <v>38</v>
      </c>
      <c r="G2" s="173" t="s">
        <v>39</v>
      </c>
      <c r="H2" s="174" t="s">
        <v>40</v>
      </c>
    </row>
    <row r="3" spans="1:8" ht="20.25" customHeight="1">
      <c r="A3" s="176" t="s">
        <v>61</v>
      </c>
      <c r="B3" s="177"/>
      <c r="C3" s="178"/>
      <c r="D3" s="178"/>
      <c r="E3" s="195" t="str">
        <f aca="true" t="shared" si="0" ref="E3:E9">IF(C3&lt;&gt;0,D3/C3,"-")</f>
        <v>-</v>
      </c>
      <c r="F3" s="179"/>
      <c r="G3" s="180"/>
      <c r="H3" s="192" t="str">
        <f aca="true" t="shared" si="1" ref="H3:H9">IF(G3&lt;&gt;0,E3*G3,"-")</f>
        <v>-</v>
      </c>
    </row>
    <row r="4" spans="1:8" ht="20.25" customHeight="1">
      <c r="A4" s="181" t="s">
        <v>62</v>
      </c>
      <c r="B4" s="182"/>
      <c r="C4" s="183"/>
      <c r="D4" s="183"/>
      <c r="E4" s="196" t="str">
        <f t="shared" si="0"/>
        <v>-</v>
      </c>
      <c r="F4" s="184"/>
      <c r="G4" s="185"/>
      <c r="H4" s="192" t="str">
        <f t="shared" si="1"/>
        <v>-</v>
      </c>
    </row>
    <row r="5" spans="1:8" ht="20.25" customHeight="1">
      <c r="A5" s="181" t="s">
        <v>41</v>
      </c>
      <c r="B5" s="186"/>
      <c r="C5" s="183"/>
      <c r="D5" s="183"/>
      <c r="E5" s="196" t="str">
        <f t="shared" si="0"/>
        <v>-</v>
      </c>
      <c r="F5" s="184"/>
      <c r="G5" s="185"/>
      <c r="H5" s="192" t="str">
        <f t="shared" si="1"/>
        <v>-</v>
      </c>
    </row>
    <row r="6" spans="1:8" ht="20.25" customHeight="1">
      <c r="A6" s="181" t="s">
        <v>42</v>
      </c>
      <c r="B6" s="182"/>
      <c r="C6" s="183"/>
      <c r="D6" s="183"/>
      <c r="E6" s="196" t="str">
        <f t="shared" si="0"/>
        <v>-</v>
      </c>
      <c r="F6" s="184"/>
      <c r="G6" s="185"/>
      <c r="H6" s="192" t="str">
        <f t="shared" si="1"/>
        <v>-</v>
      </c>
    </row>
    <row r="7" spans="1:8" ht="20.25" customHeight="1">
      <c r="A7" s="181" t="s">
        <v>43</v>
      </c>
      <c r="B7" s="182"/>
      <c r="C7" s="183"/>
      <c r="D7" s="183"/>
      <c r="E7" s="196" t="str">
        <f t="shared" si="0"/>
        <v>-</v>
      </c>
      <c r="F7" s="184"/>
      <c r="G7" s="185"/>
      <c r="H7" s="192" t="str">
        <f t="shared" si="1"/>
        <v>-</v>
      </c>
    </row>
    <row r="8" spans="1:8" ht="20.25" customHeight="1">
      <c r="A8" s="181" t="s">
        <v>44</v>
      </c>
      <c r="B8" s="186"/>
      <c r="C8" s="183"/>
      <c r="D8" s="183"/>
      <c r="E8" s="196" t="str">
        <f t="shared" si="0"/>
        <v>-</v>
      </c>
      <c r="F8" s="184"/>
      <c r="G8" s="185"/>
      <c r="H8" s="192" t="str">
        <f t="shared" si="1"/>
        <v>-</v>
      </c>
    </row>
    <row r="9" spans="1:8" ht="20.25" customHeight="1" thickBot="1">
      <c r="A9" s="181" t="s">
        <v>45</v>
      </c>
      <c r="B9" s="182"/>
      <c r="C9" s="183"/>
      <c r="D9" s="183"/>
      <c r="E9" s="196" t="str">
        <f t="shared" si="0"/>
        <v>-</v>
      </c>
      <c r="F9" s="184"/>
      <c r="G9" s="185"/>
      <c r="H9" s="192" t="str">
        <f t="shared" si="1"/>
        <v>-</v>
      </c>
    </row>
    <row r="10" spans="1:8" s="187" customFormat="1" ht="38.25" customHeight="1" thickBot="1">
      <c r="A10" s="292" t="s">
        <v>46</v>
      </c>
      <c r="B10" s="293"/>
      <c r="C10" s="293"/>
      <c r="D10" s="293"/>
      <c r="E10" s="293"/>
      <c r="F10" s="294"/>
      <c r="G10" s="194">
        <f>SUM(G3:G9)</f>
        <v>0</v>
      </c>
      <c r="H10" s="193">
        <f>SUM(H3:H9)</f>
        <v>0</v>
      </c>
    </row>
    <row r="11" spans="1:8" ht="15">
      <c r="A11" s="188"/>
      <c r="B11" s="188"/>
      <c r="C11" s="189"/>
      <c r="D11" s="189"/>
      <c r="E11" s="189"/>
      <c r="F11" s="189"/>
      <c r="G11" s="189"/>
      <c r="H11" s="189"/>
    </row>
    <row r="12" spans="1:8" ht="15" customHeight="1">
      <c r="A12" s="190"/>
      <c r="B12" s="191"/>
      <c r="C12" s="191"/>
      <c r="D12" s="191"/>
      <c r="E12" s="189"/>
      <c r="F12" s="189"/>
      <c r="G12" s="189"/>
      <c r="H12" s="189"/>
    </row>
    <row r="13" spans="1:8" ht="15" customHeight="1">
      <c r="A13" s="191"/>
      <c r="B13" s="191"/>
      <c r="C13" s="191"/>
      <c r="D13" s="191"/>
      <c r="E13" s="189"/>
      <c r="F13" s="189"/>
      <c r="G13" s="189"/>
      <c r="H13" s="189"/>
    </row>
  </sheetData>
  <sheetProtection password="AF8A" sheet="1" objects="1" scenario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I60"/>
  <sheetViews>
    <sheetView zoomScale="80" zoomScaleNormal="80" zoomScaleSheetLayoutView="85" zoomScalePageLayoutView="0" workbookViewId="0" topLeftCell="A4">
      <selection activeCell="A27" sqref="A27"/>
    </sheetView>
  </sheetViews>
  <sheetFormatPr defaultColWidth="11.421875" defaultRowHeight="12.75"/>
  <cols>
    <col min="1" max="1" width="107.140625" style="54" customWidth="1"/>
    <col min="2" max="2" width="22.57421875" style="13" customWidth="1"/>
    <col min="3" max="3" width="16.140625" style="13" customWidth="1"/>
    <col min="4" max="4" width="22.57421875" style="13" customWidth="1"/>
    <col min="5" max="5" width="3.57421875" style="13" customWidth="1"/>
    <col min="6" max="6" width="63.421875" style="6" customWidth="1"/>
    <col min="7" max="7" width="31.140625" style="13" customWidth="1"/>
    <col min="8" max="8" width="9.7109375" style="6" hidden="1" customWidth="1"/>
    <col min="9" max="9" width="46.8515625" style="13" customWidth="1"/>
    <col min="10" max="16384" width="11.421875" style="13" customWidth="1"/>
  </cols>
  <sheetData>
    <row r="1" spans="1:4" s="6" customFormat="1" ht="236.25" customHeight="1" thickBot="1">
      <c r="A1" s="295" t="s">
        <v>86</v>
      </c>
      <c r="B1" s="296"/>
      <c r="C1" s="297"/>
      <c r="D1" s="5"/>
    </row>
    <row r="2" spans="1:8" ht="31.5" thickBot="1">
      <c r="A2" s="7" t="s">
        <v>70</v>
      </c>
      <c r="B2" s="8" t="s">
        <v>18</v>
      </c>
      <c r="C2" s="8" t="s">
        <v>19</v>
      </c>
      <c r="D2" s="8" t="s">
        <v>20</v>
      </c>
      <c r="E2" s="9"/>
      <c r="F2" s="10"/>
      <c r="G2" s="11"/>
      <c r="H2" s="12"/>
    </row>
    <row r="3" spans="1:9" ht="78" customHeight="1" thickBot="1">
      <c r="A3" s="14" t="s">
        <v>76</v>
      </c>
      <c r="B3" s="58">
        <f>SUM(B4:B10)</f>
        <v>0</v>
      </c>
      <c r="C3" s="258"/>
      <c r="D3" s="59">
        <f>SUM(D4:D10)</f>
        <v>0</v>
      </c>
      <c r="E3" s="9"/>
      <c r="F3" s="10"/>
      <c r="G3" s="11"/>
      <c r="H3" s="12"/>
      <c r="I3" s="9"/>
    </row>
    <row r="4" spans="1:9" ht="15">
      <c r="A4" s="55" t="str">
        <f>'Détail frais personnel N+1'!A3</f>
        <v>1)</v>
      </c>
      <c r="B4" s="218">
        <f>'Détail frais personnel N+1'!G3</f>
        <v>0</v>
      </c>
      <c r="C4" s="57" t="str">
        <f>'Détail frais personnel N+1'!E3</f>
        <v>-</v>
      </c>
      <c r="D4" s="218" t="str">
        <f aca="true" t="shared" si="0" ref="D4:D9">IF(B4=0,"-",B4*C4)</f>
        <v>-</v>
      </c>
      <c r="E4" s="15"/>
      <c r="F4" s="10"/>
      <c r="G4" s="11"/>
      <c r="H4" s="12"/>
      <c r="I4" s="16"/>
    </row>
    <row r="5" spans="1:9" ht="22.5" customHeight="1">
      <c r="A5" s="55" t="str">
        <f>'Détail frais personnel N+1'!A4</f>
        <v>2)</v>
      </c>
      <c r="B5" s="218">
        <f>'Détail frais personnel N+1'!G4</f>
        <v>0</v>
      </c>
      <c r="C5" s="57" t="str">
        <f>'Détail frais personnel N+1'!E4</f>
        <v>-</v>
      </c>
      <c r="D5" s="218" t="str">
        <f t="shared" si="0"/>
        <v>-</v>
      </c>
      <c r="I5" s="286"/>
    </row>
    <row r="6" spans="1:9" ht="15">
      <c r="A6" s="55" t="str">
        <f>'Détail frais personnel N+1'!A5</f>
        <v>3)</v>
      </c>
      <c r="B6" s="218">
        <f>'Détail frais personnel N+1'!G5</f>
        <v>0</v>
      </c>
      <c r="C6" s="57" t="str">
        <f>'Détail frais personnel N+1'!E5</f>
        <v>-</v>
      </c>
      <c r="D6" s="218" t="str">
        <f t="shared" si="0"/>
        <v>-</v>
      </c>
      <c r="I6" s="286"/>
    </row>
    <row r="7" spans="1:9" ht="15">
      <c r="A7" s="55" t="str">
        <f>'Détail frais personnel N+1'!A6</f>
        <v>4)</v>
      </c>
      <c r="B7" s="218">
        <f>'Détail frais personnel N+1'!G6</f>
        <v>0</v>
      </c>
      <c r="C7" s="57" t="str">
        <f>'Détail frais personnel N+1'!E6</f>
        <v>-</v>
      </c>
      <c r="D7" s="218" t="str">
        <f t="shared" si="0"/>
        <v>-</v>
      </c>
      <c r="I7" s="286"/>
    </row>
    <row r="8" spans="1:9" ht="15">
      <c r="A8" s="55" t="str">
        <f>'Détail frais personnel N+1'!A7</f>
        <v>5)</v>
      </c>
      <c r="B8" s="218">
        <f>'Détail frais personnel N+1'!G7</f>
        <v>0</v>
      </c>
      <c r="C8" s="57" t="str">
        <f>'Détail frais personnel N+1'!E7</f>
        <v>-</v>
      </c>
      <c r="D8" s="218" t="str">
        <f t="shared" si="0"/>
        <v>-</v>
      </c>
      <c r="I8" s="286"/>
    </row>
    <row r="9" spans="1:9" ht="15">
      <c r="A9" s="55" t="str">
        <f>'Détail frais personnel N+1'!A8</f>
        <v>6)</v>
      </c>
      <c r="B9" s="218">
        <f>'Détail frais personnel N+1'!G8</f>
        <v>0</v>
      </c>
      <c r="C9" s="57" t="str">
        <f>'Détail frais personnel N+1'!E8</f>
        <v>-</v>
      </c>
      <c r="D9" s="218" t="str">
        <f t="shared" si="0"/>
        <v>-</v>
      </c>
      <c r="I9" s="16"/>
    </row>
    <row r="10" spans="1:9" ht="15.75" thickBot="1">
      <c r="A10" s="55" t="str">
        <f>'Détail frais personnel N+1'!A9</f>
        <v>7)</v>
      </c>
      <c r="B10" s="218">
        <f>'Détail frais personnel N+1'!G9</f>
        <v>0</v>
      </c>
      <c r="C10" s="57" t="str">
        <f>'Détail frais personnel N+1'!E9</f>
        <v>-</v>
      </c>
      <c r="D10" s="218" t="str">
        <f>IF(B10=0,"-",B10*C10)</f>
        <v>-</v>
      </c>
      <c r="I10" s="17"/>
    </row>
    <row r="11" spans="1:4" ht="31.5" customHeight="1" thickBot="1">
      <c r="A11" s="259" t="s">
        <v>58</v>
      </c>
      <c r="B11" s="60">
        <f>SUM(B12:B18)</f>
        <v>0</v>
      </c>
      <c r="C11" s="258"/>
      <c r="D11" s="61">
        <f>SUM(D12:D18)</f>
        <v>0</v>
      </c>
    </row>
    <row r="12" spans="1:4" ht="15">
      <c r="A12" s="18"/>
      <c r="B12" s="19"/>
      <c r="C12" s="73"/>
      <c r="D12" s="62" t="str">
        <f aca="true" t="shared" si="1" ref="D12:D18">IF(B12&lt;&gt;0,B12*C12,"-")</f>
        <v>-</v>
      </c>
    </row>
    <row r="13" spans="1:4" ht="15">
      <c r="A13" s="18"/>
      <c r="B13" s="19"/>
      <c r="C13" s="73"/>
      <c r="D13" s="62" t="str">
        <f t="shared" si="1"/>
        <v>-</v>
      </c>
    </row>
    <row r="14" spans="1:4" ht="15">
      <c r="A14" s="18"/>
      <c r="B14" s="19"/>
      <c r="C14" s="73"/>
      <c r="D14" s="62" t="str">
        <f t="shared" si="1"/>
        <v>-</v>
      </c>
    </row>
    <row r="15" spans="1:4" ht="15">
      <c r="A15" s="20"/>
      <c r="B15" s="21"/>
      <c r="C15" s="73"/>
      <c r="D15" s="62" t="str">
        <f t="shared" si="1"/>
        <v>-</v>
      </c>
    </row>
    <row r="16" spans="1:4" ht="15">
      <c r="A16" s="20"/>
      <c r="B16" s="21"/>
      <c r="C16" s="73"/>
      <c r="D16" s="62" t="str">
        <f t="shared" si="1"/>
        <v>-</v>
      </c>
    </row>
    <row r="17" spans="1:4" ht="15">
      <c r="A17" s="20"/>
      <c r="B17" s="21"/>
      <c r="C17" s="73"/>
      <c r="D17" s="62" t="str">
        <f t="shared" si="1"/>
        <v>-</v>
      </c>
    </row>
    <row r="18" spans="1:4" ht="15.75" thickBot="1">
      <c r="A18" s="22"/>
      <c r="B18" s="23"/>
      <c r="C18" s="73"/>
      <c r="D18" s="62" t="str">
        <f t="shared" si="1"/>
        <v>-</v>
      </c>
    </row>
    <row r="19" spans="1:4" ht="31.5" thickBot="1">
      <c r="A19" s="14" t="s">
        <v>56</v>
      </c>
      <c r="B19" s="60">
        <f>SUM(B20:B26)</f>
        <v>0</v>
      </c>
      <c r="C19" s="166"/>
      <c r="D19" s="61">
        <f>SUM(D20:D26)</f>
        <v>0</v>
      </c>
    </row>
    <row r="20" spans="1:4" ht="15">
      <c r="A20" s="24"/>
      <c r="B20" s="25"/>
      <c r="C20" s="26"/>
      <c r="D20" s="62" t="str">
        <f aca="true" t="shared" si="2" ref="D20:D26">IF(B20&lt;&gt;0,B20*C20,"-")</f>
        <v>-</v>
      </c>
    </row>
    <row r="21" spans="1:4" ht="15">
      <c r="A21" s="24"/>
      <c r="B21" s="25"/>
      <c r="C21" s="26"/>
      <c r="D21" s="62" t="str">
        <f t="shared" si="2"/>
        <v>-</v>
      </c>
    </row>
    <row r="22" spans="1:4" ht="15">
      <c r="A22" s="24"/>
      <c r="B22" s="25"/>
      <c r="C22" s="26"/>
      <c r="D22" s="62" t="str">
        <f t="shared" si="2"/>
        <v>-</v>
      </c>
    </row>
    <row r="23" spans="1:4" ht="15">
      <c r="A23" s="24"/>
      <c r="B23" s="25"/>
      <c r="C23" s="26"/>
      <c r="D23" s="62" t="str">
        <f t="shared" si="2"/>
        <v>-</v>
      </c>
    </row>
    <row r="24" spans="1:4" ht="15">
      <c r="A24" s="24"/>
      <c r="B24" s="25"/>
      <c r="C24" s="26"/>
      <c r="D24" s="62" t="str">
        <f t="shared" si="2"/>
        <v>-</v>
      </c>
    </row>
    <row r="25" spans="1:4" ht="15">
      <c r="A25" s="27"/>
      <c r="B25" s="28"/>
      <c r="C25" s="26"/>
      <c r="D25" s="62" t="str">
        <f t="shared" si="2"/>
        <v>-</v>
      </c>
    </row>
    <row r="26" spans="1:4" ht="15.75" thickBot="1">
      <c r="A26" s="29"/>
      <c r="B26" s="30"/>
      <c r="C26" s="31"/>
      <c r="D26" s="62" t="str">
        <f t="shared" si="2"/>
        <v>-</v>
      </c>
    </row>
    <row r="27" spans="1:4" ht="31.5" customHeight="1" thickBot="1">
      <c r="A27" s="343" t="s">
        <v>79</v>
      </c>
      <c r="B27" s="60">
        <f>SUM(B28:B34)</f>
        <v>0</v>
      </c>
      <c r="C27" s="166"/>
      <c r="D27" s="61">
        <f>SUM(D28:D34)</f>
        <v>0</v>
      </c>
    </row>
    <row r="28" spans="1:4" ht="15">
      <c r="A28" s="24"/>
      <c r="B28" s="25"/>
      <c r="C28" s="26"/>
      <c r="D28" s="62" t="str">
        <f aca="true" t="shared" si="3" ref="D28:D34">IF(B28&lt;&gt;0,B28*C28,"-")</f>
        <v>-</v>
      </c>
    </row>
    <row r="29" spans="1:4" ht="15">
      <c r="A29" s="24"/>
      <c r="B29" s="25"/>
      <c r="C29" s="26"/>
      <c r="D29" s="62" t="str">
        <f t="shared" si="3"/>
        <v>-</v>
      </c>
    </row>
    <row r="30" spans="1:4" ht="15">
      <c r="A30" s="24"/>
      <c r="B30" s="25"/>
      <c r="C30" s="26"/>
      <c r="D30" s="62" t="str">
        <f t="shared" si="3"/>
        <v>-</v>
      </c>
    </row>
    <row r="31" spans="1:4" ht="15">
      <c r="A31" s="24"/>
      <c r="B31" s="25"/>
      <c r="C31" s="26"/>
      <c r="D31" s="62" t="str">
        <f t="shared" si="3"/>
        <v>-</v>
      </c>
    </row>
    <row r="32" spans="1:4" ht="15">
      <c r="A32" s="24"/>
      <c r="B32" s="25"/>
      <c r="C32" s="26"/>
      <c r="D32" s="62" t="str">
        <f t="shared" si="3"/>
        <v>-</v>
      </c>
    </row>
    <row r="33" spans="1:4" ht="15">
      <c r="A33" s="27"/>
      <c r="B33" s="28"/>
      <c r="C33" s="26"/>
      <c r="D33" s="62" t="str">
        <f t="shared" si="3"/>
        <v>-</v>
      </c>
    </row>
    <row r="34" spans="1:4" ht="15.75" thickBot="1">
      <c r="A34" s="29"/>
      <c r="B34" s="30"/>
      <c r="C34" s="31"/>
      <c r="D34" s="62" t="str">
        <f t="shared" si="3"/>
        <v>-</v>
      </c>
    </row>
    <row r="35" spans="1:4" ht="31.5" customHeight="1" thickBot="1">
      <c r="A35" s="14" t="s">
        <v>57</v>
      </c>
      <c r="B35" s="60">
        <f>SUM(B36:B42)</f>
        <v>0</v>
      </c>
      <c r="C35" s="166"/>
      <c r="D35" s="61">
        <f>SUM(D36:D42)</f>
        <v>0</v>
      </c>
    </row>
    <row r="36" spans="1:4" ht="15">
      <c r="A36" s="24"/>
      <c r="B36" s="25"/>
      <c r="C36" s="26"/>
      <c r="D36" s="62" t="str">
        <f aca="true" t="shared" si="4" ref="D36:D42">IF(B36&lt;&gt;0,B36*C36,"-")</f>
        <v>-</v>
      </c>
    </row>
    <row r="37" spans="1:4" ht="15">
      <c r="A37" s="24"/>
      <c r="B37" s="25"/>
      <c r="C37" s="26"/>
      <c r="D37" s="62" t="str">
        <f t="shared" si="4"/>
        <v>-</v>
      </c>
    </row>
    <row r="38" spans="1:4" ht="15">
      <c r="A38" s="24"/>
      <c r="B38" s="25"/>
      <c r="C38" s="26"/>
      <c r="D38" s="62" t="str">
        <f t="shared" si="4"/>
        <v>-</v>
      </c>
    </row>
    <row r="39" spans="1:4" ht="15">
      <c r="A39" s="27"/>
      <c r="B39" s="28"/>
      <c r="C39" s="26"/>
      <c r="D39" s="62" t="str">
        <f t="shared" si="4"/>
        <v>-</v>
      </c>
    </row>
    <row r="40" spans="1:4" ht="15">
      <c r="A40" s="27"/>
      <c r="B40" s="28"/>
      <c r="C40" s="26"/>
      <c r="D40" s="62" t="str">
        <f t="shared" si="4"/>
        <v>-</v>
      </c>
    </row>
    <row r="41" spans="1:4" ht="15">
      <c r="A41" s="27"/>
      <c r="B41" s="28"/>
      <c r="C41" s="26"/>
      <c r="D41" s="62" t="str">
        <f t="shared" si="4"/>
        <v>-</v>
      </c>
    </row>
    <row r="42" spans="1:4" ht="15.75" thickBot="1">
      <c r="A42" s="29"/>
      <c r="B42" s="30"/>
      <c r="C42" s="31"/>
      <c r="D42" s="62" t="str">
        <f t="shared" si="4"/>
        <v>-</v>
      </c>
    </row>
    <row r="43" spans="1:4" ht="15.75" thickBot="1">
      <c r="A43" s="14" t="s">
        <v>59</v>
      </c>
      <c r="B43" s="60">
        <f>SUM(B44:B50)</f>
        <v>0</v>
      </c>
      <c r="C43" s="166"/>
      <c r="D43" s="63">
        <f>SUM(D44:D50)</f>
        <v>0</v>
      </c>
    </row>
    <row r="44" spans="1:4" ht="15">
      <c r="A44" s="32"/>
      <c r="B44" s="33"/>
      <c r="C44" s="26"/>
      <c r="D44" s="219" t="str">
        <f aca="true" t="shared" si="5" ref="D44:D50">IF(B44&lt;&gt;0,B44*C44,"-")</f>
        <v>-</v>
      </c>
    </row>
    <row r="45" spans="1:4" ht="15">
      <c r="A45" s="197"/>
      <c r="B45" s="198"/>
      <c r="C45" s="199"/>
      <c r="D45" s="219" t="str">
        <f t="shared" si="5"/>
        <v>-</v>
      </c>
    </row>
    <row r="46" spans="1:4" ht="15">
      <c r="A46" s="197"/>
      <c r="B46" s="198"/>
      <c r="C46" s="199"/>
      <c r="D46" s="219" t="str">
        <f t="shared" si="5"/>
        <v>-</v>
      </c>
    </row>
    <row r="47" spans="1:4" ht="15">
      <c r="A47" s="200"/>
      <c r="B47" s="201"/>
      <c r="C47" s="202"/>
      <c r="D47" s="219" t="str">
        <f t="shared" si="5"/>
        <v>-</v>
      </c>
    </row>
    <row r="48" spans="1:4" ht="15">
      <c r="A48" s="200"/>
      <c r="B48" s="201"/>
      <c r="C48" s="202"/>
      <c r="D48" s="219" t="str">
        <f t="shared" si="5"/>
        <v>-</v>
      </c>
    </row>
    <row r="49" spans="1:4" ht="15">
      <c r="A49" s="200"/>
      <c r="B49" s="201"/>
      <c r="C49" s="202"/>
      <c r="D49" s="219" t="str">
        <f t="shared" si="5"/>
        <v>-</v>
      </c>
    </row>
    <row r="50" spans="1:4" ht="15.75" thickBot="1">
      <c r="A50" s="203"/>
      <c r="B50" s="204"/>
      <c r="C50" s="205"/>
      <c r="D50" s="219" t="str">
        <f t="shared" si="5"/>
        <v>-</v>
      </c>
    </row>
    <row r="51" spans="1:8" ht="24" customHeight="1" thickBot="1">
      <c r="A51" s="37" t="s">
        <v>12</v>
      </c>
      <c r="B51" s="167">
        <f>B3+B11+B19+B27+B35+B43</f>
        <v>0</v>
      </c>
      <c r="C51" s="64">
        <f>IF(D51=0,"",D51/B51)</f>
      </c>
      <c r="D51" s="65">
        <f>D3+D11+D19+D27+D35+D43</f>
        <v>0</v>
      </c>
      <c r="H51" s="40"/>
    </row>
    <row r="52" spans="1:8" ht="15.75" thickBot="1">
      <c r="A52" s="38"/>
      <c r="B52" s="38"/>
      <c r="C52" s="38"/>
      <c r="D52" s="260"/>
      <c r="H52" s="40">
        <v>0.01</v>
      </c>
    </row>
    <row r="53" spans="1:8" ht="28.5" customHeight="1" thickBot="1">
      <c r="A53" s="206" t="s">
        <v>21</v>
      </c>
      <c r="B53" s="207"/>
      <c r="C53" s="207"/>
      <c r="D53" s="220">
        <f>C54</f>
        <v>0</v>
      </c>
      <c r="H53" s="40">
        <v>0.02</v>
      </c>
    </row>
    <row r="54" spans="1:8" ht="72" thickBot="1">
      <c r="A54" s="208" t="s">
        <v>103</v>
      </c>
      <c r="B54" s="251" t="str">
        <f>'Dépenses prévisionnelles N'!B54</f>
        <v>Choix du %
(Menu déroulant)</v>
      </c>
      <c r="C54" s="252">
        <f>IF($B$54=0.07,$B$54*D51,IF($B$54=0.15,$B$54*D3,IF($B$54=0.02,$B$54*D51,IF($B$54=0.01,$B$54*D51,0))))</f>
        <v>0</v>
      </c>
      <c r="D54" s="261"/>
      <c r="H54" s="40">
        <f>0.07</f>
        <v>0.07</v>
      </c>
    </row>
    <row r="55" spans="1:8" ht="33.75" customHeight="1" thickBot="1">
      <c r="A55" s="209" t="s">
        <v>22</v>
      </c>
      <c r="B55" s="210"/>
      <c r="C55" s="211"/>
      <c r="D55" s="221">
        <f>D51+D53</f>
        <v>0</v>
      </c>
      <c r="H55" s="40">
        <f>0.15</f>
        <v>0.15</v>
      </c>
    </row>
    <row r="56" spans="1:8" ht="42.75" customHeight="1" thickBot="1">
      <c r="A56" s="212" t="s">
        <v>23</v>
      </c>
      <c r="B56" s="213"/>
      <c r="C56" s="214">
        <v>0</v>
      </c>
      <c r="D56" s="222">
        <f>(D55*C56)</f>
        <v>0</v>
      </c>
      <c r="H56" s="45" t="s">
        <v>64</v>
      </c>
    </row>
    <row r="57" spans="1:4" ht="31.5" thickBot="1">
      <c r="A57" s="215" t="s">
        <v>24</v>
      </c>
      <c r="B57" s="216"/>
      <c r="C57" s="217"/>
      <c r="D57" s="223">
        <f>D55-D56</f>
        <v>0</v>
      </c>
    </row>
    <row r="58" spans="1:4" ht="15" customHeight="1">
      <c r="A58" s="52"/>
      <c r="B58" s="53"/>
      <c r="C58" s="53"/>
      <c r="D58" s="53"/>
    </row>
    <row r="59" spans="1:8" s="9" customFormat="1" ht="15" customHeight="1" hidden="1">
      <c r="A59" s="52"/>
      <c r="B59" s="53"/>
      <c r="C59" s="53"/>
      <c r="D59" s="53"/>
      <c r="E59" s="13"/>
      <c r="F59" s="6"/>
      <c r="G59" s="13"/>
      <c r="H59" s="6"/>
    </row>
    <row r="60" spans="1:4" ht="27.75" customHeight="1">
      <c r="A60" s="15"/>
      <c r="B60" s="15"/>
      <c r="C60" s="15"/>
      <c r="D60" s="15"/>
    </row>
  </sheetData>
  <sheetProtection password="AF8A" sheet="1" objects="1" scenarios="1"/>
  <mergeCells count="3">
    <mergeCell ref="A1:C1"/>
    <mergeCell ref="I5:I6"/>
    <mergeCell ref="I7:I8"/>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H13"/>
  <sheetViews>
    <sheetView zoomScale="73" zoomScaleNormal="73" zoomScaleSheetLayoutView="100" zoomScalePageLayoutView="0" workbookViewId="0" topLeftCell="A1">
      <selection activeCell="P1" sqref="P1"/>
    </sheetView>
  </sheetViews>
  <sheetFormatPr defaultColWidth="4.57421875" defaultRowHeight="12.75"/>
  <cols>
    <col min="1" max="1" width="38.140625" style="168" customWidth="1"/>
    <col min="2" max="2" width="18.57421875" style="168" customWidth="1"/>
    <col min="3" max="5" width="14.57421875" style="175" customWidth="1"/>
    <col min="6" max="6" width="23.8515625" style="175" customWidth="1"/>
    <col min="7" max="8" width="28.57421875" style="175" customWidth="1"/>
    <col min="9" max="16384" width="4.57421875" style="168" customWidth="1"/>
  </cols>
  <sheetData>
    <row r="1" spans="1:8" ht="204" customHeight="1" thickBot="1">
      <c r="A1" s="290" t="s">
        <v>88</v>
      </c>
      <c r="B1" s="291"/>
      <c r="C1" s="291"/>
      <c r="D1" s="291"/>
      <c r="E1" s="291"/>
      <c r="F1" s="291"/>
      <c r="G1" s="291"/>
      <c r="H1" s="291"/>
    </row>
    <row r="2" spans="1:8" s="175" customFormat="1" ht="81" customHeight="1" thickBot="1">
      <c r="A2" s="169" t="s">
        <v>33</v>
      </c>
      <c r="B2" s="170" t="s">
        <v>34</v>
      </c>
      <c r="C2" s="171" t="s">
        <v>35</v>
      </c>
      <c r="D2" s="171" t="s">
        <v>36</v>
      </c>
      <c r="E2" s="172" t="s">
        <v>37</v>
      </c>
      <c r="F2" s="171" t="s">
        <v>38</v>
      </c>
      <c r="G2" s="173" t="s">
        <v>39</v>
      </c>
      <c r="H2" s="174" t="s">
        <v>40</v>
      </c>
    </row>
    <row r="3" spans="1:8" ht="20.25" customHeight="1">
      <c r="A3" s="176" t="s">
        <v>61</v>
      </c>
      <c r="B3" s="177"/>
      <c r="C3" s="178"/>
      <c r="D3" s="178"/>
      <c r="E3" s="196" t="str">
        <f aca="true" t="shared" si="0" ref="E3:E9">IF(C3&lt;&gt;0,D3/C3,"-")</f>
        <v>-</v>
      </c>
      <c r="F3" s="179"/>
      <c r="G3" s="180"/>
      <c r="H3" s="192" t="str">
        <f aca="true" t="shared" si="1" ref="H3:H9">IF(G3&lt;&gt;0,E3*G3,"-")</f>
        <v>-</v>
      </c>
    </row>
    <row r="4" spans="1:8" ht="20.25" customHeight="1">
      <c r="A4" s="181" t="s">
        <v>62</v>
      </c>
      <c r="B4" s="182"/>
      <c r="C4" s="183"/>
      <c r="D4" s="183"/>
      <c r="E4" s="196" t="str">
        <f t="shared" si="0"/>
        <v>-</v>
      </c>
      <c r="F4" s="184"/>
      <c r="G4" s="185"/>
      <c r="H4" s="192" t="str">
        <f t="shared" si="1"/>
        <v>-</v>
      </c>
    </row>
    <row r="5" spans="1:8" ht="20.25" customHeight="1">
      <c r="A5" s="181" t="s">
        <v>41</v>
      </c>
      <c r="B5" s="186"/>
      <c r="C5" s="183"/>
      <c r="D5" s="183"/>
      <c r="E5" s="196" t="str">
        <f t="shared" si="0"/>
        <v>-</v>
      </c>
      <c r="F5" s="184"/>
      <c r="G5" s="185"/>
      <c r="H5" s="192" t="str">
        <f t="shared" si="1"/>
        <v>-</v>
      </c>
    </row>
    <row r="6" spans="1:8" ht="20.25" customHeight="1">
      <c r="A6" s="181" t="s">
        <v>42</v>
      </c>
      <c r="B6" s="182"/>
      <c r="C6" s="183"/>
      <c r="D6" s="183"/>
      <c r="E6" s="196" t="str">
        <f t="shared" si="0"/>
        <v>-</v>
      </c>
      <c r="F6" s="184"/>
      <c r="G6" s="185"/>
      <c r="H6" s="192" t="str">
        <f t="shared" si="1"/>
        <v>-</v>
      </c>
    </row>
    <row r="7" spans="1:8" ht="20.25" customHeight="1">
      <c r="A7" s="181" t="s">
        <v>43</v>
      </c>
      <c r="B7" s="182"/>
      <c r="C7" s="183"/>
      <c r="D7" s="183"/>
      <c r="E7" s="196" t="str">
        <f t="shared" si="0"/>
        <v>-</v>
      </c>
      <c r="F7" s="184"/>
      <c r="G7" s="185"/>
      <c r="H7" s="192" t="str">
        <f t="shared" si="1"/>
        <v>-</v>
      </c>
    </row>
    <row r="8" spans="1:8" ht="20.25" customHeight="1">
      <c r="A8" s="181" t="s">
        <v>44</v>
      </c>
      <c r="B8" s="186"/>
      <c r="C8" s="183"/>
      <c r="D8" s="183"/>
      <c r="E8" s="196" t="str">
        <f t="shared" si="0"/>
        <v>-</v>
      </c>
      <c r="F8" s="184"/>
      <c r="G8" s="185"/>
      <c r="H8" s="192" t="str">
        <f t="shared" si="1"/>
        <v>-</v>
      </c>
    </row>
    <row r="9" spans="1:8" ht="20.25" customHeight="1" thickBot="1">
      <c r="A9" s="181" t="s">
        <v>45</v>
      </c>
      <c r="B9" s="182"/>
      <c r="C9" s="183"/>
      <c r="D9" s="183"/>
      <c r="E9" s="196" t="str">
        <f t="shared" si="0"/>
        <v>-</v>
      </c>
      <c r="F9" s="184"/>
      <c r="G9" s="185"/>
      <c r="H9" s="192" t="str">
        <f t="shared" si="1"/>
        <v>-</v>
      </c>
    </row>
    <row r="10" spans="1:8" s="187" customFormat="1" ht="38.25" customHeight="1" thickBot="1">
      <c r="A10" s="298" t="s">
        <v>46</v>
      </c>
      <c r="B10" s="298"/>
      <c r="C10" s="298"/>
      <c r="D10" s="298"/>
      <c r="E10" s="298"/>
      <c r="F10" s="298"/>
      <c r="G10" s="194">
        <f>SUM(G3:G9)</f>
        <v>0</v>
      </c>
      <c r="H10" s="193">
        <f>SUM(H3:H9)</f>
        <v>0</v>
      </c>
    </row>
    <row r="11" spans="1:8" ht="15">
      <c r="A11" s="188"/>
      <c r="B11" s="188"/>
      <c r="C11" s="189"/>
      <c r="D11" s="189"/>
      <c r="E11" s="189"/>
      <c r="F11" s="189"/>
      <c r="G11" s="189"/>
      <c r="H11" s="189"/>
    </row>
    <row r="12" spans="1:8" ht="15" customHeight="1">
      <c r="A12" s="190"/>
      <c r="B12" s="191"/>
      <c r="C12" s="191"/>
      <c r="D12" s="191"/>
      <c r="E12" s="189"/>
      <c r="F12" s="189"/>
      <c r="G12" s="189"/>
      <c r="H12" s="189"/>
    </row>
    <row r="13" spans="1:8" ht="15" customHeight="1">
      <c r="A13" s="191"/>
      <c r="B13" s="191"/>
      <c r="C13" s="191"/>
      <c r="D13" s="191"/>
      <c r="E13" s="189"/>
      <c r="F13" s="189"/>
      <c r="G13" s="189"/>
      <c r="H13" s="189"/>
    </row>
  </sheetData>
  <sheetProtection password="AF8A" sheet="1" objects="1" scenario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I60"/>
  <sheetViews>
    <sheetView zoomScale="80" zoomScaleNormal="80" zoomScaleSheetLayoutView="85" zoomScalePageLayoutView="0" workbookViewId="0" topLeftCell="A1">
      <selection activeCell="A27" sqref="A27"/>
    </sheetView>
  </sheetViews>
  <sheetFormatPr defaultColWidth="11.421875" defaultRowHeight="12.75"/>
  <cols>
    <col min="1" max="1" width="107.140625" style="54" customWidth="1"/>
    <col min="2" max="2" width="22.57421875" style="13" customWidth="1"/>
    <col min="3" max="3" width="16.140625" style="13" customWidth="1"/>
    <col min="4" max="4" width="22.57421875" style="13" customWidth="1"/>
    <col min="5" max="5" width="3.57421875" style="13" customWidth="1"/>
    <col min="6" max="6" width="63.421875" style="6" customWidth="1"/>
    <col min="7" max="7" width="31.140625" style="13" customWidth="1"/>
    <col min="8" max="8" width="9.7109375" style="6" hidden="1" customWidth="1"/>
    <col min="9" max="9" width="46.8515625" style="13" customWidth="1"/>
    <col min="10" max="16384" width="11.421875" style="13" customWidth="1"/>
  </cols>
  <sheetData>
    <row r="1" spans="1:4" s="6" customFormat="1" ht="175.5" customHeight="1" thickBot="1">
      <c r="A1" s="295" t="s">
        <v>86</v>
      </c>
      <c r="B1" s="296"/>
      <c r="C1" s="297"/>
      <c r="D1" s="5"/>
    </row>
    <row r="2" spans="1:8" ht="31.5" thickBot="1">
      <c r="A2" s="7" t="s">
        <v>81</v>
      </c>
      <c r="B2" s="8" t="s">
        <v>18</v>
      </c>
      <c r="C2" s="8" t="s">
        <v>19</v>
      </c>
      <c r="D2" s="8" t="s">
        <v>20</v>
      </c>
      <c r="E2" s="9"/>
      <c r="F2" s="10"/>
      <c r="G2" s="11"/>
      <c r="H2" s="12"/>
    </row>
    <row r="3" spans="1:9" ht="78" customHeight="1" thickBot="1">
      <c r="A3" s="14" t="s">
        <v>77</v>
      </c>
      <c r="B3" s="58">
        <f>SUM(B4:B10)</f>
        <v>0</v>
      </c>
      <c r="C3" s="258"/>
      <c r="D3" s="59">
        <f>SUM(D4:D10)</f>
        <v>0</v>
      </c>
      <c r="E3" s="9"/>
      <c r="F3" s="10"/>
      <c r="G3" s="11"/>
      <c r="H3" s="12"/>
      <c r="I3" s="9"/>
    </row>
    <row r="4" spans="1:9" ht="15">
      <c r="A4" s="55" t="str">
        <f>'Détail frais personnel N+2'!A3</f>
        <v>1)</v>
      </c>
      <c r="B4" s="218">
        <f>'Détail frais personnel N+2'!G3</f>
        <v>0</v>
      </c>
      <c r="C4" s="57" t="str">
        <f>'Détail frais personnel N+2'!E3</f>
        <v>-</v>
      </c>
      <c r="D4" s="218" t="str">
        <f>IF(B4=0,"-",B4*C4)</f>
        <v>-</v>
      </c>
      <c r="E4" s="15"/>
      <c r="F4" s="10"/>
      <c r="G4" s="11"/>
      <c r="H4" s="12"/>
      <c r="I4" s="16"/>
    </row>
    <row r="5" spans="1:9" ht="22.5" customHeight="1">
      <c r="A5" s="55" t="str">
        <f>'Détail frais personnel N+2'!A4</f>
        <v>2)</v>
      </c>
      <c r="B5" s="218">
        <f>'Détail frais personnel N+2'!G4</f>
        <v>0</v>
      </c>
      <c r="C5" s="57" t="str">
        <f>'Détail frais personnel N+2'!E4</f>
        <v>-</v>
      </c>
      <c r="D5" s="218" t="str">
        <f aca="true" t="shared" si="0" ref="D5:D10">IF(B5=0,"-",B5*C5)</f>
        <v>-</v>
      </c>
      <c r="I5" s="286"/>
    </row>
    <row r="6" spans="1:9" ht="15">
      <c r="A6" s="55" t="str">
        <f>'Détail frais personnel N+2'!A5</f>
        <v>3)</v>
      </c>
      <c r="B6" s="218">
        <f>'Détail frais personnel N+2'!G5</f>
        <v>0</v>
      </c>
      <c r="C6" s="57" t="str">
        <f>'Détail frais personnel N+2'!E5</f>
        <v>-</v>
      </c>
      <c r="D6" s="218" t="str">
        <f t="shared" si="0"/>
        <v>-</v>
      </c>
      <c r="I6" s="286"/>
    </row>
    <row r="7" spans="1:9" ht="15">
      <c r="A7" s="55" t="str">
        <f>'Détail frais personnel N+2'!A6</f>
        <v>4)</v>
      </c>
      <c r="B7" s="218">
        <f>'Détail frais personnel N+2'!G6</f>
        <v>0</v>
      </c>
      <c r="C7" s="57" t="str">
        <f>'Détail frais personnel N+2'!E6</f>
        <v>-</v>
      </c>
      <c r="D7" s="218" t="str">
        <f t="shared" si="0"/>
        <v>-</v>
      </c>
      <c r="I7" s="286"/>
    </row>
    <row r="8" spans="1:9" ht="15">
      <c r="A8" s="55" t="str">
        <f>'Détail frais personnel N+2'!A7</f>
        <v>5)</v>
      </c>
      <c r="B8" s="218">
        <f>'Détail frais personnel N+2'!G7</f>
        <v>0</v>
      </c>
      <c r="C8" s="57" t="str">
        <f>'Détail frais personnel N+2'!E7</f>
        <v>-</v>
      </c>
      <c r="D8" s="218" t="str">
        <f t="shared" si="0"/>
        <v>-</v>
      </c>
      <c r="I8" s="286"/>
    </row>
    <row r="9" spans="1:9" ht="15">
      <c r="A9" s="55" t="str">
        <f>'Détail frais personnel N+2'!A8</f>
        <v>6)</v>
      </c>
      <c r="B9" s="218">
        <f>'Détail frais personnel N+2'!G8</f>
        <v>0</v>
      </c>
      <c r="C9" s="57" t="str">
        <f>'Détail frais personnel N+2'!E8</f>
        <v>-</v>
      </c>
      <c r="D9" s="218" t="str">
        <f t="shared" si="0"/>
        <v>-</v>
      </c>
      <c r="I9" s="16"/>
    </row>
    <row r="10" spans="1:9" ht="15.75" thickBot="1">
      <c r="A10" s="55" t="str">
        <f>'Détail frais personnel N+2'!A9</f>
        <v>7)</v>
      </c>
      <c r="B10" s="218">
        <f>'Détail frais personnel N+2'!G9</f>
        <v>0</v>
      </c>
      <c r="C10" s="57" t="str">
        <f>'Détail frais personnel N+2'!E9</f>
        <v>-</v>
      </c>
      <c r="D10" s="218" t="str">
        <f t="shared" si="0"/>
        <v>-</v>
      </c>
      <c r="I10" s="17"/>
    </row>
    <row r="11" spans="1:4" ht="31.5" customHeight="1" thickBot="1">
      <c r="A11" s="259" t="s">
        <v>58</v>
      </c>
      <c r="B11" s="60">
        <f>SUM(B12:B18)</f>
        <v>0</v>
      </c>
      <c r="C11" s="258"/>
      <c r="D11" s="61">
        <f>SUM(D12:D18)</f>
        <v>0</v>
      </c>
    </row>
    <row r="12" spans="1:4" ht="15">
      <c r="A12" s="18"/>
      <c r="B12" s="19"/>
      <c r="C12" s="73"/>
      <c r="D12" s="62" t="str">
        <f aca="true" t="shared" si="1" ref="D12:D18">IF(B12&lt;&gt;0,B12*C12,"-")</f>
        <v>-</v>
      </c>
    </row>
    <row r="13" spans="1:4" ht="15">
      <c r="A13" s="18"/>
      <c r="B13" s="19"/>
      <c r="C13" s="73"/>
      <c r="D13" s="62" t="str">
        <f t="shared" si="1"/>
        <v>-</v>
      </c>
    </row>
    <row r="14" spans="1:4" ht="15">
      <c r="A14" s="18"/>
      <c r="B14" s="19"/>
      <c r="C14" s="73"/>
      <c r="D14" s="62" t="str">
        <f t="shared" si="1"/>
        <v>-</v>
      </c>
    </row>
    <row r="15" spans="1:4" ht="15">
      <c r="A15" s="20"/>
      <c r="B15" s="21"/>
      <c r="C15" s="73"/>
      <c r="D15" s="62" t="str">
        <f t="shared" si="1"/>
        <v>-</v>
      </c>
    </row>
    <row r="16" spans="1:4" ht="15">
      <c r="A16" s="20"/>
      <c r="B16" s="21"/>
      <c r="C16" s="73"/>
      <c r="D16" s="62" t="str">
        <f t="shared" si="1"/>
        <v>-</v>
      </c>
    </row>
    <row r="17" spans="1:4" ht="15">
      <c r="A17" s="20"/>
      <c r="B17" s="21"/>
      <c r="C17" s="73"/>
      <c r="D17" s="62" t="str">
        <f t="shared" si="1"/>
        <v>-</v>
      </c>
    </row>
    <row r="18" spans="1:4" ht="15.75" thickBot="1">
      <c r="A18" s="22"/>
      <c r="B18" s="23"/>
      <c r="C18" s="73"/>
      <c r="D18" s="62" t="str">
        <f t="shared" si="1"/>
        <v>-</v>
      </c>
    </row>
    <row r="19" spans="1:4" ht="31.5" thickBot="1">
      <c r="A19" s="14" t="s">
        <v>56</v>
      </c>
      <c r="B19" s="60">
        <f>SUM(B20:B26)</f>
        <v>0</v>
      </c>
      <c r="C19" s="166"/>
      <c r="D19" s="61">
        <f>SUM(D20:D26)</f>
        <v>0</v>
      </c>
    </row>
    <row r="20" spans="1:4" ht="15">
      <c r="A20" s="24"/>
      <c r="B20" s="25"/>
      <c r="C20" s="26"/>
      <c r="D20" s="62" t="str">
        <f aca="true" t="shared" si="2" ref="D20:D26">IF(B20&lt;&gt;0,B20*C20,"-")</f>
        <v>-</v>
      </c>
    </row>
    <row r="21" spans="1:4" ht="15">
      <c r="A21" s="24"/>
      <c r="B21" s="25"/>
      <c r="C21" s="26"/>
      <c r="D21" s="62" t="str">
        <f t="shared" si="2"/>
        <v>-</v>
      </c>
    </row>
    <row r="22" spans="1:4" ht="15">
      <c r="A22" s="24"/>
      <c r="B22" s="25"/>
      <c r="C22" s="26"/>
      <c r="D22" s="62" t="str">
        <f t="shared" si="2"/>
        <v>-</v>
      </c>
    </row>
    <row r="23" spans="1:4" ht="15">
      <c r="A23" s="24"/>
      <c r="B23" s="25"/>
      <c r="C23" s="26"/>
      <c r="D23" s="62" t="str">
        <f t="shared" si="2"/>
        <v>-</v>
      </c>
    </row>
    <row r="24" spans="1:4" ht="15">
      <c r="A24" s="24"/>
      <c r="B24" s="25"/>
      <c r="C24" s="26"/>
      <c r="D24" s="62" t="str">
        <f t="shared" si="2"/>
        <v>-</v>
      </c>
    </row>
    <row r="25" spans="1:4" ht="15">
      <c r="A25" s="27"/>
      <c r="B25" s="28"/>
      <c r="C25" s="26"/>
      <c r="D25" s="62" t="str">
        <f t="shared" si="2"/>
        <v>-</v>
      </c>
    </row>
    <row r="26" spans="1:4" ht="15.75" thickBot="1">
      <c r="A26" s="29"/>
      <c r="B26" s="30"/>
      <c r="C26" s="31"/>
      <c r="D26" s="62" t="str">
        <f t="shared" si="2"/>
        <v>-</v>
      </c>
    </row>
    <row r="27" spans="1:4" ht="31.5" customHeight="1" thickBot="1">
      <c r="A27" s="343" t="s">
        <v>79</v>
      </c>
      <c r="B27" s="60">
        <f>SUM(B28:B34)</f>
        <v>0</v>
      </c>
      <c r="C27" s="166"/>
      <c r="D27" s="61">
        <f>SUM(D28:D34)</f>
        <v>0</v>
      </c>
    </row>
    <row r="28" spans="1:4" ht="15">
      <c r="A28" s="24"/>
      <c r="B28" s="25"/>
      <c r="C28" s="26"/>
      <c r="D28" s="62" t="str">
        <f aca="true" t="shared" si="3" ref="D28:D34">IF(B28&lt;&gt;0,B28*C28,"-")</f>
        <v>-</v>
      </c>
    </row>
    <row r="29" spans="1:4" ht="15">
      <c r="A29" s="24"/>
      <c r="B29" s="25"/>
      <c r="C29" s="26"/>
      <c r="D29" s="62" t="str">
        <f t="shared" si="3"/>
        <v>-</v>
      </c>
    </row>
    <row r="30" spans="1:4" ht="15">
      <c r="A30" s="24"/>
      <c r="B30" s="25"/>
      <c r="C30" s="26"/>
      <c r="D30" s="62" t="str">
        <f t="shared" si="3"/>
        <v>-</v>
      </c>
    </row>
    <row r="31" spans="1:4" ht="15">
      <c r="A31" s="24"/>
      <c r="B31" s="25"/>
      <c r="C31" s="26"/>
      <c r="D31" s="62" t="str">
        <f t="shared" si="3"/>
        <v>-</v>
      </c>
    </row>
    <row r="32" spans="1:4" ht="15">
      <c r="A32" s="24"/>
      <c r="B32" s="25"/>
      <c r="C32" s="26"/>
      <c r="D32" s="62" t="str">
        <f t="shared" si="3"/>
        <v>-</v>
      </c>
    </row>
    <row r="33" spans="1:4" ht="15">
      <c r="A33" s="27"/>
      <c r="B33" s="28"/>
      <c r="C33" s="26"/>
      <c r="D33" s="62" t="str">
        <f t="shared" si="3"/>
        <v>-</v>
      </c>
    </row>
    <row r="34" spans="1:4" ht="15.75" thickBot="1">
      <c r="A34" s="29"/>
      <c r="B34" s="30"/>
      <c r="C34" s="31"/>
      <c r="D34" s="62" t="str">
        <f t="shared" si="3"/>
        <v>-</v>
      </c>
    </row>
    <row r="35" spans="1:4" ht="31.5" customHeight="1" thickBot="1">
      <c r="A35" s="14" t="s">
        <v>57</v>
      </c>
      <c r="B35" s="60">
        <f>SUM(B36:B42)</f>
        <v>0</v>
      </c>
      <c r="C35" s="166"/>
      <c r="D35" s="61">
        <f>SUM(D36:D42)</f>
        <v>0</v>
      </c>
    </row>
    <row r="36" spans="1:4" ht="15">
      <c r="A36" s="24"/>
      <c r="B36" s="25"/>
      <c r="C36" s="26"/>
      <c r="D36" s="62" t="str">
        <f aca="true" t="shared" si="4" ref="D36:D42">IF(B36&lt;&gt;0,B36*C36,"-")</f>
        <v>-</v>
      </c>
    </row>
    <row r="37" spans="1:4" ht="15">
      <c r="A37" s="24"/>
      <c r="B37" s="25"/>
      <c r="C37" s="26"/>
      <c r="D37" s="62" t="str">
        <f t="shared" si="4"/>
        <v>-</v>
      </c>
    </row>
    <row r="38" spans="1:4" ht="15">
      <c r="A38" s="24"/>
      <c r="B38" s="25"/>
      <c r="C38" s="26"/>
      <c r="D38" s="62" t="str">
        <f t="shared" si="4"/>
        <v>-</v>
      </c>
    </row>
    <row r="39" spans="1:4" ht="15">
      <c r="A39" s="27"/>
      <c r="B39" s="28"/>
      <c r="C39" s="26"/>
      <c r="D39" s="62" t="str">
        <f t="shared" si="4"/>
        <v>-</v>
      </c>
    </row>
    <row r="40" spans="1:4" ht="15">
      <c r="A40" s="27"/>
      <c r="B40" s="28"/>
      <c r="C40" s="26"/>
      <c r="D40" s="62" t="str">
        <f t="shared" si="4"/>
        <v>-</v>
      </c>
    </row>
    <row r="41" spans="1:4" ht="15">
      <c r="A41" s="27"/>
      <c r="B41" s="28"/>
      <c r="C41" s="26"/>
      <c r="D41" s="62" t="str">
        <f t="shared" si="4"/>
        <v>-</v>
      </c>
    </row>
    <row r="42" spans="1:4" ht="15.75" thickBot="1">
      <c r="A42" s="29"/>
      <c r="B42" s="30"/>
      <c r="C42" s="31"/>
      <c r="D42" s="62" t="str">
        <f t="shared" si="4"/>
        <v>-</v>
      </c>
    </row>
    <row r="43" spans="1:4" ht="15.75" thickBot="1">
      <c r="A43" s="14" t="s">
        <v>59</v>
      </c>
      <c r="B43" s="60">
        <f>SUM(B44:B50)</f>
        <v>0</v>
      </c>
      <c r="C43" s="166"/>
      <c r="D43" s="63">
        <f>SUM(D44:D50)</f>
        <v>0</v>
      </c>
    </row>
    <row r="44" spans="1:4" ht="15">
      <c r="A44" s="32"/>
      <c r="B44" s="33"/>
      <c r="C44" s="26"/>
      <c r="D44" s="219" t="str">
        <f aca="true" t="shared" si="5" ref="D44:D50">IF(B44&lt;&gt;0,B44*C44,"-")</f>
        <v>-</v>
      </c>
    </row>
    <row r="45" spans="1:4" ht="15">
      <c r="A45" s="197"/>
      <c r="B45" s="198"/>
      <c r="C45" s="199"/>
      <c r="D45" s="219" t="str">
        <f t="shared" si="5"/>
        <v>-</v>
      </c>
    </row>
    <row r="46" spans="1:4" ht="15">
      <c r="A46" s="197"/>
      <c r="B46" s="198"/>
      <c r="C46" s="199"/>
      <c r="D46" s="219" t="str">
        <f t="shared" si="5"/>
        <v>-</v>
      </c>
    </row>
    <row r="47" spans="1:4" ht="15">
      <c r="A47" s="200"/>
      <c r="B47" s="201"/>
      <c r="C47" s="202"/>
      <c r="D47" s="219" t="str">
        <f t="shared" si="5"/>
        <v>-</v>
      </c>
    </row>
    <row r="48" spans="1:4" ht="15">
      <c r="A48" s="200"/>
      <c r="B48" s="201"/>
      <c r="C48" s="202"/>
      <c r="D48" s="219" t="str">
        <f t="shared" si="5"/>
        <v>-</v>
      </c>
    </row>
    <row r="49" spans="1:4" ht="15">
      <c r="A49" s="200"/>
      <c r="B49" s="201"/>
      <c r="C49" s="202"/>
      <c r="D49" s="219" t="str">
        <f t="shared" si="5"/>
        <v>-</v>
      </c>
    </row>
    <row r="50" spans="1:4" ht="15.75" thickBot="1">
      <c r="A50" s="203"/>
      <c r="B50" s="204"/>
      <c r="C50" s="205"/>
      <c r="D50" s="219" t="str">
        <f t="shared" si="5"/>
        <v>-</v>
      </c>
    </row>
    <row r="51" spans="1:4" ht="24" customHeight="1" thickBot="1">
      <c r="A51" s="37" t="s">
        <v>12</v>
      </c>
      <c r="B51" s="167">
        <f>B3+B11+B19+B27+B35+B43</f>
        <v>0</v>
      </c>
      <c r="C51" s="64">
        <f>IF(D51=0,"",D51/B51)</f>
      </c>
      <c r="D51" s="65">
        <f>D3+D11+D19+D27+D35+D43</f>
        <v>0</v>
      </c>
    </row>
    <row r="52" spans="1:8" ht="15.75" thickBot="1">
      <c r="A52" s="38"/>
      <c r="B52" s="38"/>
      <c r="C52" s="38"/>
      <c r="D52" s="260"/>
      <c r="H52" s="40">
        <v>0.01</v>
      </c>
    </row>
    <row r="53" spans="1:8" ht="28.5" customHeight="1" thickBot="1">
      <c r="A53" s="206" t="s">
        <v>21</v>
      </c>
      <c r="B53" s="207"/>
      <c r="C53" s="207"/>
      <c r="D53" s="220">
        <f>C54</f>
        <v>0</v>
      </c>
      <c r="H53" s="40">
        <v>0.02</v>
      </c>
    </row>
    <row r="54" spans="1:8" ht="72" thickBot="1">
      <c r="A54" s="208" t="s">
        <v>103</v>
      </c>
      <c r="B54" s="251" t="str">
        <f>'Dépenses prévisionnelles N'!B54</f>
        <v>Choix du %
(Menu déroulant)</v>
      </c>
      <c r="C54" s="252">
        <f>IF($B$54=0.07,$B$54*D51,IF($B$54=0.15,$B$54*D3,IF($B$54=0.02,$B$54*D51,IF($B$54=0.01,$B$54*D51,0))))</f>
        <v>0</v>
      </c>
      <c r="D54" s="261"/>
      <c r="H54" s="40">
        <f>0.07</f>
        <v>0.07</v>
      </c>
    </row>
    <row r="55" spans="1:8" ht="33.75" customHeight="1" thickBot="1">
      <c r="A55" s="209" t="s">
        <v>22</v>
      </c>
      <c r="B55" s="210"/>
      <c r="C55" s="211"/>
      <c r="D55" s="221">
        <f>D51+D53</f>
        <v>0</v>
      </c>
      <c r="H55" s="40">
        <f>0.15</f>
        <v>0.15</v>
      </c>
    </row>
    <row r="56" spans="1:8" ht="42.75" customHeight="1" thickBot="1">
      <c r="A56" s="212" t="s">
        <v>23</v>
      </c>
      <c r="B56" s="213"/>
      <c r="C56" s="214">
        <v>0</v>
      </c>
      <c r="D56" s="222">
        <f>(D55*C56)</f>
        <v>0</v>
      </c>
      <c r="H56" s="45" t="s">
        <v>64</v>
      </c>
    </row>
    <row r="57" spans="1:4" ht="31.5" thickBot="1">
      <c r="A57" s="215" t="s">
        <v>24</v>
      </c>
      <c r="B57" s="216"/>
      <c r="C57" s="217"/>
      <c r="D57" s="223">
        <f>D55-D56</f>
        <v>0</v>
      </c>
    </row>
    <row r="58" spans="1:4" ht="15" customHeight="1">
      <c r="A58" s="52"/>
      <c r="B58" s="53"/>
      <c r="C58" s="53"/>
      <c r="D58" s="53"/>
    </row>
    <row r="59" spans="1:8" s="9" customFormat="1" ht="15" customHeight="1" hidden="1">
      <c r="A59" s="52"/>
      <c r="B59" s="53"/>
      <c r="C59" s="53"/>
      <c r="D59" s="53"/>
      <c r="E59" s="13"/>
      <c r="F59" s="6"/>
      <c r="G59" s="13"/>
      <c r="H59" s="6"/>
    </row>
    <row r="60" spans="1:4" ht="27.75" customHeight="1">
      <c r="A60" s="15"/>
      <c r="B60" s="15"/>
      <c r="C60" s="15"/>
      <c r="D60" s="15"/>
    </row>
  </sheetData>
  <sheetProtection password="AF8A" sheet="1" objects="1" scenarios="1"/>
  <mergeCells count="3">
    <mergeCell ref="A1:C1"/>
    <mergeCell ref="I5:I6"/>
    <mergeCell ref="I7:I8"/>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H13"/>
  <sheetViews>
    <sheetView zoomScale="73" zoomScaleNormal="73" zoomScaleSheetLayoutView="100" workbookViewId="0" topLeftCell="A1">
      <selection activeCell="AD2" sqref="AD2"/>
    </sheetView>
  </sheetViews>
  <sheetFormatPr defaultColWidth="4.57421875" defaultRowHeight="12.75"/>
  <cols>
    <col min="1" max="1" width="38.140625" style="168" customWidth="1"/>
    <col min="2" max="2" width="18.57421875" style="168" customWidth="1"/>
    <col min="3" max="5" width="14.57421875" style="175" customWidth="1"/>
    <col min="6" max="6" width="23.8515625" style="175" customWidth="1"/>
    <col min="7" max="8" width="28.57421875" style="175" customWidth="1"/>
    <col min="9" max="16384" width="4.57421875" style="168" customWidth="1"/>
  </cols>
  <sheetData>
    <row r="1" spans="1:8" ht="223.5" customHeight="1" thickBot="1">
      <c r="A1" s="290" t="s">
        <v>89</v>
      </c>
      <c r="B1" s="291"/>
      <c r="C1" s="291"/>
      <c r="D1" s="291"/>
      <c r="E1" s="291"/>
      <c r="F1" s="291"/>
      <c r="G1" s="291"/>
      <c r="H1" s="291"/>
    </row>
    <row r="2" spans="1:8" s="175" customFormat="1" ht="81" customHeight="1" thickBot="1">
      <c r="A2" s="169" t="s">
        <v>33</v>
      </c>
      <c r="B2" s="170" t="s">
        <v>34</v>
      </c>
      <c r="C2" s="171" t="s">
        <v>35</v>
      </c>
      <c r="D2" s="171" t="s">
        <v>36</v>
      </c>
      <c r="E2" s="172" t="s">
        <v>37</v>
      </c>
      <c r="F2" s="171" t="s">
        <v>38</v>
      </c>
      <c r="G2" s="173" t="s">
        <v>39</v>
      </c>
      <c r="H2" s="174" t="s">
        <v>40</v>
      </c>
    </row>
    <row r="3" spans="1:8" ht="20.25" customHeight="1">
      <c r="A3" s="176" t="s">
        <v>61</v>
      </c>
      <c r="B3" s="177"/>
      <c r="C3" s="178"/>
      <c r="D3" s="178"/>
      <c r="E3" s="196" t="str">
        <f aca="true" t="shared" si="0" ref="E3:E9">IF(C3&lt;&gt;0,D3/C3,"-")</f>
        <v>-</v>
      </c>
      <c r="F3" s="179"/>
      <c r="G3" s="180"/>
      <c r="H3" s="192" t="str">
        <f aca="true" t="shared" si="1" ref="H3:H9">IF(G3&lt;&gt;0,E3*G3,"-")</f>
        <v>-</v>
      </c>
    </row>
    <row r="4" spans="1:8" ht="20.25" customHeight="1">
      <c r="A4" s="181" t="s">
        <v>62</v>
      </c>
      <c r="B4" s="182"/>
      <c r="C4" s="183"/>
      <c r="D4" s="183"/>
      <c r="E4" s="196" t="str">
        <f t="shared" si="0"/>
        <v>-</v>
      </c>
      <c r="F4" s="184"/>
      <c r="G4" s="185"/>
      <c r="H4" s="192" t="str">
        <f t="shared" si="1"/>
        <v>-</v>
      </c>
    </row>
    <row r="5" spans="1:8" ht="20.25" customHeight="1">
      <c r="A5" s="181" t="s">
        <v>41</v>
      </c>
      <c r="B5" s="186"/>
      <c r="C5" s="183"/>
      <c r="D5" s="183"/>
      <c r="E5" s="196" t="str">
        <f t="shared" si="0"/>
        <v>-</v>
      </c>
      <c r="F5" s="184"/>
      <c r="G5" s="185"/>
      <c r="H5" s="192" t="str">
        <f t="shared" si="1"/>
        <v>-</v>
      </c>
    </row>
    <row r="6" spans="1:8" ht="20.25" customHeight="1">
      <c r="A6" s="181" t="s">
        <v>42</v>
      </c>
      <c r="B6" s="182"/>
      <c r="C6" s="183"/>
      <c r="D6" s="183"/>
      <c r="E6" s="196" t="str">
        <f t="shared" si="0"/>
        <v>-</v>
      </c>
      <c r="F6" s="184"/>
      <c r="G6" s="185"/>
      <c r="H6" s="192" t="str">
        <f t="shared" si="1"/>
        <v>-</v>
      </c>
    </row>
    <row r="7" spans="1:8" ht="20.25" customHeight="1">
      <c r="A7" s="181" t="s">
        <v>43</v>
      </c>
      <c r="B7" s="182"/>
      <c r="C7" s="183"/>
      <c r="D7" s="183"/>
      <c r="E7" s="196" t="str">
        <f t="shared" si="0"/>
        <v>-</v>
      </c>
      <c r="F7" s="184"/>
      <c r="G7" s="185"/>
      <c r="H7" s="192" t="str">
        <f t="shared" si="1"/>
        <v>-</v>
      </c>
    </row>
    <row r="8" spans="1:8" ht="20.25" customHeight="1">
      <c r="A8" s="181" t="s">
        <v>44</v>
      </c>
      <c r="B8" s="186"/>
      <c r="C8" s="183"/>
      <c r="D8" s="183"/>
      <c r="E8" s="196" t="str">
        <f t="shared" si="0"/>
        <v>-</v>
      </c>
      <c r="F8" s="184"/>
      <c r="G8" s="185"/>
      <c r="H8" s="192" t="str">
        <f t="shared" si="1"/>
        <v>-</v>
      </c>
    </row>
    <row r="9" spans="1:8" ht="20.25" customHeight="1" thickBot="1">
      <c r="A9" s="181" t="s">
        <v>45</v>
      </c>
      <c r="B9" s="182"/>
      <c r="C9" s="183"/>
      <c r="D9" s="183"/>
      <c r="E9" s="196" t="str">
        <f t="shared" si="0"/>
        <v>-</v>
      </c>
      <c r="F9" s="184"/>
      <c r="G9" s="185"/>
      <c r="H9" s="192" t="str">
        <f t="shared" si="1"/>
        <v>-</v>
      </c>
    </row>
    <row r="10" spans="1:8" s="187" customFormat="1" ht="38.25" customHeight="1" thickBot="1">
      <c r="A10" s="298" t="s">
        <v>46</v>
      </c>
      <c r="B10" s="298"/>
      <c r="C10" s="298"/>
      <c r="D10" s="298"/>
      <c r="E10" s="298"/>
      <c r="F10" s="298"/>
      <c r="G10" s="194">
        <f>SUM(G3:G9)</f>
        <v>0</v>
      </c>
      <c r="H10" s="193">
        <f>SUM(H3:H9)</f>
        <v>0</v>
      </c>
    </row>
    <row r="11" spans="1:8" ht="15">
      <c r="A11" s="188"/>
      <c r="B11" s="188"/>
      <c r="C11" s="189"/>
      <c r="D11" s="189"/>
      <c r="E11" s="189"/>
      <c r="F11" s="189"/>
      <c r="G11" s="189"/>
      <c r="H11" s="189"/>
    </row>
    <row r="12" spans="1:8" ht="15" customHeight="1">
      <c r="A12" s="190"/>
      <c r="B12" s="191"/>
      <c r="C12" s="191"/>
      <c r="D12" s="191"/>
      <c r="E12" s="189"/>
      <c r="F12" s="189"/>
      <c r="G12" s="189"/>
      <c r="H12" s="189"/>
    </row>
    <row r="13" spans="1:8" ht="15" customHeight="1">
      <c r="A13" s="191"/>
      <c r="B13" s="191"/>
      <c r="C13" s="191"/>
      <c r="D13" s="191"/>
      <c r="E13" s="189"/>
      <c r="F13" s="189"/>
      <c r="G13" s="189"/>
      <c r="H13" s="189"/>
    </row>
  </sheetData>
  <sheetProtection password="AF8A" sheet="1" objects="1" scenario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I60"/>
  <sheetViews>
    <sheetView tabSelected="1" zoomScale="80" zoomScaleNormal="80" zoomScaleSheetLayoutView="85" zoomScalePageLayoutView="0" workbookViewId="0" topLeftCell="A4">
      <selection activeCell="A27" sqref="A27"/>
    </sheetView>
  </sheetViews>
  <sheetFormatPr defaultColWidth="11.421875" defaultRowHeight="12.75"/>
  <cols>
    <col min="1" max="1" width="107.140625" style="54" customWidth="1"/>
    <col min="2" max="2" width="22.57421875" style="13" customWidth="1"/>
    <col min="3" max="3" width="16.140625" style="13" customWidth="1"/>
    <col min="4" max="4" width="22.57421875" style="13" customWidth="1"/>
    <col min="5" max="5" width="3.57421875" style="13" customWidth="1"/>
    <col min="6" max="6" width="63.421875" style="6" customWidth="1"/>
    <col min="7" max="7" width="31.140625" style="13" customWidth="1"/>
    <col min="8" max="8" width="9.7109375" style="6" hidden="1" customWidth="1"/>
    <col min="9" max="9" width="46.8515625" style="13" customWidth="1"/>
    <col min="10" max="16384" width="11.421875" style="13" customWidth="1"/>
  </cols>
  <sheetData>
    <row r="1" spans="1:4" s="6" customFormat="1" ht="174" customHeight="1" thickBot="1">
      <c r="A1" s="295" t="s">
        <v>86</v>
      </c>
      <c r="B1" s="296"/>
      <c r="C1" s="297"/>
      <c r="D1" s="5"/>
    </row>
    <row r="2" spans="1:8" ht="31.5" thickBot="1">
      <c r="A2" s="7" t="s">
        <v>80</v>
      </c>
      <c r="B2" s="8" t="s">
        <v>18</v>
      </c>
      <c r="C2" s="8" t="s">
        <v>19</v>
      </c>
      <c r="D2" s="8" t="s">
        <v>20</v>
      </c>
      <c r="E2" s="9"/>
      <c r="F2" s="10"/>
      <c r="G2" s="11"/>
      <c r="H2" s="12"/>
    </row>
    <row r="3" spans="1:9" ht="81.75" customHeight="1" thickBot="1">
      <c r="A3" s="14" t="s">
        <v>78</v>
      </c>
      <c r="B3" s="58">
        <f>SUM(B4:B10)</f>
        <v>0</v>
      </c>
      <c r="C3" s="258"/>
      <c r="D3" s="59">
        <f>SUM(D4:D10)</f>
        <v>0</v>
      </c>
      <c r="E3" s="9"/>
      <c r="F3" s="10"/>
      <c r="G3" s="11"/>
      <c r="H3" s="12"/>
      <c r="I3" s="9"/>
    </row>
    <row r="4" spans="1:9" ht="15">
      <c r="A4" s="55" t="str">
        <f>'Détail frais personnel N+3'!A3</f>
        <v>1)</v>
      </c>
      <c r="B4" s="218">
        <f>'Détail frais personnel N+3'!G3</f>
        <v>0</v>
      </c>
      <c r="C4" s="57" t="str">
        <f>'Détail frais personnel N+3'!E3</f>
        <v>-</v>
      </c>
      <c r="D4" s="218" t="str">
        <f aca="true" t="shared" si="0" ref="D4:D10">IF(B4=0,"-",B4*C4)</f>
        <v>-</v>
      </c>
      <c r="E4" s="15"/>
      <c r="F4" s="10"/>
      <c r="G4" s="11"/>
      <c r="H4" s="12"/>
      <c r="I4" s="16"/>
    </row>
    <row r="5" spans="1:9" ht="22.5" customHeight="1">
      <c r="A5" s="55" t="str">
        <f>'Détail frais personnel N+3'!A4</f>
        <v>2)</v>
      </c>
      <c r="B5" s="218">
        <f>'Détail frais personnel N+3'!G4</f>
        <v>0</v>
      </c>
      <c r="C5" s="57" t="str">
        <f>'Détail frais personnel N+3'!E4</f>
        <v>-</v>
      </c>
      <c r="D5" s="218" t="str">
        <f t="shared" si="0"/>
        <v>-</v>
      </c>
      <c r="I5" s="286"/>
    </row>
    <row r="6" spans="1:9" ht="15">
      <c r="A6" s="55" t="str">
        <f>'Détail frais personnel N+3'!A5</f>
        <v>3)</v>
      </c>
      <c r="B6" s="218">
        <f>'Détail frais personnel N+3'!G5</f>
        <v>0</v>
      </c>
      <c r="C6" s="57" t="str">
        <f>'Détail frais personnel N+3'!E5</f>
        <v>-</v>
      </c>
      <c r="D6" s="218" t="str">
        <f t="shared" si="0"/>
        <v>-</v>
      </c>
      <c r="I6" s="286"/>
    </row>
    <row r="7" spans="1:9" ht="15">
      <c r="A7" s="55" t="str">
        <f>'Détail frais personnel N+3'!A6</f>
        <v>4)</v>
      </c>
      <c r="B7" s="218">
        <f>'Détail frais personnel N+3'!G6</f>
        <v>0</v>
      </c>
      <c r="C7" s="57" t="str">
        <f>'Détail frais personnel N+3'!E6</f>
        <v>-</v>
      </c>
      <c r="D7" s="218" t="str">
        <f t="shared" si="0"/>
        <v>-</v>
      </c>
      <c r="I7" s="286"/>
    </row>
    <row r="8" spans="1:9" ht="15">
      <c r="A8" s="55" t="str">
        <f>'Détail frais personnel N+3'!A7</f>
        <v>5)</v>
      </c>
      <c r="B8" s="218">
        <f>'Détail frais personnel N+3'!G7</f>
        <v>0</v>
      </c>
      <c r="C8" s="57" t="str">
        <f>'Détail frais personnel N+3'!E7</f>
        <v>-</v>
      </c>
      <c r="D8" s="218" t="str">
        <f t="shared" si="0"/>
        <v>-</v>
      </c>
      <c r="I8" s="286"/>
    </row>
    <row r="9" spans="1:9" ht="15">
      <c r="A9" s="55" t="str">
        <f>'Détail frais personnel N+3'!A8</f>
        <v>6)</v>
      </c>
      <c r="B9" s="218">
        <f>'Détail frais personnel N+3'!G8</f>
        <v>0</v>
      </c>
      <c r="C9" s="57" t="str">
        <f>'Détail frais personnel N+3'!E8</f>
        <v>-</v>
      </c>
      <c r="D9" s="218" t="str">
        <f t="shared" si="0"/>
        <v>-</v>
      </c>
      <c r="I9" s="16"/>
    </row>
    <row r="10" spans="1:9" ht="15.75" thickBot="1">
      <c r="A10" s="55" t="str">
        <f>'Détail frais personnel N+3'!A9</f>
        <v>7)</v>
      </c>
      <c r="B10" s="218">
        <f>'Détail frais personnel N+3'!G9</f>
        <v>0</v>
      </c>
      <c r="C10" s="57" t="str">
        <f>'Détail frais personnel N+3'!E9</f>
        <v>-</v>
      </c>
      <c r="D10" s="218" t="str">
        <f t="shared" si="0"/>
        <v>-</v>
      </c>
      <c r="I10" s="17"/>
    </row>
    <row r="11" spans="1:4" ht="31.5" customHeight="1" thickBot="1">
      <c r="A11" s="259" t="s">
        <v>58</v>
      </c>
      <c r="B11" s="60">
        <f>SUM(B12:B18)</f>
        <v>0</v>
      </c>
      <c r="C11" s="258"/>
      <c r="D11" s="61">
        <f>SUM(D12:D18)</f>
        <v>0</v>
      </c>
    </row>
    <row r="12" spans="1:4" ht="15">
      <c r="A12" s="18"/>
      <c r="B12" s="19"/>
      <c r="C12" s="73"/>
      <c r="D12" s="62" t="str">
        <f aca="true" t="shared" si="1" ref="D12:D18">IF(B12&lt;&gt;0,B12*C12,"-")</f>
        <v>-</v>
      </c>
    </row>
    <row r="13" spans="1:4" ht="15">
      <c r="A13" s="18"/>
      <c r="B13" s="19"/>
      <c r="C13" s="73"/>
      <c r="D13" s="62" t="str">
        <f t="shared" si="1"/>
        <v>-</v>
      </c>
    </row>
    <row r="14" spans="1:4" ht="15">
      <c r="A14" s="18"/>
      <c r="B14" s="19"/>
      <c r="C14" s="73"/>
      <c r="D14" s="62" t="str">
        <f t="shared" si="1"/>
        <v>-</v>
      </c>
    </row>
    <row r="15" spans="1:4" ht="15">
      <c r="A15" s="20"/>
      <c r="B15" s="21"/>
      <c r="C15" s="73"/>
      <c r="D15" s="62" t="str">
        <f t="shared" si="1"/>
        <v>-</v>
      </c>
    </row>
    <row r="16" spans="1:4" ht="15">
      <c r="A16" s="20"/>
      <c r="B16" s="21"/>
      <c r="C16" s="73"/>
      <c r="D16" s="62" t="str">
        <f t="shared" si="1"/>
        <v>-</v>
      </c>
    </row>
    <row r="17" spans="1:4" ht="15">
      <c r="A17" s="20"/>
      <c r="B17" s="21"/>
      <c r="C17" s="73"/>
      <c r="D17" s="62" t="str">
        <f t="shared" si="1"/>
        <v>-</v>
      </c>
    </row>
    <row r="18" spans="1:4" ht="15.75" thickBot="1">
      <c r="A18" s="22"/>
      <c r="B18" s="23"/>
      <c r="C18" s="73"/>
      <c r="D18" s="62" t="str">
        <f t="shared" si="1"/>
        <v>-</v>
      </c>
    </row>
    <row r="19" spans="1:4" ht="31.5" thickBot="1">
      <c r="A19" s="14" t="s">
        <v>56</v>
      </c>
      <c r="B19" s="60">
        <f>SUM(B20:B26)</f>
        <v>0</v>
      </c>
      <c r="C19" s="258"/>
      <c r="D19" s="61">
        <f>SUM(D20:D26)</f>
        <v>0</v>
      </c>
    </row>
    <row r="20" spans="1:4" ht="15">
      <c r="A20" s="24"/>
      <c r="B20" s="25"/>
      <c r="C20" s="26"/>
      <c r="D20" s="62" t="str">
        <f aca="true" t="shared" si="2" ref="D20:D26">IF(B20&lt;&gt;0,B20*C20,"-")</f>
        <v>-</v>
      </c>
    </row>
    <row r="21" spans="1:4" ht="15">
      <c r="A21" s="24"/>
      <c r="B21" s="25"/>
      <c r="C21" s="26"/>
      <c r="D21" s="62" t="str">
        <f t="shared" si="2"/>
        <v>-</v>
      </c>
    </row>
    <row r="22" spans="1:4" ht="15">
      <c r="A22" s="24"/>
      <c r="B22" s="25"/>
      <c r="C22" s="26"/>
      <c r="D22" s="62" t="str">
        <f t="shared" si="2"/>
        <v>-</v>
      </c>
    </row>
    <row r="23" spans="1:4" ht="15">
      <c r="A23" s="24"/>
      <c r="B23" s="25"/>
      <c r="C23" s="26"/>
      <c r="D23" s="62" t="str">
        <f t="shared" si="2"/>
        <v>-</v>
      </c>
    </row>
    <row r="24" spans="1:4" ht="15">
      <c r="A24" s="24"/>
      <c r="B24" s="25"/>
      <c r="C24" s="26"/>
      <c r="D24" s="62" t="str">
        <f t="shared" si="2"/>
        <v>-</v>
      </c>
    </row>
    <row r="25" spans="1:4" ht="15">
      <c r="A25" s="27"/>
      <c r="B25" s="28"/>
      <c r="C25" s="26"/>
      <c r="D25" s="62" t="str">
        <f t="shared" si="2"/>
        <v>-</v>
      </c>
    </row>
    <row r="26" spans="1:4" ht="15.75" thickBot="1">
      <c r="A26" s="29"/>
      <c r="B26" s="30"/>
      <c r="C26" s="31"/>
      <c r="D26" s="62" t="str">
        <f t="shared" si="2"/>
        <v>-</v>
      </c>
    </row>
    <row r="27" spans="1:4" ht="31.5" customHeight="1" thickBot="1">
      <c r="A27" s="343" t="s">
        <v>79</v>
      </c>
      <c r="B27" s="60">
        <f>SUM(B28:B34)</f>
        <v>0</v>
      </c>
      <c r="C27" s="258"/>
      <c r="D27" s="61">
        <f>SUM(D28:D34)</f>
        <v>0</v>
      </c>
    </row>
    <row r="28" spans="1:4" ht="15">
      <c r="A28" s="24"/>
      <c r="B28" s="25"/>
      <c r="C28" s="26"/>
      <c r="D28" s="62" t="str">
        <f aca="true" t="shared" si="3" ref="D28:D34">IF(B28&lt;&gt;0,B28*C28,"-")</f>
        <v>-</v>
      </c>
    </row>
    <row r="29" spans="1:4" ht="15">
      <c r="A29" s="24"/>
      <c r="B29" s="25"/>
      <c r="C29" s="26"/>
      <c r="D29" s="62" t="str">
        <f t="shared" si="3"/>
        <v>-</v>
      </c>
    </row>
    <row r="30" spans="1:4" ht="15">
      <c r="A30" s="24"/>
      <c r="B30" s="25"/>
      <c r="C30" s="26"/>
      <c r="D30" s="62" t="str">
        <f t="shared" si="3"/>
        <v>-</v>
      </c>
    </row>
    <row r="31" spans="1:4" ht="15">
      <c r="A31" s="24"/>
      <c r="B31" s="25"/>
      <c r="C31" s="26"/>
      <c r="D31" s="62" t="str">
        <f t="shared" si="3"/>
        <v>-</v>
      </c>
    </row>
    <row r="32" spans="1:4" ht="15">
      <c r="A32" s="24"/>
      <c r="B32" s="25"/>
      <c r="C32" s="26"/>
      <c r="D32" s="62" t="str">
        <f t="shared" si="3"/>
        <v>-</v>
      </c>
    </row>
    <row r="33" spans="1:4" ht="15">
      <c r="A33" s="27"/>
      <c r="B33" s="28"/>
      <c r="C33" s="26"/>
      <c r="D33" s="62" t="str">
        <f t="shared" si="3"/>
        <v>-</v>
      </c>
    </row>
    <row r="34" spans="1:4" ht="15.75" thickBot="1">
      <c r="A34" s="29"/>
      <c r="B34" s="30"/>
      <c r="C34" s="31"/>
      <c r="D34" s="62" t="str">
        <f t="shared" si="3"/>
        <v>-</v>
      </c>
    </row>
    <row r="35" spans="1:4" ht="31.5" customHeight="1" thickBot="1">
      <c r="A35" s="14" t="s">
        <v>57</v>
      </c>
      <c r="B35" s="60">
        <f>SUM(B36:B42)</f>
        <v>0</v>
      </c>
      <c r="C35" s="166"/>
      <c r="D35" s="61">
        <f>SUM(D36:D42)</f>
        <v>0</v>
      </c>
    </row>
    <row r="36" spans="1:4" ht="15">
      <c r="A36" s="24"/>
      <c r="B36" s="25"/>
      <c r="C36" s="26"/>
      <c r="D36" s="62" t="str">
        <f aca="true" t="shared" si="4" ref="D36:D42">IF(B36&lt;&gt;0,B36*C36,"-")</f>
        <v>-</v>
      </c>
    </row>
    <row r="37" spans="1:4" ht="15">
      <c r="A37" s="24"/>
      <c r="B37" s="25"/>
      <c r="C37" s="26"/>
      <c r="D37" s="62" t="str">
        <f t="shared" si="4"/>
        <v>-</v>
      </c>
    </row>
    <row r="38" spans="1:4" ht="15">
      <c r="A38" s="24"/>
      <c r="B38" s="25"/>
      <c r="C38" s="26"/>
      <c r="D38" s="62" t="str">
        <f t="shared" si="4"/>
        <v>-</v>
      </c>
    </row>
    <row r="39" spans="1:4" ht="15">
      <c r="A39" s="27"/>
      <c r="B39" s="28"/>
      <c r="C39" s="26"/>
      <c r="D39" s="62" t="str">
        <f t="shared" si="4"/>
        <v>-</v>
      </c>
    </row>
    <row r="40" spans="1:4" ht="15">
      <c r="A40" s="27"/>
      <c r="B40" s="28"/>
      <c r="C40" s="26"/>
      <c r="D40" s="62" t="str">
        <f t="shared" si="4"/>
        <v>-</v>
      </c>
    </row>
    <row r="41" spans="1:4" ht="15">
      <c r="A41" s="27"/>
      <c r="B41" s="28"/>
      <c r="C41" s="26"/>
      <c r="D41" s="62" t="str">
        <f t="shared" si="4"/>
        <v>-</v>
      </c>
    </row>
    <row r="42" spans="1:4" ht="15.75" thickBot="1">
      <c r="A42" s="29"/>
      <c r="B42" s="30"/>
      <c r="C42" s="31"/>
      <c r="D42" s="62" t="str">
        <f t="shared" si="4"/>
        <v>-</v>
      </c>
    </row>
    <row r="43" spans="1:4" ht="15.75" thickBot="1">
      <c r="A43" s="14" t="s">
        <v>59</v>
      </c>
      <c r="B43" s="60">
        <f>SUM(B44:B50)</f>
        <v>0</v>
      </c>
      <c r="C43" s="166"/>
      <c r="D43" s="63">
        <f>SUM(D44:D50)</f>
        <v>0</v>
      </c>
    </row>
    <row r="44" spans="1:4" ht="15">
      <c r="A44" s="32"/>
      <c r="B44" s="33"/>
      <c r="C44" s="26"/>
      <c r="D44" s="219" t="str">
        <f aca="true" t="shared" si="5" ref="D44:D50">IF(B44&lt;&gt;0,B44*C44,"-")</f>
        <v>-</v>
      </c>
    </row>
    <row r="45" spans="1:4" ht="15">
      <c r="A45" s="197"/>
      <c r="B45" s="198"/>
      <c r="C45" s="199"/>
      <c r="D45" s="219" t="str">
        <f t="shared" si="5"/>
        <v>-</v>
      </c>
    </row>
    <row r="46" spans="1:4" ht="15">
      <c r="A46" s="197"/>
      <c r="B46" s="198"/>
      <c r="C46" s="199"/>
      <c r="D46" s="219" t="str">
        <f t="shared" si="5"/>
        <v>-</v>
      </c>
    </row>
    <row r="47" spans="1:4" ht="15">
      <c r="A47" s="200"/>
      <c r="B47" s="201"/>
      <c r="C47" s="202"/>
      <c r="D47" s="219" t="str">
        <f t="shared" si="5"/>
        <v>-</v>
      </c>
    </row>
    <row r="48" spans="1:4" ht="15">
      <c r="A48" s="200"/>
      <c r="B48" s="201"/>
      <c r="C48" s="202"/>
      <c r="D48" s="219" t="str">
        <f t="shared" si="5"/>
        <v>-</v>
      </c>
    </row>
    <row r="49" spans="1:4" ht="15">
      <c r="A49" s="200"/>
      <c r="B49" s="201"/>
      <c r="C49" s="202"/>
      <c r="D49" s="219" t="str">
        <f t="shared" si="5"/>
        <v>-</v>
      </c>
    </row>
    <row r="50" spans="1:4" ht="15.75" thickBot="1">
      <c r="A50" s="203"/>
      <c r="B50" s="204"/>
      <c r="C50" s="205"/>
      <c r="D50" s="219" t="str">
        <f t="shared" si="5"/>
        <v>-</v>
      </c>
    </row>
    <row r="51" spans="1:8" ht="24" customHeight="1" thickBot="1">
      <c r="A51" s="37" t="s">
        <v>12</v>
      </c>
      <c r="B51" s="167">
        <f>B3+B11+B19+B27+B35+B43</f>
        <v>0</v>
      </c>
      <c r="C51" s="64">
        <f>IF(D51=0,"",D51/B51)</f>
      </c>
      <c r="D51" s="65">
        <f>D3+D11+D19+D27+D35+D43</f>
        <v>0</v>
      </c>
      <c r="H51" s="40"/>
    </row>
    <row r="52" spans="1:8" ht="15.75" thickBot="1">
      <c r="A52" s="38"/>
      <c r="B52" s="38"/>
      <c r="C52" s="38"/>
      <c r="D52" s="260"/>
      <c r="H52" s="40">
        <v>0.01</v>
      </c>
    </row>
    <row r="53" spans="1:8" ht="28.5" customHeight="1" thickBot="1">
      <c r="A53" s="206" t="s">
        <v>21</v>
      </c>
      <c r="B53" s="207"/>
      <c r="C53" s="207"/>
      <c r="D53" s="220">
        <f>C54</f>
        <v>0</v>
      </c>
      <c r="H53" s="40">
        <v>0.02</v>
      </c>
    </row>
    <row r="54" spans="1:8" ht="72" thickBot="1">
      <c r="A54" s="208" t="s">
        <v>103</v>
      </c>
      <c r="B54" s="251" t="str">
        <f>'Dépenses prévisionnelles N'!B54</f>
        <v>Choix du %
(Menu déroulant)</v>
      </c>
      <c r="C54" s="252">
        <f>IF($B$54=0.07,$B$54*D51,IF($B$54=0.15,$B$54*D3,IF($B$54=0.02,$B$54*D51,IF($B$54=0.01,$B$54*D51,0))))</f>
        <v>0</v>
      </c>
      <c r="D54" s="261"/>
      <c r="H54" s="40">
        <f>0.07</f>
        <v>0.07</v>
      </c>
    </row>
    <row r="55" spans="1:8" ht="33.75" customHeight="1" thickBot="1">
      <c r="A55" s="209" t="s">
        <v>22</v>
      </c>
      <c r="B55" s="210"/>
      <c r="C55" s="211"/>
      <c r="D55" s="221">
        <f>D51+D53</f>
        <v>0</v>
      </c>
      <c r="H55" s="40">
        <f>0.15</f>
        <v>0.15</v>
      </c>
    </row>
    <row r="56" spans="1:8" ht="42.75" customHeight="1" thickBot="1">
      <c r="A56" s="212" t="s">
        <v>23</v>
      </c>
      <c r="B56" s="213"/>
      <c r="C56" s="214">
        <v>0</v>
      </c>
      <c r="D56" s="222">
        <f>(D55*C56)</f>
        <v>0</v>
      </c>
      <c r="H56" s="45" t="s">
        <v>64</v>
      </c>
    </row>
    <row r="57" spans="1:4" ht="31.5" thickBot="1">
      <c r="A57" s="215" t="s">
        <v>24</v>
      </c>
      <c r="B57" s="216"/>
      <c r="C57" s="217"/>
      <c r="D57" s="223">
        <f>D55-D56</f>
        <v>0</v>
      </c>
    </row>
    <row r="58" spans="1:4" ht="15" customHeight="1">
      <c r="A58" s="52"/>
      <c r="B58" s="53"/>
      <c r="C58" s="53"/>
      <c r="D58" s="53"/>
    </row>
    <row r="59" spans="1:8" s="9" customFormat="1" ht="15" customHeight="1" hidden="1">
      <c r="A59" s="52"/>
      <c r="B59" s="53"/>
      <c r="C59" s="53"/>
      <c r="D59" s="53"/>
      <c r="E59" s="13"/>
      <c r="F59" s="6"/>
      <c r="G59" s="13"/>
      <c r="H59" s="6"/>
    </row>
    <row r="60" spans="1:4" ht="27.75" customHeight="1">
      <c r="A60" s="15"/>
      <c r="B60" s="15"/>
      <c r="C60" s="15"/>
      <c r="D60" s="15"/>
    </row>
  </sheetData>
  <sheetProtection password="AF8A" sheet="1" objects="1" scenarios="1"/>
  <mergeCells count="3">
    <mergeCell ref="A1:C1"/>
    <mergeCell ref="I5:I6"/>
    <mergeCell ref="I7:I8"/>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H13"/>
  <sheetViews>
    <sheetView zoomScale="73" zoomScaleNormal="73" zoomScaleSheetLayoutView="100" zoomScalePageLayoutView="0" workbookViewId="0" topLeftCell="A1">
      <selection activeCell="X1" sqref="X1"/>
    </sheetView>
  </sheetViews>
  <sheetFormatPr defaultColWidth="4.57421875" defaultRowHeight="12.75"/>
  <cols>
    <col min="1" max="1" width="38.140625" style="168" customWidth="1"/>
    <col min="2" max="2" width="18.57421875" style="168" customWidth="1"/>
    <col min="3" max="5" width="14.57421875" style="175" customWidth="1"/>
    <col min="6" max="6" width="23.8515625" style="175" customWidth="1"/>
    <col min="7" max="8" width="28.57421875" style="175" customWidth="1"/>
    <col min="9" max="16384" width="4.57421875" style="168" customWidth="1"/>
  </cols>
  <sheetData>
    <row r="1" spans="1:8" ht="216" customHeight="1" thickBot="1">
      <c r="A1" s="290" t="s">
        <v>90</v>
      </c>
      <c r="B1" s="291"/>
      <c r="C1" s="291"/>
      <c r="D1" s="291"/>
      <c r="E1" s="291"/>
      <c r="F1" s="291"/>
      <c r="G1" s="291"/>
      <c r="H1" s="291"/>
    </row>
    <row r="2" spans="1:8" s="175" customFormat="1" ht="81" customHeight="1" thickBot="1">
      <c r="A2" s="169" t="s">
        <v>33</v>
      </c>
      <c r="B2" s="170" t="s">
        <v>34</v>
      </c>
      <c r="C2" s="171" t="s">
        <v>35</v>
      </c>
      <c r="D2" s="171" t="s">
        <v>36</v>
      </c>
      <c r="E2" s="172" t="s">
        <v>37</v>
      </c>
      <c r="F2" s="171" t="s">
        <v>38</v>
      </c>
      <c r="G2" s="173" t="s">
        <v>39</v>
      </c>
      <c r="H2" s="174" t="s">
        <v>40</v>
      </c>
    </row>
    <row r="3" spans="1:8" ht="20.25" customHeight="1">
      <c r="A3" s="176" t="s">
        <v>61</v>
      </c>
      <c r="B3" s="177"/>
      <c r="C3" s="178"/>
      <c r="D3" s="178"/>
      <c r="E3" s="196" t="str">
        <f aca="true" t="shared" si="0" ref="E3:E9">IF(C3&lt;&gt;0,D3/C3,"-")</f>
        <v>-</v>
      </c>
      <c r="F3" s="179"/>
      <c r="G3" s="180"/>
      <c r="H3" s="192" t="str">
        <f aca="true" t="shared" si="1" ref="H3:H9">IF(G3&lt;&gt;0,E3*G3,"-")</f>
        <v>-</v>
      </c>
    </row>
    <row r="4" spans="1:8" ht="20.25" customHeight="1">
      <c r="A4" s="181" t="s">
        <v>62</v>
      </c>
      <c r="B4" s="182"/>
      <c r="C4" s="183"/>
      <c r="D4" s="183"/>
      <c r="E4" s="196" t="str">
        <f t="shared" si="0"/>
        <v>-</v>
      </c>
      <c r="F4" s="184"/>
      <c r="G4" s="185"/>
      <c r="H4" s="192" t="str">
        <f t="shared" si="1"/>
        <v>-</v>
      </c>
    </row>
    <row r="5" spans="1:8" ht="20.25" customHeight="1">
      <c r="A5" s="181" t="s">
        <v>41</v>
      </c>
      <c r="B5" s="186"/>
      <c r="C5" s="183"/>
      <c r="D5" s="183"/>
      <c r="E5" s="196" t="str">
        <f t="shared" si="0"/>
        <v>-</v>
      </c>
      <c r="F5" s="184"/>
      <c r="G5" s="185"/>
      <c r="H5" s="192" t="str">
        <f t="shared" si="1"/>
        <v>-</v>
      </c>
    </row>
    <row r="6" spans="1:8" ht="20.25" customHeight="1">
      <c r="A6" s="181" t="s">
        <v>42</v>
      </c>
      <c r="B6" s="182"/>
      <c r="C6" s="183"/>
      <c r="D6" s="183"/>
      <c r="E6" s="196" t="str">
        <f t="shared" si="0"/>
        <v>-</v>
      </c>
      <c r="F6" s="184"/>
      <c r="G6" s="185"/>
      <c r="H6" s="192" t="str">
        <f t="shared" si="1"/>
        <v>-</v>
      </c>
    </row>
    <row r="7" spans="1:8" ht="20.25" customHeight="1">
      <c r="A7" s="181" t="s">
        <v>43</v>
      </c>
      <c r="B7" s="182"/>
      <c r="C7" s="183"/>
      <c r="D7" s="183"/>
      <c r="E7" s="196" t="str">
        <f t="shared" si="0"/>
        <v>-</v>
      </c>
      <c r="F7" s="184"/>
      <c r="G7" s="185"/>
      <c r="H7" s="192" t="str">
        <f t="shared" si="1"/>
        <v>-</v>
      </c>
    </row>
    <row r="8" spans="1:8" ht="20.25" customHeight="1">
      <c r="A8" s="181" t="s">
        <v>44</v>
      </c>
      <c r="B8" s="186"/>
      <c r="C8" s="183"/>
      <c r="D8" s="183"/>
      <c r="E8" s="196" t="str">
        <f t="shared" si="0"/>
        <v>-</v>
      </c>
      <c r="F8" s="184"/>
      <c r="G8" s="185"/>
      <c r="H8" s="192" t="str">
        <f t="shared" si="1"/>
        <v>-</v>
      </c>
    </row>
    <row r="9" spans="1:8" ht="20.25" customHeight="1" thickBot="1">
      <c r="A9" s="181" t="s">
        <v>45</v>
      </c>
      <c r="B9" s="182"/>
      <c r="C9" s="183"/>
      <c r="D9" s="183"/>
      <c r="E9" s="196" t="str">
        <f t="shared" si="0"/>
        <v>-</v>
      </c>
      <c r="F9" s="184"/>
      <c r="G9" s="185"/>
      <c r="H9" s="192" t="str">
        <f t="shared" si="1"/>
        <v>-</v>
      </c>
    </row>
    <row r="10" spans="1:8" s="187" customFormat="1" ht="38.25" customHeight="1" thickBot="1">
      <c r="A10" s="298" t="s">
        <v>46</v>
      </c>
      <c r="B10" s="298"/>
      <c r="C10" s="298"/>
      <c r="D10" s="298"/>
      <c r="E10" s="298"/>
      <c r="F10" s="298"/>
      <c r="G10" s="194">
        <f>SUM(G3:G9)</f>
        <v>0</v>
      </c>
      <c r="H10" s="193">
        <f>SUM(H3:H9)</f>
        <v>0</v>
      </c>
    </row>
    <row r="11" spans="1:8" ht="15">
      <c r="A11" s="188"/>
      <c r="B11" s="188"/>
      <c r="C11" s="189"/>
      <c r="D11" s="189"/>
      <c r="E11" s="189"/>
      <c r="F11" s="189"/>
      <c r="G11" s="189"/>
      <c r="H11" s="189"/>
    </row>
    <row r="12" spans="1:8" ht="15" customHeight="1">
      <c r="A12" s="190"/>
      <c r="B12" s="191"/>
      <c r="C12" s="191"/>
      <c r="D12" s="191"/>
      <c r="E12" s="189"/>
      <c r="F12" s="189"/>
      <c r="G12" s="189"/>
      <c r="H12" s="189"/>
    </row>
    <row r="13" spans="1:8" ht="15" customHeight="1">
      <c r="A13" s="191"/>
      <c r="B13" s="191"/>
      <c r="C13" s="191"/>
      <c r="D13" s="191"/>
      <c r="E13" s="189"/>
      <c r="F13" s="189"/>
      <c r="G13" s="189"/>
      <c r="H13" s="189"/>
    </row>
  </sheetData>
  <sheetProtection password="AF8A" sheet="1" objects="1" scenario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GOUBIE Jeremy</dc:creator>
  <cp:keywords/>
  <dc:description/>
  <cp:lastModifiedBy>Jérémy Goubie</cp:lastModifiedBy>
  <dcterms:created xsi:type="dcterms:W3CDTF">2023-02-21T13:47:07Z</dcterms:created>
  <dcterms:modified xsi:type="dcterms:W3CDTF">2024-07-03T16:14:49Z</dcterms:modified>
  <cp:category/>
  <cp:version/>
  <cp:contentType/>
  <cp:contentStatus/>
</cp:coreProperties>
</file>