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VOTAL\Desktop\"/>
    </mc:Choice>
  </mc:AlternateContent>
  <bookViews>
    <workbookView xWindow="0" yWindow="0" windowWidth="20490" windowHeight="7620" tabRatio="500"/>
  </bookViews>
  <sheets>
    <sheet name="GN" sheetId="1" r:id="rId1"/>
    <sheet name="PP" sheetId="2" r:id="rId2"/>
    <sheet name="PN" sheetId="3" r:id="rId3"/>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945" i="3" l="1"/>
  <c r="E944" i="3"/>
  <c r="E914" i="3"/>
  <c r="E913" i="3"/>
  <c r="E579" i="3"/>
  <c r="E578" i="3"/>
  <c r="E569" i="3"/>
  <c r="E567" i="3"/>
  <c r="E566" i="3"/>
  <c r="E565" i="3"/>
  <c r="E564" i="3"/>
  <c r="E563" i="3"/>
  <c r="E559" i="3"/>
  <c r="E557" i="3"/>
  <c r="E556" i="3"/>
  <c r="E522" i="3"/>
  <c r="E519" i="3"/>
  <c r="E500" i="3"/>
  <c r="E499" i="3"/>
  <c r="E389" i="3"/>
  <c r="E382" i="3"/>
  <c r="E358" i="3"/>
  <c r="E346" i="3"/>
  <c r="E342" i="3"/>
  <c r="E311" i="3"/>
  <c r="E244" i="3"/>
  <c r="G1045" i="2"/>
  <c r="E1032" i="1"/>
  <c r="E1031" i="1"/>
  <c r="E1030" i="1"/>
  <c r="E1029" i="1"/>
  <c r="E937" i="1"/>
  <c r="E936" i="1"/>
  <c r="E921" i="1"/>
  <c r="E915" i="1"/>
  <c r="E31" i="1"/>
  <c r="E30" i="1"/>
  <c r="E12" i="1"/>
  <c r="E7" i="1"/>
</calcChain>
</file>

<file path=xl/sharedStrings.xml><?xml version="1.0" encoding="utf-8"?>
<sst xmlns="http://schemas.openxmlformats.org/spreadsheetml/2006/main" count="12782" uniqueCount="4764">
  <si>
    <t>Département</t>
  </si>
  <si>
    <t>COMMUNE</t>
  </si>
  <si>
    <t>Nom du site - Objet</t>
  </si>
  <si>
    <t>catégorie de dépenses</t>
  </si>
  <si>
    <t>montant TTC</t>
  </si>
  <si>
    <t>75 - 92 - 93</t>
  </si>
  <si>
    <t>NANTERRE - DUGNY - PARIS</t>
  </si>
  <si>
    <t>Remise à niveau des soutes à carburant de Nanterre – Dugny – Kellermann</t>
  </si>
  <si>
    <t>Mise aux normes et mise en sécurité</t>
  </si>
  <si>
    <t xml:space="preserve"> </t>
  </si>
  <si>
    <t>COULOUMMIERS</t>
  </si>
  <si>
    <t>CIE COULOMMIERS – Remise en état des portes de chaufferies/sous station</t>
  </si>
  <si>
    <t>CIE COULOMMIERS – Remise en état de l’escalier hélicoïdal</t>
  </si>
  <si>
    <t>Travaux d’amélioration des conditions de travail et de vie</t>
  </si>
  <si>
    <t>PROVINS</t>
  </si>
  <si>
    <t>CIE PROVINS – Vérification des toitures, curages des gouttières et remplacement des dauphins sur l’ensemble de la caserne</t>
  </si>
  <si>
    <t>Travaux de rénovation du clos-couvert</t>
  </si>
  <si>
    <t>CIE COULOMMIERS – Remplacement de la production d’Eau chaude sanitaire (2 sous-stations) + armoire électrique</t>
  </si>
  <si>
    <t>Plomberie</t>
  </si>
  <si>
    <t>MELUN</t>
  </si>
  <si>
    <t>EGM21/1 MELUN – Entretien d’un bassin enterré  Remplacement de purgeurs automatiques dans les logements famille Réparation fuite d’eau Achat toile de verre Remise en peinture de logements Sécurisation des accès secondaires non pris dans le marché de réhab</t>
  </si>
  <si>
    <t>CIE COULOMMIERS – Travaux sur chenil</t>
  </si>
  <si>
    <t>TOUTES UNITÉS 77</t>
  </si>
  <si>
    <t>Ttes unités GGD 77 – Achat de peinture pour réfection locaux</t>
  </si>
  <si>
    <t>TOUTES UNITÉS 78</t>
  </si>
  <si>
    <t>Ttes unités GGD 78 - Achat de peinture et fibre pour la réfection de logements en et hors caserne</t>
  </si>
  <si>
    <t>VELIZY-VILLACOUBLAY</t>
  </si>
  <si>
    <t>SAG VELIZY-VILLACOUBLAY – Extension du garage</t>
  </si>
  <si>
    <t>Travaux d’infrastructures réseaux</t>
  </si>
  <si>
    <t>VERSAILLES</t>
  </si>
  <si>
    <t>GGD 78 – Réfection de l’ensemble des vannes en s/station Bât 008 Travaux de réfection vestiaires CORG Mise en place portes de garage Mise en place portes de garage  Remplacement de la centrale SSI</t>
  </si>
  <si>
    <t>CONFLANS STE HONORINE</t>
  </si>
  <si>
    <t>CGVN CONFLANS STE HONORINE – Remplacement robinets thermostatiques</t>
  </si>
  <si>
    <t>RAMBOUILLET</t>
  </si>
  <si>
    <t>CIE RAMBOUILLET – Remplacement des réseaux d’eaux usagées défectueux et cassés en cave et vide sanitaire</t>
  </si>
  <si>
    <t>SAG VELIZY-VILLACOUBLAY – Réfection complète des bardages en toiture</t>
  </si>
  <si>
    <t>GGD 78+ CIE RAMBOUILLET – Remplacement des éclairages existants</t>
  </si>
  <si>
    <t>Électricité</t>
  </si>
  <si>
    <t>EVRY</t>
  </si>
  <si>
    <t>Travaux de casernement</t>
  </si>
  <si>
    <t>Quincaillerie</t>
  </si>
  <si>
    <t>TOUTES UNITÉS 91</t>
  </si>
  <si>
    <t>Ttes unités GGD 91 – Achat de peinture et fibre de verre pour réfection LST</t>
  </si>
  <si>
    <t>TOUTES UNITÉS 95</t>
  </si>
  <si>
    <t>Ttes unités GGD 95 – Achat peinture et fibre de verre pour réfection logements</t>
  </si>
  <si>
    <t>PERSAN</t>
  </si>
  <si>
    <t>PERSAN – Remise en état de la salle d’accueil du public</t>
  </si>
  <si>
    <t>LUZARCHES</t>
  </si>
  <si>
    <t>LUZARCHES – Rehausse clôture</t>
  </si>
  <si>
    <t>Sécurisation des emprises</t>
  </si>
  <si>
    <t>LUZARCHES – Création d’une cloison et réfection de la totalité des murs des LST</t>
  </si>
  <si>
    <t>LUZARCHES – Remplacement de volets fenêtres de toit</t>
  </si>
  <si>
    <t>Rénovation du parc immobilier</t>
  </si>
  <si>
    <t>L'ISLE ADAM</t>
  </si>
  <si>
    <t>L’ISLE-ADAM – Remplacement porte LST</t>
  </si>
  <si>
    <t>CIE PROVINS – Réfection portes de service - Rehausse cloture - Modification chenil</t>
  </si>
  <si>
    <t>MEAUX</t>
  </si>
  <si>
    <t>CIE MEAUX – Réfection portes de service</t>
  </si>
  <si>
    <t>GGD 78 – Remplacement vannes d’arrêt EF/EC</t>
  </si>
  <si>
    <t>DRANCY</t>
  </si>
  <si>
    <t>DRANCY – Equipement et remise en conformité de l’installation existante des éclairages de sécurité - Travaux de maintenance électrique</t>
  </si>
  <si>
    <t>IDF</t>
  </si>
  <si>
    <t>devis en cours</t>
  </si>
  <si>
    <t>DUGNY</t>
  </si>
  <si>
    <t>DUGNY – Remplacement panoplie EFS suite fuites réseau eau froide chaufferie mess et ilôt D</t>
  </si>
  <si>
    <t>DRANCY – Pose portes mess pour segmentation des activités dans les cuisines  Réfection des sols des locaux des cuisines du cercle Réfection et pose des revêtements muraux avec PVC rigide  Achat de fournitures pour réfection cercle-mixte Remplacement du SS</t>
  </si>
  <si>
    <t>CHATEAULIN</t>
  </si>
  <si>
    <t>Désamiantage local annexe AMOP Remplacement gouttières bâtiment 73 (salles de cours)  Remplacement menuiseries bâtiment 36 (dernière tranche /3) Mise en place faux-plafond hall infirmerie Remplacement fenêtre salle crossfit ( aération et ventilation de la</t>
  </si>
  <si>
    <t>CHAUMONT</t>
  </si>
  <si>
    <t>Remplacement portes de douches et baignoires Mise en place caméra armurerie Remplacement centrale incendie + détecteurs Achat matériaux pour aménagement IP</t>
  </si>
  <si>
    <t>FONTAINEBLEAU</t>
  </si>
  <si>
    <t>Création d’un escalier</t>
  </si>
  <si>
    <t>DIJON</t>
  </si>
  <si>
    <t>Couverture pas de tir 10m Remplacement garde corps Réfection de la toiture terrasse</t>
  </si>
  <si>
    <t>MONTLUCON</t>
  </si>
  <si>
    <t>porte cible automatique et réactif PC5500 logiciel de commande porte cible livraison et installation</t>
  </si>
  <si>
    <t>ROCHEFORT</t>
  </si>
  <si>
    <t>Réfection d’une partie des colonnes montantes ECS et chauffage du bâtiment d’hébergement 254 « Villodrigo » Fournitures pour la réfection des sanitaires hommes du bâtiment d’instruction « Charente » du CNFLIG par la MOA Réfection d’une partie du réseau d’</t>
  </si>
  <si>
    <t>TULLE</t>
  </si>
  <si>
    <t>Remplacement des portes d’accès U6 Remplacement des boiserie stands de tir Travaux de couverture Aménagement du parking entrée école Remplacement du ballons de stockage ECS Remplacement des ateliers SIC dans les locaux d’espaces vert</t>
  </si>
  <si>
    <t>SAINT ASTIER</t>
  </si>
  <si>
    <t>PLOMBERIE bat 68 ELECTRICITE éclairage led SERRURES bat 68 ELECTRICITE stand de tir ELECTRICITE poste de sécurité ELECTRICITE Bat 68 Eclairage led bat CNEFG Achat lanterne casernement</t>
  </si>
  <si>
    <t>sonorisation place d’arme Création de deux blocs sanitaires amphi BELTRAME et LABO LANGUE Réfection d’un pilier, d’un regard et du portail Remplacement des barrières levantes</t>
  </si>
  <si>
    <t>Climatisation</t>
  </si>
  <si>
    <t>porte fenêtre</t>
  </si>
  <si>
    <t>Remplacement menuiserie vestiaires batiment 28 Remplacement menuiserie Bureaux batiment 33 Remplacement menuiserie LST batiment 15 Remplacement menuiserie salle tradition batiment 33</t>
  </si>
  <si>
    <t>Remplacement portes de garage de BEDES (logement GAV)</t>
  </si>
  <si>
    <t>remplacement de 8 volets</t>
  </si>
  <si>
    <t>changement des portes d’entrees</t>
  </si>
  <si>
    <t>remise en etat des volets battant</t>
  </si>
  <si>
    <t>remplacement des fenetres de caves</t>
  </si>
  <si>
    <t>changement portail acces route bat 3</t>
  </si>
  <si>
    <t>Mise en place climatisation</t>
  </si>
  <si>
    <t>Mise en place clim salle de réunion et secourisme</t>
  </si>
  <si>
    <t>aménagement vestiaire stagiaire</t>
  </si>
  <si>
    <t>ouverture des fenêtres salles gshr 009 007 105 112 129 (consignes de sécurité liées au covid)</t>
  </si>
  <si>
    <t>remise en état sol salle de cours gshr 0010</t>
  </si>
  <si>
    <t>éclairage + electricite du hall</t>
  </si>
  <si>
    <t>Sûreté du bâtiment BSS (hébergement)</t>
  </si>
  <si>
    <t>Changement de la porte d’entré du pré-fabriqué</t>
  </si>
  <si>
    <t>Contrôle toiture et reprises 110</t>
  </si>
  <si>
    <t>Percement dans chambre de tirage</t>
  </si>
  <si>
    <t>Réparation des volets de préfabriqué</t>
  </si>
  <si>
    <t>Achat d’équipement électrique</t>
  </si>
  <si>
    <t>MARSEILLE</t>
  </si>
  <si>
    <t>REMPLACEMENT BALISAGE AÉRIEN TOUR IGH.</t>
  </si>
  <si>
    <t>REMPLACEMENT INVERSEUR GROUPE ÉLECTROGÈNE</t>
  </si>
  <si>
    <t>HYERES</t>
  </si>
  <si>
    <t>REMPLACEMENT DE L’ALARME INCENDIE AINSI QUE DES DÉTECTEURS</t>
  </si>
  <si>
    <t>04 – 05</t>
  </si>
  <si>
    <r>
      <rPr>
        <sz val="10"/>
        <color rgb="FF333333"/>
        <rFont val="Arial"/>
        <family val="2"/>
        <charset val="1"/>
      </rPr>
      <t xml:space="preserve">DIGNE </t>
    </r>
    <r>
      <rPr>
        <sz val="9"/>
        <color rgb="FF333333"/>
        <rFont val="Times New Roman"/>
        <family val="1"/>
        <charset val="1"/>
      </rPr>
      <t xml:space="preserve">ET </t>
    </r>
    <r>
      <rPr>
        <sz val="10"/>
        <color rgb="FF333333"/>
        <rFont val="Arial"/>
        <family val="2"/>
        <charset val="1"/>
      </rPr>
      <t>GAP</t>
    </r>
  </si>
  <si>
    <t>CURAGE DE L’ENSEMBLE DES RÉSEAUX D’EU ET D’EV QUI SE BOUCHENT RÉGULIÈREMENT</t>
  </si>
  <si>
    <t>DIGNE</t>
  </si>
  <si>
    <t>REPRISE VMC LABO CIC</t>
  </si>
  <si>
    <t>REMPLACEMENT DE RADIATEURS PERCÉS</t>
  </si>
  <si>
    <t>Rénovation des installations thermiques</t>
  </si>
  <si>
    <t>GREOUX LES BAINS</t>
  </si>
  <si>
    <t>REPRISE DÉFAUTS DE FONCTIONNEMENTS DE CHAUFFAGE</t>
  </si>
  <si>
    <t>LE LAVANDOU</t>
  </si>
  <si>
    <t>REPRISE FISSURES FAÇADES PAR PURGES</t>
  </si>
  <si>
    <t>ANTIBES</t>
  </si>
  <si>
    <t>FOURNITURE ET POSE D’UN FAUX-PLAFOND DANS LE LOGT ENDOMMAGÉ SUITE DÉGÂTS DES EAUX (FUITE SUR TOITURE)</t>
  </si>
  <si>
    <t>BRIANCON</t>
  </si>
  <si>
    <t>REPROGRAMMATION CENTRALE D’ALARME ET CONTRÔLE D’ACCÈS</t>
  </si>
  <si>
    <t>GAP</t>
  </si>
  <si>
    <t>REPRISE ÉTANCHÉITÉ TOITURE CSAG</t>
  </si>
  <si>
    <t>FOURNITURE, POSE ET RACCORDEMENT DES ARMOIRES ÉLECTRIQUES DANS LES SOUS-STATIONS ET CHAUFFERIES</t>
  </si>
  <si>
    <t>VILLARS ST PANCRACE</t>
  </si>
  <si>
    <t>REMPLACEMENT PORTAIL ACCÈS GFAG</t>
  </si>
  <si>
    <t>REMPLACEMENT CLIM TGBT *3</t>
  </si>
  <si>
    <t>RPLCT MACHINE À TAMISER LA POUDRE EXTINCTEURS</t>
  </si>
  <si>
    <t>LES MEES</t>
  </si>
  <si>
    <t>POSE D’UNE ALARME INTRUSION</t>
  </si>
  <si>
    <t>MOUSTIERS STE MARIE</t>
  </si>
  <si>
    <t>REMPLACEMENT ALARME INTRUSION</t>
  </si>
  <si>
    <t>ORANGE</t>
  </si>
  <si>
    <t>RPLCT BATTERIES ALARME TYPE 4 ET DIFFUSEURS SONORES</t>
  </si>
  <si>
    <t>AIX</t>
  </si>
  <si>
    <t>RPLCT SYSTÈME ALARME</t>
  </si>
  <si>
    <t>SAG</t>
  </si>
  <si>
    <t>EXTENSION DE 2 CAPTEURS DE MOUVEMENTS</t>
  </si>
  <si>
    <t>RÉPARATION COMPRESSEUR</t>
  </si>
  <si>
    <t>NICE</t>
  </si>
  <si>
    <t>RPLCT BATTERIE ONDULEUR</t>
  </si>
  <si>
    <t>RÉPARATION GPE ELEC</t>
  </si>
  <si>
    <t>ISTRES</t>
  </si>
  <si>
    <t>ABATTAGE ARBRES ET ÉLAGAGE</t>
  </si>
  <si>
    <t>Entretien des espaces de vie</t>
  </si>
  <si>
    <t>MEYRARGUES</t>
  </si>
  <si>
    <t>TENDE</t>
  </si>
  <si>
    <t>RÉPARATION PORTAIL BATTANT</t>
  </si>
  <si>
    <t>GRASSE</t>
  </si>
  <si>
    <t>CLIM BUREAU</t>
  </si>
  <si>
    <t>LE PONTET</t>
  </si>
  <si>
    <t>REMPLACEMENT DE TRINGLES</t>
  </si>
  <si>
    <t>BRIGADE DE CÉRESTE</t>
  </si>
  <si>
    <t>RÉPARATION DU PORTAIL</t>
  </si>
  <si>
    <t>ST-ETIENNE-LES-ORGUES</t>
  </si>
  <si>
    <t>ACHAT D’UN CAISSON LUMINEUX</t>
  </si>
  <si>
    <t>ÉLAGAGE</t>
  </si>
  <si>
    <t>REMISE EN ÉTAT DE L’INSTALLATION ANTENNE COLLECTIVE ENDOMMAGÉE PAR LA FOUDRE</t>
  </si>
  <si>
    <t>ABATTAGE PROFESSIONNEL D’UN PIN</t>
  </si>
  <si>
    <t>CANNES</t>
  </si>
  <si>
    <t>ABATTAGE PROFESSIONNEL D’UN WASHINGTONIA</t>
  </si>
  <si>
    <t>RÉALISATION D’UN FAUX PLAFOND</t>
  </si>
  <si>
    <t>MISE EN PLACE DE 8 PAVÉS LED</t>
  </si>
  <si>
    <t>AMÉNAGEMENT DE LA CAVE EN LOCAL TECHNIQUE</t>
  </si>
  <si>
    <t>TRAVAUX DE VMC</t>
  </si>
  <si>
    <t>MISE EN PLACE D’UNE SERRURE MÉCANIQUE</t>
  </si>
  <si>
    <t>REMISE EN ÉTAT ACCÈS POIDS LOURD CASERNE</t>
  </si>
  <si>
    <t>REMPLACEMENT ENSEMBLE DEBISTAT  + REMPLACEMENT PRESSOSTAT</t>
  </si>
  <si>
    <t>RPLCT BANQUE ACCUEIL BRIGADE</t>
  </si>
  <si>
    <t>POSE D’UNE PORTE SECTIONNELLE MANUELLE</t>
  </si>
  <si>
    <t>NETTOYAGE ET DÉGAZAGE D’UNE CUVE FIOUL DE 5000L</t>
  </si>
  <si>
    <t>REMISE EN ÉTAT DE L’INSTALLATION DE LA VIDÉO SURVEILLANCE</t>
  </si>
  <si>
    <t>PEINTURE RAFRAICHISSEMENT BUREAUX</t>
  </si>
  <si>
    <t>CASERNEMENT TRONÇONNEUSE ÉLAGUEUSE</t>
  </si>
  <si>
    <t>CASERNEMENT PONÇEUSE À BANDE</t>
  </si>
  <si>
    <t>CASERNEMENT PEINTURE</t>
  </si>
  <si>
    <t>AVIGNON</t>
  </si>
  <si>
    <t>REMPLACEMENT ET RÉPARATION DE VOLETS ROULANTS</t>
  </si>
  <si>
    <t>RÉPARATION DU SYSTÈME DE VIDÉO SURVEILLANCE ET MISE EN PLACE DE NOUVELLES CAMÉRAS AU SEIN DE LA CASERNE</t>
  </si>
  <si>
    <t>REMPLACEMENT DES VANNES D’ISOLEMENT D’EF ET D’ECS DANS CERTAINS BÂTIMENTS</t>
  </si>
  <si>
    <t>REMPLACEMENT ARMOIRE ÉLECTRIQUE SST 1 ET SST 2</t>
  </si>
  <si>
    <t>REMPLACEMENT DES TUBES ALIMENTATION EAU FROIDE/EAU CHAUDE POMPES ADOUCISSEURS</t>
  </si>
  <si>
    <t>FUITE SUR TOITURE TERRASSE ACCESSIBLE – RÉFECTION COMPLÈTE ET TRAVAUX D’ÉTANCHÉITÉ</t>
  </si>
  <si>
    <t>INSTALLATION CHAUDIÈRE GAZ MAISON 14</t>
  </si>
  <si>
    <t>REMPLACEMENT TUBE ET ROBINET RADIATEUR</t>
  </si>
  <si>
    <t>CRÉATION POT A BOUE CIRCUIT CHAUFFAGE/FROID CHAUFFERIE ADMINISTRATIF</t>
  </si>
  <si>
    <t>RÉALISATION DE L’ALIMENTATION D’UN CHAUFFAGE SUR CLARINETTE</t>
  </si>
  <si>
    <t>REMPLACEMENT BARILLET PORTE GARAGE + CLÉS</t>
  </si>
  <si>
    <t>BRIGNOLES</t>
  </si>
  <si>
    <t>REMPLACEMENT CLIM BUREAUX 8 ET 1A</t>
  </si>
  <si>
    <t>CUERS</t>
  </si>
  <si>
    <t>ENTRETIEN ESPACES VERTS GIC83</t>
  </si>
  <si>
    <t>MATÉRIAUX BUREAUX ET PAVÉ LED</t>
  </si>
  <si>
    <t>TAILLE PLATANES</t>
  </si>
  <si>
    <t>SERRURERIE POSE CYLINDRES + 70 CLÉS</t>
  </si>
  <si>
    <t>MATÉRIAUX BUREAUX EDSR</t>
  </si>
  <si>
    <t>INSTALLATION RÉCEPTEUR SÉCURISE SUR PORTAIL</t>
  </si>
  <si>
    <t>REMISE EN ÉTAT DES LIGNES D’ÉCLAIRAGE</t>
  </si>
  <si>
    <t>PFOURNITURE ET POSE MOUSTIQUAIRES ENROULABLES SUR MESURE</t>
  </si>
  <si>
    <t>REMPLACEMENT DU CLIMATISEUR SALLE BLANCHE</t>
  </si>
  <si>
    <t>DÉTECTION INCENDIE HANGAR</t>
  </si>
  <si>
    <t>FOURNITURE MATÉRIEL POUR CRÉATION NOUVEAUX BUREAUX</t>
  </si>
  <si>
    <t>RELAMPING CAGE ESCALIERS BÂTIMENT D</t>
  </si>
  <si>
    <t>RELAMPING CAGE ESCALIERS BÂTIMENT E F ET G</t>
  </si>
  <si>
    <t>REMPLACEMENT ACCESSOIRES CHAUFFERIE</t>
  </si>
  <si>
    <t>RÉPARATION BARRIÈRE</t>
  </si>
  <si>
    <t>CLIM ÉTAT MAJOR GROUPEMENT FAÇADE SUD-OUEST</t>
  </si>
  <si>
    <t>PEINTURE REMISE EN ÉTAT DES LOGEMENTS ET LST</t>
  </si>
  <si>
    <t>TRAVAUX MISE EN SÉCURITÉ ÉLECTRIQUE TGBT</t>
  </si>
  <si>
    <t>REMPLACEMENT GROUPES ELECTROGÈNES</t>
  </si>
  <si>
    <t>PEINTURE REMISE EN ÉTAT LGT+LST</t>
  </si>
  <si>
    <t>SALON DE PROVENCE</t>
  </si>
  <si>
    <t>COMMANDES ÉLECTRIQUES DES VR</t>
  </si>
  <si>
    <t>MISE EN PLACE SYSTÈME INTRUSION PA SALON</t>
  </si>
  <si>
    <t>AUBAGNE</t>
  </si>
  <si>
    <t>SEL ADOUCISSEUR</t>
  </si>
  <si>
    <t>VÉRIFICATION ANNUELLE 100 KG EXTINCTEURS</t>
  </si>
  <si>
    <t>COUVERTURE DE TERRASSE</t>
  </si>
  <si>
    <t>GASSIN-ST TROPEZ</t>
  </si>
  <si>
    <t>ALARME INCENDIE</t>
  </si>
  <si>
    <t>AMÉNAGEMENTS BUREAUX BR</t>
  </si>
  <si>
    <t>RÉPARATION PORTES SECTIONNELLES</t>
  </si>
  <si>
    <t>REPRISE FAUX PLAFONDS ET DESCENTES EP</t>
  </si>
  <si>
    <t>LA VALETTE</t>
  </si>
  <si>
    <t>REMPLACEMENT PORTAIL AUTO</t>
  </si>
  <si>
    <t>ACCÈS BÂT FAMILLES ET CAVES PAR VIGIK</t>
  </si>
  <si>
    <t>ÉCLAIRAGE PARKING</t>
  </si>
  <si>
    <t>ÉCLAIRAGE CAGES D’ESCALIERS</t>
  </si>
  <si>
    <t>REMPLACEMENT 2 CLIMATISEURS</t>
  </si>
  <si>
    <t>REMPLACEMENT PORTE CASERNEMENT</t>
  </si>
  <si>
    <t>REMISE EN ÉTAT DES PORTES SECTIONNELLES</t>
  </si>
  <si>
    <t>HYÈRES</t>
  </si>
  <si>
    <t>RAMONAGE CONDUITS ET NETTOYAGE BOUCHES D’AÉRATION</t>
  </si>
  <si>
    <t>HYERES DELORT - RÉFECTION DES BUREAUX DU BÂTIMENT ADMINISTRATIF</t>
  </si>
  <si>
    <t>REPRISE AUVENT BAT A2 ET A4</t>
  </si>
  <si>
    <t>RÉPARATION PORTE ACCÈS HANGAR HÉLICOS</t>
  </si>
  <si>
    <t>REMPLACEMENT 5 LANTERNEAUX</t>
  </si>
  <si>
    <t>TRAVAUX BDRIJ AVIGNON</t>
  </si>
  <si>
    <t>CLIM ÉTAT MAJOR GROUPEMENT FAÇADE NORD</t>
  </si>
  <si>
    <t>PIERREFEU DU VAR</t>
  </si>
  <si>
    <t>DESTRUCTION NIDS DE GUÊPE</t>
  </si>
  <si>
    <t>RÉPARATION RIDEAU METALLIQUE</t>
  </si>
  <si>
    <t>RÉPARATION CANALISATIONS</t>
  </si>
  <si>
    <t>ACHAT PEINTURE</t>
  </si>
  <si>
    <t>LANTOSQUE</t>
  </si>
  <si>
    <t>REMPLACEMENT RÉGULATION CHAUFFAGE</t>
  </si>
  <si>
    <t>MARTIGUES</t>
  </si>
  <si>
    <t>REMPLACEMENT ROBINET WC</t>
  </si>
  <si>
    <t>FIXATION DE 2 WC</t>
  </si>
  <si>
    <t>REMPLACEMENT JOINT SUR CLARINETTE CHAUFFAGE</t>
  </si>
  <si>
    <t>DAG PAMIERS + 09</t>
  </si>
  <si>
    <t>VÉRIFICATIONS DES INSTALLATIONS ÉLECTRIQUES</t>
  </si>
  <si>
    <t>FOIX</t>
  </si>
  <si>
    <t>PRISE EN CHARGE ET CONTRÔLE DES PONTS DE L’ATELIER AUTO</t>
  </si>
  <si>
    <t>CAMPAGNE DE CAPTURE DE PIGEONS SUR 12 SEMAINES</t>
  </si>
  <si>
    <t>REMPLACEMENT DES SOLS EXISTANTS DU LOCAL PHOTOS ET DU LOCAL PHYSICO-CHIMIE SUITE AUDIT 2019 (BÂTIMENT 001)</t>
  </si>
  <si>
    <t>REMPLACEMENT DES FAUX-PLAFONDS EN DALLES DE PLÂTRE DANS SALLES DE RÉUNION ET BUREAUX (BÂTIMENT 001)</t>
  </si>
  <si>
    <t>REMPLACEMENT DE LA PORTE SECTIONNELLE MOTORISÉE DU PARKING SOUTERRAIN</t>
  </si>
  <si>
    <t>RODEZ</t>
  </si>
  <si>
    <t>REMPLACEMENT BATTERIE ET REMISE À NIVEAU ONDULEUR 20 KVA – SECOURS OPÉRATIONNEL</t>
  </si>
  <si>
    <t>MORLHON LE HAUT (VDR)</t>
  </si>
  <si>
    <t>REMPLACEMENT PORTE DU LOCAL</t>
  </si>
  <si>
    <t>REMPLACEMENT TRAPPE DÉSENFUMAGE BATIMENT FAMILLES 7 B</t>
  </si>
  <si>
    <t>TOULOUSE</t>
  </si>
  <si>
    <t>MISE EN CONFORMITÉ PORTES PALIÈRES BATTANTES ASCENSEUR CUISINE MESS</t>
  </si>
  <si>
    <t>AMÉNAGEMENT VOIE D’ACCÈS VILLA OFFICIER (C2)</t>
  </si>
  <si>
    <t>EXTENSION ALARME ANTI-INTRUSION BAT 024 AGIGN</t>
  </si>
  <si>
    <t>MONTÉE DE VERSION DU SYSTÈME D’EXPLOITATION DU CONTRÔLE D’ACCÈS</t>
  </si>
  <si>
    <t>REPRISE PARTIELLE DALLE DÉSTRUCTURÉE MAGASIN BSO.</t>
  </si>
  <si>
    <t>RÉFECTION PERRON ET ESCALIER D’HONNEUR BÂT 016 EM RGO – DÉSORDRES  STRUCTURELS + DÉFAUT ÉTANCHÉITÉ.</t>
  </si>
  <si>
    <t>MIRANDE</t>
  </si>
  <si>
    <t>REMPLACEMENT GROUPES CLIMATISATIONS EGM</t>
  </si>
  <si>
    <t>AUCH</t>
  </si>
  <si>
    <t>TRAVAUX TOITURE TERRASSE</t>
  </si>
  <si>
    <t>REMISE EN CONFORMITÉ DU SYSTÈME VIDÉO SURVEILLANCE</t>
  </si>
  <si>
    <t>GRAMAT</t>
  </si>
  <si>
    <t>REMPLACEMENT DE CHAUDIÈRE</t>
  </si>
  <si>
    <t>CAHORS</t>
  </si>
  <si>
    <t>REMPLACEMENT CIRCULATEUR ECS</t>
  </si>
  <si>
    <t>RÉFECTION SOLS ET MURS DE 5 SALLES DE BAIN</t>
  </si>
  <si>
    <t>PONT 4 COLONNES DU CSAG CAHORS + DALLE BÉTON À REPRENDRE</t>
  </si>
  <si>
    <t>BAGNERES DE BIGORRE</t>
  </si>
  <si>
    <t>CLOISONNEMENT SÉPARATIF D’UN BUREAU COLLECTIF AMÉLIORATION DE LA CONFIDENTIALITÉ</t>
  </si>
  <si>
    <t>TARBES</t>
  </si>
  <si>
    <t>REMPLACEMENT PORTAIL ÉLECTRIQUE ENTRÉE PRINCIPALE</t>
  </si>
  <si>
    <t>MISE AUX NORMES DU CHENIL DU PSIG DE TARBES</t>
  </si>
  <si>
    <t>LALOUBÈRE</t>
  </si>
  <si>
    <t>REMPLACEMENT FILTRES SOUTE À KÉROZÈNE</t>
  </si>
  <si>
    <t>CASTELNAU RIVIERE BASSE</t>
  </si>
  <si>
    <t>MISE EN CONFORMITÉ SSI</t>
  </si>
  <si>
    <t>MAUBOURGUET</t>
  </si>
  <si>
    <t>MISE EN CONFORMITÉ SSI + EXTENSION</t>
  </si>
  <si>
    <t>LUZ ST SAUVEUR</t>
  </si>
  <si>
    <t>MISE EN CONFORMITÉ PORTAIL</t>
  </si>
  <si>
    <t>BAGNÈRES DE BIGORRE</t>
  </si>
  <si>
    <t>REMPLACEMENT VERINS + CARTE DE GESTION</t>
  </si>
  <si>
    <t>REPRISE DU RÉSEAU ÉLECTRIQUE SUITE MODIF CLOISON</t>
  </si>
  <si>
    <t>PEINTURES + COLLE</t>
  </si>
  <si>
    <t>RÉFECTION DES SOLS DES BUREAUX DU PSIG DE BAGNÈRES DE BIGORRE (EX-COMMISSARIAT)</t>
  </si>
  <si>
    <t>RÉFECTION DU RÉSEAU ÉLECTRIQUE DU PSIG DE BAGNÈRES DE BIGORRE</t>
  </si>
  <si>
    <t>CASTRES</t>
  </si>
  <si>
    <t>MISE À NIVEAU DU CHENIL (DÉCONSTRUCTION/CRÉATIONS DES RÉSEAUX EU.EV.EP/ DALLAGE FINITION ASPHALTE/CHENIL PRÉFABRIQUÉ/MENUS TRAVAUX)</t>
  </si>
  <si>
    <t>RÉFECTION DU PARQUET DES LST DE CASTRES</t>
  </si>
  <si>
    <t>CASTELSARRASIN</t>
  </si>
  <si>
    <t>REPRISE DE L’INSTALLATION ÉLECTRIQUE DANS APPARTEMENT – BP VILLEBRUMIER</t>
  </si>
  <si>
    <t>DEPARTEMENT 82</t>
  </si>
  <si>
    <t>REMPLACEMENTS BATTERIES DE DÉMARRAGE  ET MISE EN PLACE D’UN CHARGEUR MOBILE  DES GROUPES ÉLECTROGÈNES DANS LES CASERNES DE BEAUMONT – CAUSSADE – CASTELSARRASIN – LAUZERTE – VALENCE</t>
  </si>
  <si>
    <t>MONTAUBAN</t>
  </si>
  <si>
    <t>RÉFECTION DU SOL DANS CNAS</t>
  </si>
  <si>
    <t>RÉFECTION PEINTURE DANS CNAS</t>
  </si>
  <si>
    <t>RÉFECTION CAGE D’ESCALIER  CNAS</t>
  </si>
  <si>
    <t>TRAVAUX COMPLÉMENTAIRES BÂTIMENT PSIG CASERNE LA HIRE</t>
  </si>
  <si>
    <t>BALLON D’EAU CHAUDE</t>
  </si>
  <si>
    <t>LALOUBERE</t>
  </si>
  <si>
    <t>ALARME HÉLIPORT LALOUBERE</t>
  </si>
  <si>
    <t>GERS</t>
  </si>
  <si>
    <t>BARRIERE CHAUME</t>
  </si>
  <si>
    <t>HYDROCURAGE DES CANALISATIONS</t>
  </si>
  <si>
    <t>RÉFECTION CARRELAGE 5 SDB</t>
  </si>
  <si>
    <t>RÉFECTION SOL SOLC CARRELAGE</t>
  </si>
  <si>
    <t>REMPLACEMENT DES ÉCLAIRAGES EXISTANTS DU CSAG RODEZ PAR DES ÉQUIPEMENTS LED</t>
  </si>
  <si>
    <t>RÉFECTION ESCALIER EXTÉRIEUR BAT 11</t>
  </si>
  <si>
    <t>FOURNITURE DE REVETEMENTS DE SOLS TECHNIQUES POUR LE CSAG</t>
  </si>
  <si>
    <t>RÉFECTION DU POSTE DE GARDE DE LA CASERNE FOIX-LESCUN</t>
  </si>
  <si>
    <t>RÉFECTION DE LA CONDUITE D’ÉVACUATION CHAUFFERIE BAT 009 ET BAT 005</t>
  </si>
  <si>
    <t>RÉFECTION DU DÉPART CHAUFFAGE BAT 009</t>
  </si>
  <si>
    <t>REMPLACEMENT DE LA SSI CASERNE CASTELSARRASIN</t>
  </si>
  <si>
    <t>ALBI</t>
  </si>
  <si>
    <t>REMPLACEMENT DES ÉCLAIRAGES EXISTANTS DU CSAG ET DE LA SOLC PAR DES ÉQUIPEMENTS LED</t>
  </si>
  <si>
    <t>REMPLACEMENT DES ÉCLAIRAGES EXISTANTS DU BAT 001 ET DE LA SOLC PAR DES ÉQUIPEMENTS LED</t>
  </si>
  <si>
    <t>REMPLACEMENT DES ÉCLAIRAGES EXISTANTS DU BÂT EM - DES LOCAUX CIC - RÉSERVES CASERNEMENT ET DE LA SOLC  PAR DES ÉQUIPEMENTS LED</t>
  </si>
  <si>
    <t>REMPLACEMENT DES ÉCLAIRAGES EXISTANTS PAR DES ÉQUIPEMENTS LED  POUR LES ATELIERS DATD ET MENUISERIE BÂT 025 – BÂT 023 BSO – BÂT  022 CIR ATELIERS CAS ET POSTE DE GARDE – BÂT 017 PSIG -  BÂT 016 EGM</t>
  </si>
  <si>
    <t>RÉFECTION CAGE D’ESCALIER DES 3 BATIMENTS FAMILLES</t>
  </si>
  <si>
    <t>TOULOUSE BOULINGRIN</t>
  </si>
  <si>
    <t>PROTOCOLE ACCORD – RÉFECTION BALCON SUITE INCENDIE</t>
  </si>
  <si>
    <t>MISE EN CONFORMITÉ DES 4 COFFRETS EXTÉRIEURS D’ALIMENTATION ÉLECTRIQUE</t>
  </si>
  <si>
    <t>RENFORCEMENT ET REMISE EN ETAT CLOTURE
TOULOUSE MIRAIL</t>
  </si>
  <si>
    <t>CREATION COURETTE DETENTE CHENIL
TOULOUSE MIRAIL</t>
  </si>
  <si>
    <t>ALES</t>
  </si>
  <si>
    <t>REPARATION DES VOLETS ROULANTS LOGEMENTS</t>
  </si>
  <si>
    <t>PRADES</t>
  </si>
  <si>
    <t>REMPLACEMENT D’UNE POMPE DE BOUCLAGE</t>
  </si>
  <si>
    <t>NIMES</t>
  </si>
  <si>
    <t>REMPLACEMENT CIRCULATEURS</t>
  </si>
  <si>
    <t>LA GRANDE MOTTE</t>
  </si>
  <si>
    <t>DESEMBOUAGE RESEAU CLIMATISATION</t>
  </si>
  <si>
    <t>CARCASSONNE</t>
  </si>
  <si>
    <t>REPARATION DISTRIBUTION CARBURANT</t>
  </si>
  <si>
    <t>LUNEL</t>
  </si>
  <si>
    <t>ENTRETIEN CLIM H.CASERNE</t>
  </si>
  <si>
    <t>MONTPELLIER</t>
  </si>
  <si>
    <t>SECURISATION CASERNE – VIDEOSURVEILLANCE</t>
  </si>
  <si>
    <t>FOURNITURE PEINTURE RENOVATIONS LOGEMENTS</t>
  </si>
  <si>
    <t>CLERMONT-L’HERAULT</t>
  </si>
  <si>
    <t>MISE EN PLACE D’UN CLIMATISATEUR BI-SPLIT AU LOCAL ACCEUIL PUBLIC ET BUREAU PLANTON</t>
  </si>
  <si>
    <t>CLIMATISEUR ARMURERIE</t>
  </si>
  <si>
    <t>REPARATION PORTE DE GARAGE SOUS SOLS FAMILLES</t>
  </si>
  <si>
    <t>CLIMATISEUR BUREAU 252</t>
  </si>
  <si>
    <t>FREJORGUES</t>
  </si>
  <si>
    <t>REMPLACEMENT D’UN CLIMATISEUR</t>
  </si>
  <si>
    <t>PERPIGNAN</t>
  </si>
  <si>
    <t>REPARATION DES GROUPES ELECTROGENES</t>
  </si>
  <si>
    <t>REPARATION ONDULEUR</t>
  </si>
  <si>
    <t>TRAVAUX ELAGAGE ET ABATTAGE ARBRES</t>
  </si>
  <si>
    <t>LODEVE</t>
  </si>
  <si>
    <t>MISE EN SECURITE DU QUAI DE TRANSBORDEMENT DE L ARMURERIE DE L EGM</t>
  </si>
  <si>
    <t>MODIFICATION DU PORTILLON DU QUAI DE TRANSBORDEMENT DE L’ARMURERIE</t>
  </si>
  <si>
    <t>INSTALLATION D UNE FENETRE BUREAU 123</t>
  </si>
  <si>
    <t>CREATION D’UNE OUVERTURE BUREAU 123</t>
  </si>
  <si>
    <t>CREATION OUVERTURE PR AERATION HALL</t>
  </si>
  <si>
    <t>CREATION OUVERTURE PETIT AMPHI</t>
  </si>
  <si>
    <t>POMPAGE DES EAUX USEES</t>
  </si>
  <si>
    <t>REMPLACEMENT DE L’ENSEMBLE DE LA ROBINETTERIE DES SANITAIRES (MITIGEUR A DETECTION)</t>
  </si>
  <si>
    <t>AMPOULES LED</t>
  </si>
  <si>
    <t>DEBROUSSAILLEUSE + MECA WC AUTO</t>
  </si>
  <si>
    <t>MATERIEL POUR LA SECURISATION DES CASERNE, REFECTION LOGEMENTS ET LST</t>
  </si>
  <si>
    <t>TRAVAUX PONT WIFI</t>
  </si>
  <si>
    <t>TRAVAUX PLOMBERIE</t>
  </si>
  <si>
    <t>ECLAIRAGE ATELIER CSAG</t>
  </si>
  <si>
    <t>REMPLACEMENT CLIMATISEURS</t>
  </si>
  <si>
    <t>CREATION LST GIC</t>
  </si>
  <si>
    <t>NOUVEAUX ESPACES DE TRAVAIL</t>
  </si>
  <si>
    <t>RECLASSEMENT CLNAS LOGT 65 MUNIER</t>
  </si>
  <si>
    <t>ANTRENAS</t>
  </si>
  <si>
    <t>REPARATION PORTE SECTIONNELLE</t>
  </si>
  <si>
    <t>ACHAT CONSOMMABLES SERVICE GÉNÉRAL</t>
  </si>
  <si>
    <t>CLERMONT L’ HERAULT</t>
  </si>
  <si>
    <t>REPARATION DES RIDEAUX METALLIQUES</t>
  </si>
  <si>
    <t>MEZE</t>
  </si>
  <si>
    <t>REMPLACEMENT FREIN MOTEUR ET ENSEMBLE ENCODEUR CABLAGE</t>
  </si>
  <si>
    <t>RECHERCHE ET REPARATION FUITE EP SUR CANALISATION PRINCIPALE</t>
  </si>
  <si>
    <t>ST PONS DE THOMIERES</t>
  </si>
  <si>
    <t>FABRICATION ET POSE D’UNE GRILLE POUR PORTE</t>
  </si>
  <si>
    <t>OLONZAC</t>
  </si>
  <si>
    <t>INTERVENTION SUR ALARME INTRUSION</t>
  </si>
  <si>
    <t>BEZIERS</t>
  </si>
  <si>
    <t>RETRAIT DE BRANCHES QUI TOUCHENT LE PYLONE D’ANTENNE</t>
  </si>
  <si>
    <t>RECHERCHE ET REPARATION FUITE CLIMATISEUR DU CIC</t>
  </si>
  <si>
    <t>MISE EN PLACE HORLOGE SUR GROUPE FROID</t>
  </si>
  <si>
    <t>RECHERCHE ET REPARATION FUITE CLIMATISEUR DU SG</t>
  </si>
  <si>
    <t>DAG FREJORGUES</t>
  </si>
  <si>
    <t>REMPLACEMENT CARTE DE COMPTAGE ET PISTOLET DU DISTRIBUTEUR DE CARBURANT</t>
  </si>
  <si>
    <t>MISE EN SECURITE BALCON 4EME ETGE BAT F1</t>
  </si>
  <si>
    <t>ELAGAGE ET ABBATAGE ARBRES</t>
  </si>
  <si>
    <t>REPARATION PORTAIL</t>
  </si>
  <si>
    <t>REPARATION FUITE COLONNE EVACUATION EU</t>
  </si>
  <si>
    <t>DAAT PERPIGNAN PRIANON COMPLEMENT</t>
  </si>
  <si>
    <t>ETAT DES LIEUX DE RESILIATION EN PRESENCE D HUISSIER</t>
  </si>
  <si>
    <t>REMPLACEMENT PIPE D’EVACUATION WC DU BAS SUITE A EDL SORTANT</t>
  </si>
  <si>
    <t>REMPLACEMENT PORTE CHAMBRE FORTE</t>
  </si>
  <si>
    <t>BLINDAGE D’UNE CLOISON PLACO – CHAMBRE FORTE</t>
  </si>
  <si>
    <t>REMPLACEMENT REGULATEUR CHAUFFAGE DAG</t>
  </si>
  <si>
    <t>REMPLACEMENT PORTE 1ER ETGE LEMATTRE</t>
  </si>
  <si>
    <t>ACHAT FOURNITURES SERVICE GENERAL</t>
  </si>
  <si>
    <t>CIRCULATEURS LOGT NIMES</t>
  </si>
  <si>
    <t>CLIM LOCAL RADIO PEZENAS</t>
  </si>
  <si>
    <t>ALIMENTATION EAU LUNEL</t>
  </si>
  <si>
    <t>REMPLACEMENT BALLONS 500L ECS COLLECTIFS PERCES AUX BAT FAMILLES 10/11 ET 13/14 DE MUNIER</t>
  </si>
  <si>
    <t>CLIM RELAIS RADIO POUSSAN</t>
  </si>
  <si>
    <t>ONDULEUR GGD30 NIMES</t>
  </si>
  <si>
    <t>NEUTRALISATION BRAS MORT CHÂTEAU D’EAU EGM66</t>
  </si>
  <si>
    <t>REMPLACEMENT COLLECTEUR EU  EGM66</t>
  </si>
  <si>
    <t>RÉPARATION DISTRIBUTION CARBURANT FLORAC – GGD48</t>
  </si>
  <si>
    <t>CLIMATISATION COMMANDANT + SECRÉTAIRE – CIE PEZENAS</t>
  </si>
  <si>
    <t>CLIMATISATION PETIT BUREAU – CIE PEZENAS</t>
  </si>
  <si>
    <t>CLIMATISATION COMMANDANT  – CIE LODEVE</t>
  </si>
  <si>
    <t>CLIMATISATION BUREAU PLANTON  – CIE LODEVE</t>
  </si>
  <si>
    <t>CLIMATISATION ACCUEIL PUBLIC  – CIE LODEVE</t>
  </si>
  <si>
    <t>SYSTÈME AXE ENROULEMENT PORTE SECTIONNELLE CSAG11</t>
  </si>
  <si>
    <t>CLIMATISATION BUREAU POUR PLUSIEURS UNITES DU GGD11</t>
  </si>
  <si>
    <t>ACHAT FOURNITURES SERVICE GENERAL GGD11</t>
  </si>
  <si>
    <t>ACHAT MATERIELS POUR PEINTRE SERVICE GENERAL</t>
  </si>
  <si>
    <t>CLIM BUREAU CIE LODEVE</t>
  </si>
  <si>
    <t>2A</t>
  </si>
  <si>
    <t>AJACCIO</t>
  </si>
  <si>
    <t>DEVIS D2020-0247 DU 06/07/2020 – POSE FAUX PLAFOND FUTURS LOCAUX BGP</t>
  </si>
  <si>
    <t>CHANGEMENT CABLETTE PORTE VB</t>
  </si>
  <si>
    <t>DÉMONTAGE TÊTE EUCALYPTUS</t>
  </si>
  <si>
    <t>GESTION DE GRANDS VOLUMES DE DÉCHETS VERTS</t>
  </si>
  <si>
    <t>ABATTAGE DE PINS GRANDE TAILLE</t>
  </si>
  <si>
    <t>MATÉRIEL POUR ROBBE CLEF POUR CLIM</t>
  </si>
  <si>
    <t>FIGARI</t>
  </si>
  <si>
    <t>REMPLACEMENT CHASSE D EAU ET CUVETTE TURC INOX</t>
  </si>
  <si>
    <t>PIETROSELLA</t>
  </si>
  <si>
    <t>REMPLACENT CLÔTURE CAUSSE SANGLIERS</t>
  </si>
  <si>
    <t>REMPLACEMENT CARRELAGE</t>
  </si>
  <si>
    <t>ABATTAGES DE 16 EUCALIPTUS</t>
  </si>
  <si>
    <t>POSE D UN VELUX</t>
  </si>
  <si>
    <t>CHANGEMENT D UNE CHAUDIÈRE  MKRAUS B 30 ENTRÉE 2 1ER</t>
  </si>
  <si>
    <t>CARGESE</t>
  </si>
  <si>
    <t>CHAUFFE EAU SOLAIRE SUITE FACTURE</t>
  </si>
  <si>
    <t>PORTO-VECCHIO</t>
  </si>
  <si>
    <t>FIN DE COURSE HS</t>
  </si>
  <si>
    <t>REMISE EN PLACE CELLULES</t>
  </si>
  <si>
    <t>BONIFACIO</t>
  </si>
  <si>
    <t>POSE MAT DES COULEURS</t>
  </si>
  <si>
    <t>CAURO</t>
  </si>
  <si>
    <t>CHANGEMENT SERRURE PORTE D ENTRÉE</t>
  </si>
  <si>
    <t>PERI</t>
  </si>
  <si>
    <t>CHANGEMENT D’UNE VITRE PVC</t>
  </si>
  <si>
    <t>DEVIS DE23 DU 14/07/2020 – NETTOYAGE LOGEMENT 761 004 APRÈS TRAVAUX</t>
  </si>
  <si>
    <t>DEVIS DE24 DU 14/07/2020 – NETTOYAGE LOGEMENT 750 007 APRÈS TRAVAUX</t>
  </si>
  <si>
    <t>VICO</t>
  </si>
  <si>
    <t>DÉMOLITION DU PONT EN BÉTON</t>
  </si>
  <si>
    <t>OUVERTURE DE TRANCHÉE POUR RÉPARATION DE CANALISATION D EAU</t>
  </si>
  <si>
    <t>FIXATION DE LA LAINE DE VERRE DANS LE GRENIER</t>
  </si>
  <si>
    <t>POSE DE CLIM LOGEMENT GAV</t>
  </si>
  <si>
    <t>2B</t>
  </si>
  <si>
    <t>LURI</t>
  </si>
  <si>
    <t>DEVIS N°2020-05-04- REMPLACEMENT VITRE DU CAPTEUR SOLAIRE</t>
  </si>
  <si>
    <t>VENACO</t>
  </si>
  <si>
    <t>DEVIS N°2006047-ACHAT BLOC DE 8 BOÎTES AUX LETTRES</t>
  </si>
  <si>
    <t>CALENZANA</t>
  </si>
  <si>
    <t>DEVIS N°2007007-ACHAT BLOC DE 8 BOÎTES AUX LETTRES</t>
  </si>
  <si>
    <t>BORGO</t>
  </si>
  <si>
    <t>DEVIS DE2638-ALIMENTATION ONDULEUR</t>
  </si>
  <si>
    <t>CORSE</t>
  </si>
  <si>
    <t>DEVIS DE0009-ÉLAGAGE ET ABATTAGE ARBRES</t>
  </si>
  <si>
    <t>VENTISERI</t>
  </si>
  <si>
    <t>DEVIS DE0008-ÉLAGAGE ET ABATTAGE ARBRES</t>
  </si>
  <si>
    <t>DEVIS 2020073- REMPLACEMENT DES PLAQUES DU CANIVEAU TECHNIQUE</t>
  </si>
  <si>
    <t>DEVIS  N°2003019- FOURNITURE DE CYLINDRE (SERRURERIE)</t>
  </si>
  <si>
    <t>DEVIS N°DV0591- DÉBOUCHAGE ET CURAGE RÉSEAU ÉGOUT/WC</t>
  </si>
  <si>
    <t>GALERIA</t>
  </si>
  <si>
    <t>DEVIS N°179066- ACHAT SOL STRATIFIÉ</t>
  </si>
  <si>
    <t>MOROSAGLIA-PONTE-LECCIA</t>
  </si>
  <si>
    <t>REMPLACEMENT TRI-SPLI PAR 3 MONO-SPLIT DANS LES LST</t>
  </si>
  <si>
    <t>REMPLACEMENT DU SYSTÈME ANTI-INTRUSION</t>
  </si>
  <si>
    <t>BASTIA</t>
  </si>
  <si>
    <t>RÉALISATION D’UN PARKING</t>
  </si>
  <si>
    <t>REMPLACEMENT D’UNE VITRE</t>
  </si>
  <si>
    <t>PIANA</t>
  </si>
  <si>
    <t>CHANGEMENT BARRE PALPEUSE</t>
  </si>
  <si>
    <t>CHANGEMENT PANNEAU BAS PORTE</t>
  </si>
  <si>
    <t>DIAGNOSTIC PANNE GROUPE ELECTROGENE</t>
  </si>
  <si>
    <t>ACHAT DES UNITÉS PUBLICITÉ BOAMP</t>
  </si>
  <si>
    <t>DEVIS 32 DU 22/07/2020 – DUPLICATION CLEFS MICRO-POINTS</t>
  </si>
  <si>
    <t>PORTO VECCHIO</t>
  </si>
  <si>
    <t>REMPLACEMENT SANGLE VOLET ROULANT</t>
  </si>
  <si>
    <t>REMPLACEMENT DES CELLULES +ECLAIRAGE DE ZONE</t>
  </si>
  <si>
    <t>REMPLACEMENT ANTENE +COMMUTATEUR</t>
  </si>
  <si>
    <t>DEVIS 040-401679 DU 02/07/2020 – MATÉRIEL CLIM</t>
  </si>
  <si>
    <t>PROGRAMMATEUR POUR BADGES PORTAIL</t>
  </si>
  <si>
    <t>CHANGEMENT DE PORTE</t>
  </si>
  <si>
    <t>CHANGEMENT DE PORTE SÉCURISÉE</t>
  </si>
  <si>
    <t>CHANGEMENT PORTE BOIS</t>
  </si>
  <si>
    <t>CHANGEMENT PORTE EN BOIS PAR FER</t>
  </si>
  <si>
    <t>NOUVEAU LOCAL JARDIN</t>
  </si>
  <si>
    <t>VITRE CASSE MH</t>
  </si>
  <si>
    <t>MATERIEL GROSSE CANALISATION</t>
  </si>
  <si>
    <t>DEVIS 3622 DU24/07/2020 – MATÉRIEL POUR VENTOUSE PORTILLON  NIVAGGIOLI</t>
  </si>
  <si>
    <t>DEVIS 54229 DU 24/07/20 – MATÉRIEL</t>
  </si>
  <si>
    <t>DEVIS 6016274102 DU 24/07/20 – MATÉRIEL</t>
  </si>
  <si>
    <t>DEVIS 204788 DU 22/07/20 – MATÉRIEL</t>
  </si>
  <si>
    <t>CARGÈSE</t>
  </si>
  <si>
    <t>REMPLACEMENT CLIM COTE SUD</t>
  </si>
  <si>
    <t>ATTELAGE 3 POINTS  PSA</t>
  </si>
  <si>
    <t>GRILLES PROTECTION FENÊTRES</t>
  </si>
  <si>
    <t>PEINTURE PLAFOND SUITE DEGAS DES EAUX  FUITE EN SOL</t>
  </si>
  <si>
    <t>ACHAT DE MATÉRIELS ET PETITES FOURNITURES POUR TONDEUSE ET DÉBROUSSAILLEUSE CAMP DE BORGO</t>
  </si>
  <si>
    <t>RÉFECTION DES SOLS DE LA SRD</t>
  </si>
  <si>
    <t>RÉFECTION SOLS DES CHAMBRES GAV</t>
  </si>
  <si>
    <t>RÉFECTION DU RÉSEAU D’AIR CSAG</t>
  </si>
  <si>
    <t>REMPLACEMENT BI-SPLIT + MONO DANS LES LST</t>
  </si>
  <si>
    <t>REMPLACEMENT BI-SPLIT PAR 2 MONO DANS LES BUREAUX DE LA SRDT</t>
  </si>
  <si>
    <t>SARTÈNE</t>
  </si>
  <si>
    <t>REMPLACEMENT DU MATÉRIEL ÉLECTRIQUE VÉTUSTE</t>
  </si>
  <si>
    <t>REMPLACEMENT THERMOSTAT BÂTIMENT PUMA B8 + REMPLACEMENT VENTILLO CONVECTEUR DANS CHAMBRE A2</t>
  </si>
  <si>
    <t>FOURNITURE DE PANNEAUX DE SIGNALISATION DE CIRCULATION POUR LE CAMP DE BORGO.</t>
  </si>
  <si>
    <t>FOURNITURE DE PANNEAUX D’INTERDICTION DE STATIONNER POUR LA CASERNE PAOLI</t>
  </si>
  <si>
    <t>PLACE PMR</t>
  </si>
  <si>
    <t>DEVIS 6016274856 DU 28/07/20</t>
  </si>
  <si>
    <t>CLÉ DYNAMOMÉTRIQUE</t>
  </si>
  <si>
    <t>CHANGEMENT 2  MATS  DES COULEURS</t>
  </si>
  <si>
    <t>RÉPARATION CLÔTURE</t>
  </si>
  <si>
    <t>PEINTURE ENTRÉE SOUS-SOL</t>
  </si>
  <si>
    <t>PEINTURE PALIER GRENIER N1</t>
  </si>
  <si>
    <t>PEINTURE PALIER GRENIER N2</t>
  </si>
  <si>
    <t>PORTES PLACARDS ESCALIER N1</t>
  </si>
  <si>
    <t>PEINTURE CAGE ESCALIER N1</t>
  </si>
  <si>
    <t>PEINTURE PORTES PLACARDS N2</t>
  </si>
  <si>
    <t>PEINTURE CAGE ESCALIER N2</t>
  </si>
  <si>
    <t>REMPLACEMENT POMPE DU PUITS</t>
  </si>
  <si>
    <t>POMPE SOLAIRE</t>
  </si>
  <si>
    <t>CURAGE RÉSEAUX</t>
  </si>
  <si>
    <t>DESTRUCTION NID DE GUÊPES LOG 502</t>
  </si>
  <si>
    <t>REMISE EN ÉTAT ÉCLAIRAGE GRENIER</t>
  </si>
  <si>
    <t>CORTÉ</t>
  </si>
  <si>
    <t>TRAITEMENT DE DÉRATISATION ET DÉSINSECTISATION DES LOGEMENTS DE LA CASERNE PORETTE À CORTE</t>
  </si>
  <si>
    <t>SARI-SOLENZARA</t>
  </si>
  <si>
    <t>CELLULES HS PORTAIL</t>
  </si>
  <si>
    <t>REMPLACEMENT PORTES ETAT MAJOR</t>
  </si>
  <si>
    <t>REMPLACEMENT  PORTES TGBT</t>
  </si>
  <si>
    <t>REMPLACEMENT HYDRANT VESTUSTE</t>
  </si>
  <si>
    <t>REMPLACEMENT BATI PORTAIL OSSATURE ROUILLEE</t>
  </si>
  <si>
    <t>PSA GAZ CLIM</t>
  </si>
  <si>
    <t>MÀT DES COULEURS</t>
  </si>
  <si>
    <t>PLACO HAUT DES ESCALIERS</t>
  </si>
  <si>
    <t>DÉRATISATION ARMOIRE ELECTRISUE</t>
  </si>
  <si>
    <t>REPRISE DES ASSAINISSEMENTS DE LA CASERNE</t>
  </si>
  <si>
    <t>ONDULEUR CORG BASTIACARTE</t>
  </si>
  <si>
    <t>CLIM HANGAR BSO SST</t>
  </si>
  <si>
    <t>RÉFECTION SOLS DES LST</t>
  </si>
  <si>
    <t>RÉFECTION MARQUAGE DU SOL EXTÉRIEUR</t>
  </si>
  <si>
    <t>MATÉRIEL DE PLOMBERIE POUR ROBBE PSA</t>
  </si>
  <si>
    <t>ACHAT PEINTURE MARCHE</t>
  </si>
  <si>
    <t>DEVIS 267114- ACHAT PEINTURE SOL HORS MARCHE</t>
  </si>
  <si>
    <t>DEVIS 267199- MATERIELS CASERNEMENTS</t>
  </si>
  <si>
    <t>CREATION CHAMBRE FROIDE</t>
  </si>
  <si>
    <t>CUMULUS POUR PUMA</t>
  </si>
  <si>
    <t>MISE AUX NORMES CELLULES</t>
  </si>
  <si>
    <t>RÉFECTION RÉSEAUX ADDUCTION EAU CHAUDE</t>
  </si>
  <si>
    <t>ORLÉANS</t>
  </si>
  <si>
    <t>EM Martin David Remplacement BAES</t>
  </si>
  <si>
    <t>EM Martin David Remplacement treuil déclenchement CO2</t>
  </si>
  <si>
    <t>EM Richemont Climatisation notamment salle empreinte digitale</t>
  </si>
  <si>
    <t>EM Richemont Nettoyage des chéneaux du mess</t>
  </si>
  <si>
    <t>EM Richemont Réparation épaufrures bât 016 - 017 - 018 – 019 réparation façade bât 0</t>
  </si>
  <si>
    <t>EM TUG 500 Panneaux de signalétique pour l’affectation du terrain</t>
  </si>
  <si>
    <t>EM Richemont Remplacement vitrage GOS</t>
  </si>
  <si>
    <t>EM Richemont Remplacement vitrage hall bat BEZANGER</t>
  </si>
  <si>
    <t>EM Richemont Mise en place d’un pot à boue sur le retour du réseau chaufferie (1 chaufferie )</t>
  </si>
  <si>
    <t>EM Richemont Réfection installation chauffage villa prix indiqué pour villa OAC</t>
  </si>
  <si>
    <t>EM Richemont Remplacement caisson VMC villa 121</t>
  </si>
  <si>
    <t>EM Martin David Création de 14 places de parking</t>
  </si>
  <si>
    <t>EM Martin David + Richemont Remplacement batteries sirènes forte puissance</t>
  </si>
  <si>
    <t>EM Richemont Mise en place de grilles sur le pignon du bâtiment 101.</t>
  </si>
  <si>
    <t>EM Richemont Remplacement préparateur MORDRET</t>
  </si>
  <si>
    <t>EM Richemont Mise en place de films solaires et stores anti-chaleur</t>
  </si>
  <si>
    <t>VIERZON</t>
  </si>
  <si>
    <t>Elagage</t>
  </si>
  <si>
    <t>CHATEAUDUN</t>
  </si>
  <si>
    <t>GGD_28 Châteaudun Elagage</t>
  </si>
  <si>
    <t>BOURGES</t>
  </si>
  <si>
    <t>GGD_18 Bourges mise en place d’un plan d’habitation bât 1/2/4</t>
  </si>
  <si>
    <t>CLOYES LES TROIS RIVIÈRES</t>
  </si>
  <si>
    <t>GGD_28 Cloyes-les-Trois-Rivières Fourniture et pose de robinets équerre et thermostatiques</t>
  </si>
  <si>
    <t>BONNEVAL</t>
  </si>
  <si>
    <t>GGD_28 Bonneval Correctif sur désenfumage</t>
  </si>
  <si>
    <t>BREZOLLES</t>
  </si>
  <si>
    <t>GGD_28 Brezolles Remise en état du désenfumage</t>
  </si>
  <si>
    <t>GGD_28 Châteaudun Correctif sur verin</t>
  </si>
  <si>
    <t>GGD_28 Cloyes-les-Trois-Rivières Remplacement BAES</t>
  </si>
  <si>
    <t>GGD_28 Bonneval remplacement batterie cenrale incendie</t>
  </si>
  <si>
    <t>LUCÉ</t>
  </si>
  <si>
    <t>GGD_28 Lucé changement des centrales TNT bât GD</t>
  </si>
  <si>
    <t>GGD_28 Lucé réfections façades bât 39, 10, 15 avec reprises des trous fait par les oiseaux</t>
  </si>
  <si>
    <t>GGD_28 Lucé installation climatisation salle EDG BDRIJ</t>
  </si>
  <si>
    <t>GGD_28 Lucé Remplacement du double circulateur chaufferie LST pour zone mess nord</t>
  </si>
  <si>
    <t>GGD_28 Lucé Remplacement d’un circulateur ECS sous station B</t>
  </si>
  <si>
    <t>GGD_28 Lucé Remplacement de la centrale détection fuite gaz bat administration</t>
  </si>
  <si>
    <t>GGD_28 Lucé Remplacement BAES</t>
  </si>
  <si>
    <t>GGM Lucé – EGM 42/3 changement vitrage cassé salle officier cercle mixte</t>
  </si>
  <si>
    <t>GGM Lucé – EGM 42/3 vidange du vide sanitaire de la salle polyvalente</t>
  </si>
  <si>
    <t>GGM Lucé – EGM 42/3 élagage et évacuation des déchets</t>
  </si>
  <si>
    <t>GGD_28 Lucé Analyse d’eau légionellose</t>
  </si>
  <si>
    <t>GGD_28 Lucé Remplacement batteries centrale incendie</t>
  </si>
  <si>
    <t>DREUX</t>
  </si>
  <si>
    <t>GGM Dreux – EGM 26/3 Etanchéité sol chaufferie BAT 41</t>
  </si>
  <si>
    <t>GGM Dreux – EGM 26/3 Alarme incendie du cercle mixte</t>
  </si>
  <si>
    <t>GGM Dreux – EGM 26/3 nettoyage des gouttières alvéoles + bât familles</t>
  </si>
  <si>
    <t>GGD_28 Dreux Remplacement des batteries</t>
  </si>
  <si>
    <t>AUNEAU</t>
  </si>
  <si>
    <t>GGD_28 Auneau-Bleury-Saint-Symphorien Remplacement batterie centrale incendie</t>
  </si>
  <si>
    <t>BROU</t>
  </si>
  <si>
    <t>GGD_28 Brou Remplacement batterie centrale incendie</t>
  </si>
  <si>
    <t>CHATEAUNEUF EN THYMERAIS</t>
  </si>
  <si>
    <t>GGD_28 Châteauneuf en Thymerais Remplacement batterie centrale incendie</t>
  </si>
  <si>
    <t>JANVILLE EN BEAUCE</t>
  </si>
  <si>
    <t>GGD_28 Janville-en-Beauce Remplacement batterie centrale incendie</t>
  </si>
  <si>
    <t>LES VILLAGES VOVÉENS</t>
  </si>
  <si>
    <t>GGD_28 Les villages vovéens Remplacement batterie centrale incendie</t>
  </si>
  <si>
    <t>NOGENT LE ROI</t>
  </si>
  <si>
    <t>GGD_28 Nogent-le-Roi Remplacement batterie et reconditionnement détecteurs</t>
  </si>
  <si>
    <t>THIVARS</t>
  </si>
  <si>
    <t>GGD_28 Thivars Remplacement batterie et reconditionnement détecteur</t>
  </si>
  <si>
    <t>CHATEAUROUX</t>
  </si>
  <si>
    <t>GGD_36 Châteauroux Rplt bac à graisse du mess</t>
  </si>
  <si>
    <t>VATAN</t>
  </si>
  <si>
    <t>GGD_36 Vatan Remplacement batterie</t>
  </si>
  <si>
    <t>SAINT GAULTIER</t>
  </si>
  <si>
    <t>GGD_36 Saint-Gaultier Remplacement batterie</t>
  </si>
  <si>
    <t>ISSOUDUN</t>
  </si>
  <si>
    <t>GGD_36 Issoudun Rplt batterie + détecteur</t>
  </si>
  <si>
    <t>LEVROUX</t>
  </si>
  <si>
    <t>GGD_36 Levroux Remplacement batterie</t>
  </si>
  <si>
    <t>LA CHATRE</t>
  </si>
  <si>
    <t>GGD_36 La Châtre Rplt batteries – Reconditionnement 4 détecteurs optiques</t>
  </si>
  <si>
    <t>CHABRIS</t>
  </si>
  <si>
    <t>GGD_36 Chabris Rplt déclencheur manuel + 2 piles centrale incendie</t>
  </si>
  <si>
    <t>ARGENTON SUR CREUSE</t>
  </si>
  <si>
    <t>GGD_36 Argenton-sur-Creuse Rplt batterie</t>
  </si>
  <si>
    <t>AIGURANDE</t>
  </si>
  <si>
    <t>GGD_36 Aigurande Rplt batterie</t>
  </si>
  <si>
    <t>RGAQ</t>
  </si>
  <si>
    <t>remplacement porte de garage</t>
  </si>
  <si>
    <t>consommable électrique</t>
  </si>
  <si>
    <t>consommable plomberie</t>
  </si>
  <si>
    <t>corg éclairage</t>
  </si>
  <si>
    <t>cellule de crise climatisation</t>
  </si>
  <si>
    <t>infiltration d'eau dans un logement</t>
  </si>
  <si>
    <t>PERIGUEUX</t>
  </si>
  <si>
    <t>remplacement chaudière lgt Caserne Clech</t>
  </si>
  <si>
    <t>nettoyage et réparation toiture (légère)</t>
  </si>
  <si>
    <t xml:space="preserve"> LA FORCE</t>
  </si>
  <si>
    <t>RIBÉRAC</t>
  </si>
  <si>
    <t>GUJAN MESTRAS</t>
  </si>
  <si>
    <t>LEGE CAP FERRET</t>
  </si>
  <si>
    <t>MERIGNAC</t>
  </si>
  <si>
    <t>renforcement sécurité (réhausse clôtures coté rue) BATTESTI</t>
  </si>
  <si>
    <t>armurerie – perçage d’une porte, construction local pour stocker déchets de tir et remplacement de la porte du magasin à munitionsBATTESTI</t>
  </si>
  <si>
    <t>sécurisation et nettoyage du parc auto : clôture en grillage dur BATTESTI</t>
  </si>
  <si>
    <t>mise en conformité alimentation électrique bâtiment formation BATTESTI</t>
  </si>
  <si>
    <t>Remplacement faience et plaque PVC Cuisine (financé par sous réalisation opérations diverses bis)- cercle mixte</t>
  </si>
  <si>
    <t>REFECTION TOITURE BAT 3 ET 6 famille – BATTESTI</t>
  </si>
  <si>
    <t>Installation 18 clim dans le bâtiment Montereau -BATTESTI</t>
  </si>
  <si>
    <t>LIBOURNE</t>
  </si>
  <si>
    <t>MISES AUX NORMES STAND DE TIR</t>
  </si>
  <si>
    <t>Fourniture et pose 1 climatiseur dans bureau N’TECH – BATTESTI</t>
  </si>
  <si>
    <t>BOULIAC</t>
  </si>
  <si>
    <t>élagage Bouliac</t>
  </si>
  <si>
    <t>CAZAUX</t>
  </si>
  <si>
    <t>sécurité du hangar- remplacement de la Porte issue de secours HS</t>
  </si>
  <si>
    <t>REPARATION PORTES FENETRES – BATTESTI</t>
  </si>
  <si>
    <t>Mises aux normes électriques de l’armoire Cuisine</t>
  </si>
  <si>
    <t>GIRONDE</t>
  </si>
  <si>
    <t>élagages 12 casernes</t>
  </si>
  <si>
    <t>matériel casernement rénovation logement gav</t>
  </si>
  <si>
    <t>CASTELNAU</t>
  </si>
  <si>
    <t>batteries alarmes caserne</t>
  </si>
  <si>
    <t>LABOUHEYRE</t>
  </si>
  <si>
    <t>élagage des arbres chez urgent</t>
  </si>
  <si>
    <t>élagage des arbres chez da silva</t>
  </si>
  <si>
    <t>LUE</t>
  </si>
  <si>
    <t>taille des haies du logement de le goffic</t>
  </si>
  <si>
    <t>MONT DE MARSAN</t>
  </si>
  <si>
    <t>élagage/abattage arbres menaçant sécurité</t>
  </si>
  <si>
    <t>achat matériel peinture rénovation logement et lst</t>
  </si>
  <si>
    <t>mise en place bavolet et concertinas zone solc</t>
  </si>
  <si>
    <t>remplacement de l’onduleur du corg</t>
  </si>
  <si>
    <t>nettoyage des réseaux de ventilations logements baradé</t>
  </si>
  <si>
    <t>mise en place d’une climatisation dans le local autocom</t>
  </si>
  <si>
    <t>mise en place d’une climatisation salle de crise corg</t>
  </si>
  <si>
    <t>achat matériel électrique sai</t>
  </si>
  <si>
    <t>SOUSTONS</t>
  </si>
  <si>
    <t>réfection éclairages extérieurs + remplacement enseigne gendarmerie</t>
  </si>
  <si>
    <t>AGEN</t>
  </si>
  <si>
    <t>tv + support + câbles + carte graphique</t>
  </si>
  <si>
    <t>remplacement du portail familles</t>
  </si>
  <si>
    <t> REMPLACEMENT VENTILO CONDENSATEUR BAIE SYSTEM</t>
  </si>
  <si>
    <t>création issue de secours corg</t>
  </si>
  <si>
    <t>réfection du sol du magasin slf</t>
  </si>
  <si>
    <t>mise en place de prises d’alimentations pour atelier srd47</t>
  </si>
  <si>
    <t>remplacement des plaques de fonte</t>
  </si>
  <si>
    <t>climatisation compagnie agen</t>
  </si>
  <si>
    <t>réfection des bureaux de différentes unités</t>
  </si>
  <si>
    <t>création d’un éclairage sur parking arrière</t>
  </si>
  <si>
    <t>réfection cuisine gav logement 60 caserne valence</t>
  </si>
  <si>
    <t>PAU</t>
  </si>
  <si>
    <t>tondeuse autoportee</t>
  </si>
  <si>
    <t>PYRENEES-ATLANTIQUES</t>
  </si>
  <si>
    <t>matériel réfection lst.lgt</t>
  </si>
  <si>
    <t>remplacement climatisation salle gstelu</t>
  </si>
  <si>
    <t>remplacement porte bmo</t>
  </si>
  <si>
    <t>achat matériels plomberie logement</t>
  </si>
  <si>
    <t>achat fibre et peinture logement</t>
  </si>
  <si>
    <t>pose porte et cloison br bouliac</t>
  </si>
  <si>
    <t>refection logements (peinture fibre sols, plomberie)</t>
  </si>
  <si>
    <t>remplacement des portes couloir em + serrures de sécurité des bureaux</t>
  </si>
  <si>
    <t>achat cadenas pompier pour sécurisation accès aux toits terrasse</t>
  </si>
  <si>
    <t>Réparation store</t>
  </si>
  <si>
    <t>BAYONNE</t>
  </si>
  <si>
    <t>réparation porte sectionnelle</t>
  </si>
  <si>
    <t>réfection plomberie logements famille (salles de bain + wc)</t>
  </si>
  <si>
    <t>désembuage bâtiment administratif + changement des têtes de robinets</t>
  </si>
  <si>
    <t>MARMANDE</t>
  </si>
  <si>
    <t>réfection des logements peinture + fibre</t>
  </si>
  <si>
    <t>LA RÉOLE</t>
  </si>
  <si>
    <t>remplacement tracteur réformé en 2019</t>
  </si>
  <si>
    <t>peinture sol pour réhabilitation couloirs du groupement + crina</t>
  </si>
  <si>
    <t>PÉRIGUEUX GGM 4/2</t>
  </si>
  <si>
    <t>réparation fuites d’eau toitures terrasses lgt</t>
  </si>
  <si>
    <t>changement du verrin du portail principal d’entrée (suite adjonction d’une extension en sommet + herse)</t>
  </si>
  <si>
    <t>changement de centrale anti-intrusion</t>
  </si>
  <si>
    <t>achat matériaux divers et petits matériels pour réalisation de travaux lst lgt et cpt</t>
  </si>
  <si>
    <t>24-33-40-47-64</t>
  </si>
  <si>
    <t>TOUTES UNITÉS DE L’UO</t>
  </si>
  <si>
    <t>Achat EPI  au profit des CSAG</t>
  </si>
  <si>
    <t>MÉRIGNAC – BATTESTI</t>
  </si>
  <si>
    <t>peinture</t>
  </si>
  <si>
    <t>matériel casernement</t>
  </si>
  <si>
    <t>matériel casernement plomberie outillage</t>
  </si>
  <si>
    <t>Remise à niveau dalle CSAG</t>
  </si>
  <si>
    <t>LA FORCE</t>
  </si>
  <si>
    <t>Réfection trottoir (pente inversée provoquant infiltrations en cave)</t>
  </si>
  <si>
    <t>PÉRIGUEUX</t>
  </si>
  <si>
    <t>remplacement candélabre LST caserne Clech</t>
  </si>
  <si>
    <t>RIBERAC</t>
  </si>
  <si>
    <t>Élagages arbres 1/2</t>
  </si>
  <si>
    <t>TTES UNITES</t>
  </si>
  <si>
    <t>Achat fourniture peinture, toile de verre etc..</t>
  </si>
  <si>
    <t>Réfection par main d’oeuvre de l’arme passage piéton entrée bâtiment LST achat fournitures</t>
  </si>
  <si>
    <t>Achat consommables électricité</t>
  </si>
  <si>
    <t>Achat consommables plomberie</t>
  </si>
  <si>
    <t>Réfection salle de bain pavillon officier</t>
  </si>
  <si>
    <t>Dépannage enseigne lumineuse gendarmerie (utilisation obligatoire nacelle)</t>
  </si>
  <si>
    <t>28 CASERNES</t>
  </si>
  <si>
    <t>élagages et taille de haies</t>
  </si>
  <si>
    <t>ARCACHON</t>
  </si>
  <si>
    <t>plafond couloir bâtiments familles en lames métalliques</t>
  </si>
  <si>
    <t>achat matériaux réfection LST</t>
  </si>
  <si>
    <t>MIOS</t>
  </si>
  <si>
    <t>remplacement axe rideau*1 garage de service</t>
  </si>
  <si>
    <t>BORDEAUX</t>
  </si>
  <si>
    <t>climatisation bureau cellule RENS (locaux sous toiture)</t>
  </si>
  <si>
    <t>TOULENNE</t>
  </si>
  <si>
    <t>filtre CTA</t>
  </si>
  <si>
    <t>COUTRAS</t>
  </si>
  <si>
    <t>remplacement alarme SSI</t>
  </si>
  <si>
    <t>BORDEAUX – JUDAÏQUE</t>
  </si>
  <si>
    <t>réenclencheurs relais radios</t>
  </si>
  <si>
    <t>Remplacement des 4 portes de garages Bat F</t>
  </si>
  <si>
    <t>Elagage d’un Olivier de 4m d’envergure_Logt UI 1047</t>
  </si>
  <si>
    <t>CAPBRETON</t>
  </si>
  <si>
    <t>Aménagement électrique déclassement logement pour accueillir bureaux</t>
  </si>
  <si>
    <t>Rénovation salle famille / salle de réunion</t>
  </si>
  <si>
    <t>GGD 40:TOUS SITES</t>
  </si>
  <si>
    <t>Achat de fournitures de peinture</t>
  </si>
  <si>
    <t>Remplacement batterie de l’onduleur de SOLC</t>
  </si>
  <si>
    <t>Trousses secours + renouvellement produits périmés</t>
  </si>
  <si>
    <t>Housses extincteurs</t>
  </si>
  <si>
    <t>Remplacement éclairage zone, réfection marquage au sol et mise en place butée au sol en ouverture du Portail</t>
  </si>
  <si>
    <t>Remplacement d’une porte sectionnelle de garage de service</t>
  </si>
  <si>
    <t>Élagage</t>
  </si>
  <si>
    <t xml:space="preserve"> AGEN</t>
  </si>
  <si>
    <r>
      <rPr>
        <sz val="10"/>
        <color rgb="FF333333"/>
        <rFont val="Arial"/>
        <family val="2"/>
        <charset val="1"/>
      </rPr>
      <t xml:space="preserve">Réfection achat location entretien matériels SDB GAV </t>
    </r>
    <r>
      <rPr>
        <sz val="11"/>
        <color rgb="FF333333"/>
        <rFont val="Calibri"/>
        <family val="2"/>
        <charset val="1"/>
      </rPr>
      <t>REMPLACE PAR ALARME PMO AGEN</t>
    </r>
  </si>
  <si>
    <t>VILLENEUVE S/ LOT</t>
  </si>
  <si>
    <r>
      <rPr>
        <sz val="10"/>
        <color rgb="FF333333"/>
        <rFont val="Arial"/>
        <family val="2"/>
        <charset val="1"/>
      </rPr>
      <t xml:space="preserve">Réfection sols, plafonds et peintures SDB GAV </t>
    </r>
    <r>
      <rPr>
        <sz val="11"/>
        <color rgb="FF333333"/>
        <rFont val="Calibri"/>
        <family val="2"/>
        <charset val="1"/>
      </rPr>
      <t>REMPLACÉ PAR PETITS CONSO VISSERIE PLOMBERIE</t>
    </r>
  </si>
  <si>
    <t>Fourniture et pose sols PVC (avec reprise défauts) couloir étage EM - GGD BAT 025</t>
  </si>
  <si>
    <t>Réfection peinture</t>
  </si>
  <si>
    <t>Installation d’une clim bi-split - GGD BAT 025</t>
  </si>
  <si>
    <t>Décapage et métallisation sols PVC bureaux étage EM - GGD BAT 025</t>
  </si>
  <si>
    <t xml:space="preserve"> OLORON SAINTE MARIE</t>
  </si>
  <si>
    <t>Fourniture et installation d’un mât des couleurs</t>
  </si>
  <si>
    <t>Réfection enseignes gendarmerie</t>
  </si>
  <si>
    <t>Revêtement sol</t>
  </si>
  <si>
    <t>Élagage d’un arbre</t>
  </si>
  <si>
    <t>Cloison sous-sol</t>
  </si>
  <si>
    <t xml:space="preserve"> PAU</t>
  </si>
  <si>
    <t>Mise en conformité de l’atelier</t>
  </si>
  <si>
    <t>FIBRE, PEINTURE, COLLE, DIVERS MATÉRIELS</t>
  </si>
  <si>
    <t>PLOMBERIE</t>
  </si>
  <si>
    <t>PLOMBERIE BAIGNOIRE</t>
  </si>
  <si>
    <t>ÉLECTRICITÉ, PARQUET, DIVERS MATÉRIELS</t>
  </si>
  <si>
    <t>LIMOGES</t>
  </si>
  <si>
    <t>Devis avant toit BCC</t>
  </si>
  <si>
    <t>Création allée piétonnière en béton</t>
  </si>
  <si>
    <t>Alarme poste accueil</t>
  </si>
  <si>
    <t>Remplacement portes EM + GM et mise sous alarmes</t>
  </si>
  <si>
    <t>Porte armurerie</t>
  </si>
  <si>
    <t>Caméras armurerie + bât administratif</t>
  </si>
  <si>
    <t>Barreaudage sortie secours</t>
  </si>
  <si>
    <t>Portes magasins</t>
  </si>
  <si>
    <t>Portes garages bât officiers</t>
  </si>
  <si>
    <t>Remplacement store villas jumelées</t>
  </si>
  <si>
    <t>USSEL</t>
  </si>
  <si>
    <t>Création mur phonique pour chenil</t>
  </si>
  <si>
    <t>Transfert du chenil d’EGLETONS à USSEL</t>
  </si>
  <si>
    <t>BRIVE</t>
  </si>
  <si>
    <t>Démoussage des toitures de l’ensemble des bâtiments</t>
  </si>
  <si>
    <t>Remplacement du moteur de traction et de câbles de l’ascenseur du bâtiment B</t>
  </si>
  <si>
    <t>SORNAC</t>
  </si>
  <si>
    <t>Remplacement porte accueil public LST</t>
  </si>
  <si>
    <t>Remplacement porte accès famille</t>
  </si>
  <si>
    <t>NEUVIC</t>
  </si>
  <si>
    <t>Remplacement serrure trois points porte accès caves depuis l’extérieur</t>
  </si>
  <si>
    <t>Achat de baignoire, vasques et meubles vasques, WX, éviers et meubles sous-éviers, robinetterie</t>
  </si>
  <si>
    <t>EYGURANDE</t>
  </si>
  <si>
    <t>Réparation WC turc inox dans chambre de sûreté</t>
  </si>
  <si>
    <t>Réfection des 3 cabines ascenseurs</t>
  </si>
  <si>
    <t>Remplacement grille extérieure devant porte d’accès</t>
  </si>
  <si>
    <t>GUÉRET</t>
  </si>
  <si>
    <t>Remplacement skydom mess</t>
  </si>
  <si>
    <t>BOUSSAC</t>
  </si>
  <si>
    <t>Travaux sur réseaux d’eau</t>
  </si>
  <si>
    <t>TOUTES UNITÉS</t>
  </si>
  <si>
    <t>Réfection des logements</t>
  </si>
  <si>
    <t>Remplacement opérateur 6 portes cabine ascenseur</t>
  </si>
  <si>
    <t>Défibrillateur</t>
  </si>
  <si>
    <t>Réfection cloison d’un logement</t>
  </si>
  <si>
    <t>SAINTE-FEYRE</t>
  </si>
  <si>
    <t>Entretien VMC 10 logements</t>
  </si>
  <si>
    <t>EVAUX-LES-BAINS</t>
  </si>
  <si>
    <t>Entretien relais</t>
  </si>
  <si>
    <t>Reprise bâchage talus</t>
  </si>
  <si>
    <t>Portes entrée bâtiment officiers</t>
  </si>
  <si>
    <t>Portes casernement</t>
  </si>
  <si>
    <t>Module GSM ascenseurs</t>
  </si>
  <si>
    <t>Enregistreur poste d’accueil</t>
  </si>
  <si>
    <t>BELLAC</t>
  </si>
  <si>
    <t>Mises aux normes zones de réception aire de jeux</t>
  </si>
  <si>
    <t>Store bureau CAO</t>
  </si>
  <si>
    <t>Store balcons officiers</t>
  </si>
  <si>
    <t>Parquet mess salle restauration</t>
  </si>
  <si>
    <t>Réfection hall GGM</t>
  </si>
  <si>
    <t>Contrôle accès portillon officiers</t>
  </si>
  <si>
    <t>Remplacement robinets sanitaires centre médical limoges</t>
  </si>
  <si>
    <t>Auvent SR</t>
  </si>
  <si>
    <t>Réfection réseaux EU et réparation divers fuites</t>
  </si>
  <si>
    <t>Achat d’une tronçonneuse pour le casernement</t>
  </si>
  <si>
    <t>Réfection sol salle des loisirs</t>
  </si>
  <si>
    <t>Achat d’un chauffe eau pour salle des loisirs</t>
  </si>
  <si>
    <t>Achat matériel plomberie pour réfection salle des loisirs</t>
  </si>
  <si>
    <t>Remplacement éclairage salle des loisirs</t>
  </si>
  <si>
    <t>Débroussailleuse multi fonction</t>
  </si>
  <si>
    <t>Perfo sans fil</t>
  </si>
  <si>
    <t>ÉGLETONS</t>
  </si>
  <si>
    <t>Remplacement des joints de portes des portes du hangar abritant l’hélicoptère</t>
  </si>
  <si>
    <t>Barrière automatique poste de sécurité</t>
  </si>
  <si>
    <t>Barrière automatique zone famille</t>
  </si>
  <si>
    <t>Détection incendie avec déport au CORG pour le MESS et le labo TIC</t>
  </si>
  <si>
    <t>Réfection d’un logements GAV</t>
  </si>
  <si>
    <t>POITIERS</t>
  </si>
  <si>
    <t>Travaux casernement GGD86</t>
  </si>
  <si>
    <t>CHATELLERAULT</t>
  </si>
  <si>
    <t>Fourniture et pose serrures sur Armoire électriques Châtellerault</t>
  </si>
  <si>
    <t>PARTHENAY</t>
  </si>
  <si>
    <t>Remplacement BAES Bâtiments familles Parthenay (79)</t>
  </si>
  <si>
    <t>NIORT</t>
  </si>
  <si>
    <t>Aménagement bureau référent sûreté Niort (combles)</t>
  </si>
  <si>
    <t>Remplacement BAES LST Parthenay (79)</t>
  </si>
  <si>
    <t>Peinture / Tapisserie – Réfection Logements</t>
  </si>
  <si>
    <t>Aménagement bureau OAPJ (combles)</t>
  </si>
  <si>
    <t>Création bureau chef CORG</t>
  </si>
  <si>
    <t>Réfection bac acier garages de service Parthenay (79)</t>
  </si>
  <si>
    <t>Remplacement caméra entrée caserne Niort</t>
  </si>
  <si>
    <t>LEZAY</t>
  </si>
  <si>
    <t>Remplacement porte de garage de service BP Lezay</t>
  </si>
  <si>
    <t>Peinture (500 Litres)</t>
  </si>
  <si>
    <t>ANGOULEME</t>
  </si>
  <si>
    <t>Chauffage atelier moto CSAG16</t>
  </si>
  <si>
    <t>Pose LED LST Angoulême</t>
  </si>
  <si>
    <t>Installation eau chaude atelier SOLC</t>
  </si>
  <si>
    <t>Semelle électro-magnétique portail caserne Angoulême</t>
  </si>
  <si>
    <t>Réfection clostra Angoulême</t>
  </si>
  <si>
    <t>Pose panneaux « Terrain militaire » - Unités GGD16</t>
  </si>
  <si>
    <t>Ligne de vie toiture LST Angoulême</t>
  </si>
  <si>
    <t>Réfection sols logement CGGD16</t>
  </si>
  <si>
    <t>Consommables électriques</t>
  </si>
  <si>
    <t>Peinture / Tapisserie</t>
  </si>
  <si>
    <t>Consommables plomberie</t>
  </si>
  <si>
    <t>Enseigne « Gendarmerie »</t>
  </si>
  <si>
    <t>Rénovation sols LST</t>
  </si>
  <si>
    <t>LA ROCHELLE</t>
  </si>
  <si>
    <t>Stores LST RDC Bâtiment 16 Lagord</t>
  </si>
  <si>
    <t>Stores LST RDC Bâtiment 12 et 2 Lagord</t>
  </si>
  <si>
    <t>Limiteurs d’ouverture Bâtiment 16</t>
  </si>
  <si>
    <t>SAINTES</t>
  </si>
  <si>
    <t>Réfection façades Saintes suite infiltrations d’eau (devis disponible au SAI/17)</t>
  </si>
  <si>
    <t>Aménagement de la zone de vie du CORG</t>
  </si>
  <si>
    <t>Mobilier pour aménagement salle de repos du CORG17 (si financement travaux infra favorable)</t>
  </si>
  <si>
    <t>Ajout opération /Réparation Canalisation Lagord</t>
  </si>
  <si>
    <t>Installation 2ème Visio à l’état-major</t>
  </si>
  <si>
    <t>Réparation porte LST Angoulême (16)</t>
  </si>
  <si>
    <t>Réfection terrasses en dallage x 3 logements Angoulême (16)</t>
  </si>
  <si>
    <t>Elagage Angoulême (16)</t>
  </si>
  <si>
    <t>Réfection façade Saintes suite infiltrations d’eau (17)</t>
  </si>
  <si>
    <t>Rénovation 3 blocs sanitaires – Bât 16 Lagord (17)</t>
  </si>
  <si>
    <t>Filme protection façade ouest Bât 16 Lagord (17)</t>
  </si>
  <si>
    <t>Créatin plancher technique CORG (79)</t>
  </si>
  <si>
    <t>Création cloison séparation CORG (79)</t>
  </si>
  <si>
    <t>PARTENAY</t>
  </si>
  <si>
    <t>Remplacement radiateurs Logt Cdt Cie Parthenay (79)</t>
  </si>
  <si>
    <t>Remplacement sols logt officier Niort (79)</t>
  </si>
  <si>
    <t>Remplacement robinetteries logts Niort (79)</t>
  </si>
  <si>
    <t>Réfection électricité caves Niort (79)</t>
  </si>
  <si>
    <t>Mise en conformité électrique annexe logt Niort (79)</t>
  </si>
  <si>
    <t>Réfection enrobé entrée bâtiment Niort (79)</t>
  </si>
  <si>
    <t>Réparation machine extincteurs (86)</t>
  </si>
  <si>
    <t>Achat housses extincteurs (86)</t>
  </si>
  <si>
    <t>Achat matériel casernement outillage / élctroportatif (86)</t>
  </si>
  <si>
    <t>Carrelage Salle de réunion Cie Poitiers et LST GOS Poitiers (86)</t>
  </si>
  <si>
    <t>Réfection des allées extérieures Caserne Fergeault (86)</t>
  </si>
  <si>
    <t>VILLENEUVE D’ASCQ</t>
  </si>
  <si>
    <t>Remise en état groupe électrogène</t>
  </si>
  <si>
    <t>AVESNES SUR HELPE</t>
  </si>
  <si>
    <t>Travaux couverture bât 14 – logt 11 (urgent suite infiltration)</t>
  </si>
  <si>
    <t>ARRAS</t>
  </si>
  <si>
    <t>Étanchéité balcon logt C1</t>
  </si>
  <si>
    <t>BÉTHUNE</t>
  </si>
  <si>
    <t>Détartrage et passage caméra 12 colonnes eaux usées</t>
  </si>
  <si>
    <t>LESQUIN</t>
  </si>
  <si>
    <t>Panneaux remplacement niches composites</t>
  </si>
  <si>
    <t>Panneaux faux-plafonds de protection</t>
  </si>
  <si>
    <t>CALAIS</t>
  </si>
  <si>
    <t>Abattage et élagage (1ère partie)</t>
  </si>
  <si>
    <t>Climatisation local radio SSIC GGD62</t>
  </si>
  <si>
    <t>Remplacement menuiseries pavillon CDT CIE</t>
  </si>
  <si>
    <t>LE PORTEL</t>
  </si>
  <si>
    <t>Remplacement et remise en place tuiles (urgent)</t>
  </si>
  <si>
    <t>Mise en place d’un climatiseur local onduleur sous-sol bât. 012</t>
  </si>
  <si>
    <t>CAM BRAI</t>
  </si>
  <si>
    <t>Reprise mur soubassement</t>
  </si>
  <si>
    <t>Abattage et élagage</t>
  </si>
  <si>
    <t>Réfection étanchéité toiture terrasse chaufferie</t>
  </si>
  <si>
    <t>VALENCIENNES</t>
  </si>
  <si>
    <t>Rénovation sanitaires et vestiaires CSAG Valenciennes</t>
  </si>
  <si>
    <t>Peinture soubassement bât GGM I/9 et PSIG Arras</t>
  </si>
  <si>
    <t>Élagage et abattage</t>
  </si>
  <si>
    <t>Pose de radiateur - Logt Cdt GM</t>
  </si>
  <si>
    <t>Isolation et platerie – Logt Cdt GM</t>
  </si>
  <si>
    <t>Remise en peinture des grilles métalliques</t>
  </si>
  <si>
    <t>Remise en état des douches des logements E87 et E89</t>
  </si>
  <si>
    <t>Fourniture pour la réfection des hébergements GAV</t>
  </si>
  <si>
    <t>Remplacement 2 menuiseries bât. 012 pour test isolation thermique</t>
  </si>
  <si>
    <t>AMIENS</t>
  </si>
  <si>
    <t>Remplacement des carneaux de la fumisterie de la chaufferie (1 et 4)</t>
  </si>
  <si>
    <t>Remplacement des carneaux (2 et 3) de la fumisterie de la chaufferie principale</t>
  </si>
  <si>
    <t>Réfection des couvertines des 5 tours d’habitations</t>
  </si>
  <si>
    <t>Remise en état ascenseur tour G</t>
  </si>
  <si>
    <t>SOISSONS</t>
  </si>
  <si>
    <t>Remplacement des éclairages caserne</t>
  </si>
  <si>
    <t>ABBEVILLE</t>
  </si>
  <si>
    <t>Réfection du mur d’enceinte</t>
  </si>
  <si>
    <t>SAINT QUENTIN</t>
  </si>
  <si>
    <t>Remplacement matériels vétustes en chaufferie</t>
  </si>
  <si>
    <t>HIRSON</t>
  </si>
  <si>
    <t>Remplacement brûleur gaz sur chaudière neuve bâtiment 17</t>
  </si>
  <si>
    <t>Création de sanitaires au bâtiment des subsistances (GOS)</t>
  </si>
  <si>
    <t>Réparation ascenseur Tour H4</t>
  </si>
  <si>
    <t>Remplacement bardage garage véhicules de service</t>
  </si>
  <si>
    <t>NOYON</t>
  </si>
  <si>
    <t>Création d’un local de stockage de déchets du CSAG</t>
  </si>
  <si>
    <t>BEAUVAIS</t>
  </si>
  <si>
    <t>Réfection gouttières + écoulements</t>
  </si>
  <si>
    <t>NORD</t>
  </si>
  <si>
    <t>NANTES</t>
  </si>
  <si>
    <t>ROCHETTES – Travaux de couverture suite à de nombreuses fuites</t>
  </si>
  <si>
    <t>REZÉ</t>
  </si>
  <si>
    <t>CIE REZE – Remplacement d’une pompe de relevage sur puits de décompression</t>
  </si>
  <si>
    <t>DOULON - BF NANTES – Remplacement d’un chauffe-bain gaz défectueux dans un logement</t>
  </si>
  <si>
    <t>RICHEMONT – remplacement circulateur et servomoteur</t>
  </si>
  <si>
    <t>SAINT-NAZAIRE</t>
  </si>
  <si>
    <t>CIE ST NAZAIRE – Remplacement d’une chaudière par une chaudière à condensation suite à un dysfonctionnement important</t>
  </si>
  <si>
    <t>DOULON – BF NANTES – Remplacement d’un chauffe-bain gaz (vétusté)</t>
  </si>
  <si>
    <t>DOULON – BF NANTES – Remplacement d’une carte logique du portail principal</t>
  </si>
  <si>
    <t>CIE REZE – Remplacement d’une chaudière gaz (vétusté)</t>
  </si>
  <si>
    <t>RICHEMONT – Travaux de couverture suite à de nombreuses fuites qui dégradaient le bâti</t>
  </si>
  <si>
    <t>EGM ST NAZAIRE – Reprise de l’étanchéité d’un balcon suite à une infiltration dans le logement</t>
  </si>
  <si>
    <t>SAINT-HERBLAIN</t>
  </si>
  <si>
    <t>Caserne Pelletier – Remplacement des pressostats de plusieurs VMC provoquant des pannes récurrentes</t>
  </si>
  <si>
    <t>Caserne Lamoricière (MESS) – remplacement des menuiseries extérieures des cuisines suite à une recommandation lors d’un contrôle sanitaire</t>
  </si>
  <si>
    <t>CSAG – remplacement de la centrale d’aspiration de l’atelier automobile (vetusté et mise aux normes)</t>
  </si>
  <si>
    <t>EGM Saint-Nazaire – Nettoyage des 2 cuves gazoil et du séparateur hydrocarbures (mise aux normes)</t>
  </si>
  <si>
    <t>Caserne Pelletier : reprise de la canalisation suite fuite sur réseau + remplacement de la borne incendie</t>
  </si>
  <si>
    <t>EGM Saint-Nazaire – Reprise de la verrière d’un logement, suite à des infiltrations d’eau dû au vieillissement de l’étanchéité</t>
  </si>
  <si>
    <t>EGM St-Nazaire – Remplacement du moteur axial d’une porte sectionnelle</t>
  </si>
  <si>
    <t>Saint-Nazaire Cie – Remplacement des deux chaudières officiers énergivores – économie d’énergie</t>
  </si>
  <si>
    <t>Saint-Nazaire Cie – Réfection d’une canalisation d’eaux usées et eaux vannes</t>
  </si>
  <si>
    <t xml:space="preserve"> Cie REZE – Remplacement de surpresseurs HS</t>
  </si>
  <si>
    <t xml:space="preserve"> Saint-Nazaire Cie – Remise aux normes électriques de l’installation de la salle d’instruction</t>
  </si>
  <si>
    <t>EGM Saint-Nazaire – Remplacement de deux barrières levantes défectueuses, sécurité de la caserne est impactée par l’absence de barrières</t>
  </si>
  <si>
    <t>Cie REZE – Remplacement moteur de VMC et remplacement interrupteur de proximité et pressostat</t>
  </si>
  <si>
    <t>Saint-Nazaire Cie – Remplacement des menuiseries simple vitrage et déteriorées par l’air salin de la salle d’instruction</t>
  </si>
  <si>
    <t>Remplacement de 5 chaudières individuelles basse consommation – économie d’énergie</t>
  </si>
  <si>
    <t>Atelier RGPL BSO Nantes – création d’un bloc sanitaire (répondre au code du travail)</t>
  </si>
  <si>
    <t>Saint-Nazaire Cie – Installation d’une climatisation dans une salle opérationnelle située au 3ème étage (sous combles) de la compagnie – provoquant de nombreux malaises dû aux fortes chaleurs estivales</t>
  </si>
  <si>
    <t xml:space="preserve">SAINT-NAZAIRE  </t>
  </si>
  <si>
    <t>Saint-Nazaire Cie – Remplacement de quatre convecteurs énergivores de la salle instruction par des convecteurs type inertie (meilleure diffusion de la chaleur et réduction de la consommation électrique)</t>
  </si>
  <si>
    <t>Réfection du plafond des locaux de service  suite à un dégâts des eaux solutionné</t>
  </si>
  <si>
    <t>Mitrie  – Remplacement de la porte d’entrée d’un logement dû à son ancienneté et non conforme au référentiel sûreté gendarmerie</t>
  </si>
  <si>
    <t>Saint-Nazaire Cie – Réfection de la route, création de nombreux nids de poule provoquant des défauts sur les véhicules d’intervention</t>
  </si>
  <si>
    <t>Caserne Pelletier – Elagage et abattage des arbres</t>
  </si>
  <si>
    <t>Caserne Pelletier – remplacement du moteur 140 type air portatif</t>
  </si>
  <si>
    <t>Saint-Nazaire Cie -  Elagage des arbres provoquant un détoriation du bâti et limitant la pénétration de la lumière naturelle dans les logements</t>
  </si>
  <si>
    <t>Casernement – Stock pour réfection des revêtements muraux et sols de divers logements, embellissement des logements</t>
  </si>
  <si>
    <t>Caserne Richemont – Réfection complète de la cage d’escalier de l’Etat-Major de la RGPL (peinture et sols)</t>
  </si>
  <si>
    <t>Caserne Richemont – Réfection complète de la cage d’escalier (peinture et sols) – Diagnostic avant travaux</t>
  </si>
  <si>
    <t>Caserne Richemont et CSAG : Ouverture d’un mur pour aménagement d’accueil du CSAG et création de rampes pour le magasin BSO</t>
  </si>
  <si>
    <t>Remplacement de neuf chauffes-bains dans un bâtiment de la caserne dû à leurs vétustés.</t>
  </si>
  <si>
    <t>Casernement – Achat pour la réfection des locaux de la RGPL ( peintures et drogueries)</t>
  </si>
  <si>
    <t>Casernement – Achat de contre-plaqué pour l’aménagement de bureaux – optimisation des espaces de travail</t>
  </si>
  <si>
    <t>Caserne Pelletier – Remise en état du portail principal de la caserne</t>
  </si>
  <si>
    <t>Travaux d’entretien sur la chaufferie collective des locaux de service</t>
  </si>
  <si>
    <t>Mitrie – Travaux sur la chaudière individuelle d’un occupant suite à un dysfonctionnement</t>
  </si>
  <si>
    <t>Casernement – Achat de divers matériaux (maçonnerie)</t>
  </si>
  <si>
    <t xml:space="preserve"> Lamoricière – Remplacement de 11 portes sectionnelles motorisées qui ont été mise hors service par le mainteneur suite à des pannes récurrentes</t>
  </si>
  <si>
    <t>ANGERS</t>
  </si>
  <si>
    <t>Caserne Bouthet du Rivault – Réfection de la cage escalier de la section de recherche d’Angers</t>
  </si>
  <si>
    <t>Caserne Bouthet du Rivault : Remplacement du portail accès LST afin de sécuriser l’accès de la caserne. Ce portail reste le point sensible pour la sécurisation de la zone LST.</t>
  </si>
  <si>
    <t>Caserne Bouthet du Rivault : Remplacement du réseau air comprimé de l’atelier automobile – défectueux</t>
  </si>
  <si>
    <t>Caserne Bouthet du Rivault : Installation d’une alarme anti-intrusion dans les locaux de la compagnie – renforcement de la sécurité</t>
  </si>
  <si>
    <t>Caserne Bouthet du Rivault : Remise aux normes du caisson VMC du bâtiment B</t>
  </si>
  <si>
    <t xml:space="preserve"> Réfection complète sous-station Bât G suite à de nombreux dysfonctionnements</t>
  </si>
  <si>
    <t>Remplacement de la carte électronique de la porte automatique de la brigade d’Angers</t>
  </si>
  <si>
    <t>LYS HAUT LAYON</t>
  </si>
  <si>
    <t xml:space="preserve"> Motorisation du portail principal de la caserne</t>
  </si>
  <si>
    <t>MAYENNE</t>
  </si>
  <si>
    <t>BP MAYENNE : Réfection des revêtements de sols (recouvrement des dalles amiantées)</t>
  </si>
  <si>
    <t>CIE DE MAYENNE : Remplacement des éclairages énergivores par des lampes LED – économie d’énergie</t>
  </si>
  <si>
    <t>LAVAL</t>
  </si>
  <si>
    <t>LAVAL : Occultation de la clôture de la caserne – renforcement de la sécurité</t>
  </si>
  <si>
    <t>EGM 17/3 ET CIE DE MAYENNE : Remplacement des BAES – mise aux normes incendie</t>
  </si>
  <si>
    <t>EGM 17/3 MAYENNE – Caserne MAYRAN : Rénovation des ferronneries des grilles et du portail de l’entrée de la caserne</t>
  </si>
  <si>
    <t>EGM 17/3 MAYENNE – Remplacement de deux blocs caissons VMC</t>
  </si>
  <si>
    <t>EGM 17/3 MAYENNE – remplacement du bac dégraisseur</t>
  </si>
  <si>
    <t>CIE MAYENNE – Remplacement des enduits intérieurs</t>
  </si>
  <si>
    <t>CIE MAYENNE – Remplacement des équipements sanitaires vétustes (baignoires, lavabos)</t>
  </si>
  <si>
    <t xml:space="preserve"> Stock Peinture pour plusieurs unités – Réfection des murs intérieurs des brigades</t>
  </si>
  <si>
    <t>GREY EN BOUÈRE</t>
  </si>
  <si>
    <t>Remplacement de la couverture en bac acier sur toit terrasse existant dû à des infiltrations abimant la structure et le bâti</t>
  </si>
  <si>
    <t xml:space="preserve"> Réfection des revêtements de sols dans divers logements de la brigade de proximité</t>
  </si>
  <si>
    <t>LE MANS</t>
  </si>
  <si>
    <t>Caserne CAVAIGNAC – réfection des sols du CORG</t>
  </si>
  <si>
    <t>Caserne CAVAIGNAC – achat de peinture pour la reprise de murs pour le CORG</t>
  </si>
  <si>
    <t>Caserne CAVAIGNAC -  achat de revêtement de sol pour la brigade de recherche</t>
  </si>
  <si>
    <t>LA FLECHE</t>
  </si>
  <si>
    <t>CIE LA FLECHE – achat de  deux ballons eaux chaudes sanitaires (ROINÉ)</t>
  </si>
  <si>
    <t>Caserne CAVAIGNAC : Extension des locaux de la SOLC – optimisation de l’espace</t>
  </si>
  <si>
    <t>Caserne CAVAIGNAC : Extension des locaux de la SOLC (prestation d’une maitrise d’oeuvre-architecte)</t>
  </si>
  <si>
    <t>Caserne CAVAIGNAC : Encastrement d’un pont motos et réfection des sols (HSCT)</t>
  </si>
  <si>
    <t>LE MANS ET LA FLECHE</t>
  </si>
  <si>
    <t>Caserne CAVAIGNAC et LA FLECHE : Mise en conformité électrique suite aux rapports de vérifications électriques d’une entreprise spécialisée</t>
  </si>
  <si>
    <t>Travaux chauffage, réseau eau canalisation principale (remplacement urgent de 3 vannes générales), remplacement collecteurs eaux usées (et des équipements sanitaires vétustes) du bâtiment principal du groupement, remplacement caisson WMC HS sur Cavaignac,</t>
  </si>
  <si>
    <t>Pose de protection type barreaudage sur les ouvrants de la compagnie – renforcement de la sécurité</t>
  </si>
  <si>
    <t xml:space="preserve"> Achat fournitures pour la réfection des nouveaux locaux (peinture, revêtements de sols…)</t>
  </si>
  <si>
    <t>Reprise de l'éclairage des ateliers de l’atelier automobile – installation d’éclairage LED (économie d’énergie)</t>
  </si>
  <si>
    <t xml:space="preserve"> Remise en état de la climatisation du CORG suite à une réorganisation des espaces de travail</t>
  </si>
  <si>
    <t xml:space="preserve"> Achat de matériel pour la réfection du revêtement de sol et murs d’un logement</t>
  </si>
  <si>
    <t>Remise en état de la climatisation du groupement suite à un dysfonctionnement</t>
  </si>
  <si>
    <t>LA TRANCHE SUR MER</t>
  </si>
  <si>
    <t>Reprise de l’étanchéité des cages d’escaliers et des balcons suite à des infiltrations d’eau dans les logements</t>
  </si>
  <si>
    <t>ILE D’YEU</t>
  </si>
  <si>
    <t>Reprise des descentes d’eau pluviale dans les locaux de service provoquant des dégradations du bâti</t>
  </si>
  <si>
    <t>LA ROCHE SUR YON</t>
  </si>
  <si>
    <t>Remplacement des BAES – mise aux normes incendie</t>
  </si>
  <si>
    <t>LUÇON ET LA ROCHE SUR YON</t>
  </si>
  <si>
    <t>EGM 32/3 LUÇON et LA ROCHE SUR YON : Encastrement des deux ponts motos des deux ateliers automobile</t>
  </si>
  <si>
    <t>LA TRANCHE SUR MER – AVENUE MAURICE SAMSON</t>
  </si>
  <si>
    <t>Installation d’une alarme anti-intrusion incendie</t>
  </si>
  <si>
    <t>85- l’ile d’yeu- alarme anti-intrusion incendie</t>
  </si>
  <si>
    <t>85- La Tranche-sur-Mer – Remplacement de la porte du local ingrédient de la brigade suite à sa vétusté, à l’air salin qui accélère la corrosion</t>
  </si>
  <si>
    <t>85 – La Tranche sur Mer – Pose des BAES et désenfumage – mise aux normes incendie</t>
  </si>
  <si>
    <t>85 – La roche sur Yon – Remplacement de la pompe 9 et 10 de la chaufferie principale</t>
  </si>
  <si>
    <t xml:space="preserve">LUÇON  </t>
  </si>
  <si>
    <t>85- EGM LUCON- Reprise des épaufrures de la façade du bâtiment administratif, détériorées par les intempéries</t>
  </si>
  <si>
    <t>SAINT-GILLES CROIX DE VIE</t>
  </si>
  <si>
    <t>85 – St Gilles Croix de Vie – Achat de peinture pour la réfection des locaux de service</t>
  </si>
  <si>
    <t>85- l’ile d’yeu- remplacement de deux moteurs came bloquant</t>
  </si>
  <si>
    <t>DIVERS</t>
  </si>
  <si>
    <t>Travaux d’installation de climatiseurs</t>
  </si>
  <si>
    <t>SAINT BARTHÉLÉMY</t>
  </si>
  <si>
    <t>Travaux d’entretien de climatiseurs</t>
  </si>
  <si>
    <t>Réparation sur alarme</t>
  </si>
  <si>
    <t>Achat fournitures pour casernement (matériels électriques)</t>
  </si>
  <si>
    <t>SAINT MARTIN</t>
  </si>
  <si>
    <t>Travaux de réparation tableau électrique du chenil</t>
  </si>
  <si>
    <t>Achat d’un groupe électrogène + réparation groupe électrogène</t>
  </si>
  <si>
    <t>Travaux d’élagage en prévention des risques cycloniques</t>
  </si>
  <si>
    <t>Achat fournitures pour casernement (matériels entretien des espaces verts)</t>
  </si>
  <si>
    <t>Achat fournitures pour casernement (matériels frigoriste)</t>
  </si>
  <si>
    <t>Achat fournitures pour casernement (matériels divers menuiserie)</t>
  </si>
  <si>
    <t>Travaux de menuiserie dont installation barreaudage</t>
  </si>
  <si>
    <t>Achat fournitures pour casernement (peinture)</t>
  </si>
  <si>
    <t>Achat fournitures pour casernement (matériels maçonnerie et peinture)</t>
  </si>
  <si>
    <t>Achat fournitures pour casernement (matériels plomberie)</t>
  </si>
  <si>
    <t>Travaux de plomberie dont réparation toiture</t>
  </si>
  <si>
    <t>Travaux de vidange fosse septique</t>
  </si>
  <si>
    <t>Location bennes et évacuation des déchets</t>
  </si>
  <si>
    <t>BAIE MAHAULT</t>
  </si>
  <si>
    <t>Contrôle outillage frigoriste</t>
  </si>
  <si>
    <t>Achat fournitures pour casernement (matériels divers)</t>
  </si>
  <si>
    <t>Travaux et réparation de portails</t>
  </si>
  <si>
    <t>Travaux de vérification extincteurs</t>
  </si>
  <si>
    <t>PETIT CANAL</t>
  </si>
  <si>
    <t xml:space="preserve">Mise en place d’un portail    </t>
  </si>
  <si>
    <t>LES ABYMES</t>
  </si>
  <si>
    <t>SAINT CLAUDE</t>
  </si>
  <si>
    <t>Réfection balcon Hébergement Gav</t>
  </si>
  <si>
    <t>CAPESTERRE</t>
  </si>
  <si>
    <t xml:space="preserve">Remplacement grille + groom       </t>
  </si>
  <si>
    <t>Remplacement carrelage salon ADC TREFFEL</t>
  </si>
  <si>
    <t>Travaux d’élagage en prévention des risques cycloniques- Caserne BONNE-TERRE</t>
  </si>
  <si>
    <t>POINTE A PITRE</t>
  </si>
  <si>
    <t>Travaux d’élagage en prévention des risques cycloniques – Caserne MIQUEL</t>
  </si>
  <si>
    <t>DESHAIES</t>
  </si>
  <si>
    <t>Acquisition groupe électrogène</t>
  </si>
  <si>
    <t>FORT DE FRANCE</t>
  </si>
  <si>
    <t>Achat fournitures pour casernement (outillages : ensemble machines, Lot visseuse + meuleuse, Poste TIG, Perceuse + coffret)</t>
  </si>
  <si>
    <t>Achat fournitures pour casernement (outillages : perceuse et meuleuse)</t>
  </si>
  <si>
    <t>Achat de groupes électrogènes</t>
  </si>
  <si>
    <t>Achat fournitures pour casernement (matériels pour élagage des espaces verts)</t>
  </si>
  <si>
    <t>Achat fournitures pour casernement (outillages divers)</t>
  </si>
  <si>
    <r>
      <rPr>
        <sz val="12"/>
        <color rgb="FF333333"/>
        <rFont val="Calibri"/>
        <family val="2"/>
        <charset val="1"/>
      </rPr>
      <t>Achat fournitures pour casernement (outillages: Malaxeur + coffret métallique</t>
    </r>
    <r>
      <rPr>
        <sz val="9"/>
        <color rgb="FF333333"/>
        <rFont val="Calibri"/>
        <family val="2"/>
        <charset val="1"/>
      </rPr>
      <t>)</t>
    </r>
  </si>
  <si>
    <r>
      <rPr>
        <sz val="12"/>
        <color rgb="FF333333"/>
        <rFont val="Calibri"/>
        <family val="2"/>
        <charset val="1"/>
      </rPr>
      <t>Achat fournitures pour casernement (outillages: Chargeur HITACHI</t>
    </r>
    <r>
      <rPr>
        <sz val="9"/>
        <color rgb="FF333333"/>
        <rFont val="Calibri"/>
        <family val="2"/>
        <charset val="1"/>
      </rPr>
      <t>)</t>
    </r>
  </si>
  <si>
    <r>
      <rPr>
        <sz val="12"/>
        <color rgb="FF333333"/>
        <rFont val="Calibri"/>
        <family val="2"/>
        <charset val="1"/>
      </rPr>
      <t>Achat fournitures pour casernement (outillages: Aspirateur</t>
    </r>
    <r>
      <rPr>
        <sz val="9"/>
        <color rgb="FF333333"/>
        <rFont val="Calibri"/>
        <family val="2"/>
        <charset val="1"/>
      </rPr>
      <t>)</t>
    </r>
  </si>
  <si>
    <t>LE MARIN</t>
  </si>
  <si>
    <t>Travaux de remplacement de 3 climatiseurs</t>
  </si>
  <si>
    <t>LE FRANCOIS</t>
  </si>
  <si>
    <r>
      <rPr>
        <sz val="12"/>
        <color rgb="FF333333"/>
        <rFont val="Calibri"/>
        <family val="2"/>
        <charset val="1"/>
      </rPr>
      <t>Travaux de r</t>
    </r>
    <r>
      <rPr>
        <sz val="9"/>
        <color rgb="FF333333"/>
        <rFont val="Calibri"/>
        <family val="2"/>
        <charset val="1"/>
      </rPr>
      <t>emplacement de 2 climatiseurs</t>
    </r>
  </si>
  <si>
    <t>CASE PILOTE</t>
  </si>
  <si>
    <r>
      <rPr>
        <sz val="12"/>
        <color rgb="FF333333"/>
        <rFont val="Calibri"/>
        <family val="2"/>
        <charset val="1"/>
      </rPr>
      <t>Travaux de r</t>
    </r>
    <r>
      <rPr>
        <sz val="9"/>
        <color rgb="FF333333"/>
        <rFont val="Calibri"/>
        <family val="2"/>
        <charset val="1"/>
      </rPr>
      <t>emplacement de 4 climatiseurs</t>
    </r>
  </si>
  <si>
    <t>ST ESPRIT</t>
  </si>
  <si>
    <r>
      <rPr>
        <sz val="12"/>
        <color rgb="FF333333"/>
        <rFont val="Calibri"/>
        <family val="2"/>
        <charset val="1"/>
      </rPr>
      <t>Travaux de r</t>
    </r>
    <r>
      <rPr>
        <sz val="9"/>
        <color rgb="FF333333"/>
        <rFont val="Calibri"/>
        <family val="2"/>
        <charset val="1"/>
      </rPr>
      <t>emplacement de 3 climatiseurs</t>
    </r>
  </si>
  <si>
    <t>RIVIERE PILOTE</t>
  </si>
  <si>
    <t>LA TRINITE</t>
  </si>
  <si>
    <r>
      <rPr>
        <sz val="12"/>
        <color rgb="FF333333"/>
        <rFont val="Calibri"/>
        <family val="2"/>
        <charset val="1"/>
      </rPr>
      <t>Travaux de r</t>
    </r>
    <r>
      <rPr>
        <sz val="9"/>
        <color rgb="FF333333"/>
        <rFont val="Calibri"/>
        <family val="2"/>
        <charset val="1"/>
      </rPr>
      <t>emplacement de 12 climatiseurs</t>
    </r>
  </si>
  <si>
    <t>REDOUTE FDF</t>
  </si>
  <si>
    <r>
      <rPr>
        <sz val="12"/>
        <color rgb="FF333333"/>
        <rFont val="Calibri"/>
        <family val="2"/>
        <charset val="1"/>
      </rPr>
      <t>Travaux de r</t>
    </r>
    <r>
      <rPr>
        <sz val="9"/>
        <color rgb="FF333333"/>
        <rFont val="Calibri"/>
        <family val="2"/>
        <charset val="1"/>
      </rPr>
      <t>emplacement d’un climatiseur</t>
    </r>
  </si>
  <si>
    <t>SCHOELCHER</t>
  </si>
  <si>
    <t>MATOURY</t>
  </si>
  <si>
    <t>Achat tondeuse auto portée pour entretien du casernement</t>
  </si>
  <si>
    <t>CAYENNE</t>
  </si>
  <si>
    <t>Achat fournitures pour casernement (perche élagueuse)</t>
  </si>
  <si>
    <r>
      <rPr>
        <sz val="12"/>
        <color rgb="FF333333"/>
        <rFont val="Calibri"/>
        <family val="2"/>
        <charset val="1"/>
      </rPr>
      <t>Achat fournitures pour casernement (Perceuse sans fil</t>
    </r>
    <r>
      <rPr>
        <sz val="9"/>
        <color rgb="FF333333"/>
        <rFont val="Calibri"/>
        <family val="2"/>
        <charset val="1"/>
      </rPr>
      <t>)</t>
    </r>
  </si>
  <si>
    <t>Achat fournitures pour casernement (outillages électriciens)</t>
  </si>
  <si>
    <r>
      <rPr>
        <sz val="12"/>
        <color rgb="FF333333"/>
        <rFont val="Calibri"/>
        <family val="2"/>
        <charset val="1"/>
      </rPr>
      <t xml:space="preserve">Achat fournitures pour casernement </t>
    </r>
    <r>
      <rPr>
        <sz val="9"/>
        <color rgb="FF333333"/>
        <rFont val="Calibri"/>
        <family val="2"/>
        <charset val="1"/>
      </rPr>
      <t>(outillage peintre, maçon)</t>
    </r>
  </si>
  <si>
    <r>
      <rPr>
        <sz val="12"/>
        <color rgb="FF333333"/>
        <rFont val="Calibri"/>
        <family val="2"/>
        <charset val="1"/>
      </rPr>
      <t>Achat fournitures pour cantonnements (outillage de 3 nettoyeurs haute pression + 3 aspirateurs</t>
    </r>
    <r>
      <rPr>
        <sz val="9"/>
        <color rgb="FF333333"/>
        <rFont val="Calibri"/>
        <family val="2"/>
        <charset val="1"/>
      </rPr>
      <t>)</t>
    </r>
  </si>
  <si>
    <t>Travaux d’abattage d’arbres – Caserne La Madeleine</t>
  </si>
  <si>
    <t>SINNAMARY</t>
  </si>
  <si>
    <t>Travaux de pose de climatiseurs – Caserne Sinnamary</t>
  </si>
  <si>
    <t>SAINT LAURENT DU MARONI</t>
  </si>
  <si>
    <t>Travaux de remplacement des climatiseurs Cie de ST LOUIS et Cie de SLM</t>
  </si>
  <si>
    <r>
      <rPr>
        <sz val="11"/>
        <color rgb="FF333333"/>
        <rFont val="Calibri"/>
        <family val="2"/>
        <charset val="1"/>
      </rPr>
      <t>Travaux de p</t>
    </r>
    <r>
      <rPr>
        <sz val="12"/>
        <color rgb="FF333333"/>
        <rFont val="Calibri"/>
        <family val="2"/>
        <charset val="1"/>
      </rPr>
      <t>ose d’un escalier métallique – Caserne La Madeleine</t>
    </r>
  </si>
  <si>
    <t>KOUROU</t>
  </si>
  <si>
    <t>Travaux de pose de 15 climatiseurs</t>
  </si>
  <si>
    <t xml:space="preserve">Achat fournitures pour travaux casernement  </t>
  </si>
  <si>
    <t>REGINA</t>
  </si>
  <si>
    <t>Travaux de remplacement des gouttières – Caserne Régina</t>
  </si>
  <si>
    <t>IRACOUBO</t>
  </si>
  <si>
    <t>Travaux de reprise d'épauffrures Beton Iracoubo</t>
  </si>
  <si>
    <t>Achat fournitures pour casernement (matériels électriques SERVAL)</t>
  </si>
  <si>
    <t>Travaux de remplacement chauffe-eau + flexible – Caserne La Madeleine</t>
  </si>
  <si>
    <t>Travaux de reprise de l’étanchéité douche – Cantonnement Goupi</t>
  </si>
  <si>
    <t>Travaux de réparation de fuites d’eau – Remire et Kourou</t>
  </si>
  <si>
    <t>Travaux d’abattage cocotier dans le cadre d ela prévention contre le risque cyclonique</t>
  </si>
  <si>
    <t>MANA</t>
  </si>
  <si>
    <t>Travaux de remplacement chauffe-eau – Caserne Mana</t>
  </si>
  <si>
    <t>Intervention/dépannage sur 16 climatiseurs – Melkior</t>
  </si>
  <si>
    <t>Travaux d’élagage – Caserne La Madeleine</t>
  </si>
  <si>
    <t>MARIPASOULA</t>
  </si>
  <si>
    <t>Travaux d’éclairage extérieur de la brigade</t>
  </si>
  <si>
    <t>CACAO</t>
  </si>
  <si>
    <t>Travaux de remplacement des climatiseurs – Cacao, Régina, St Georges</t>
  </si>
  <si>
    <t>VERINES/REDOUTE</t>
  </si>
  <si>
    <t>Travaux de réparation des menuiseries</t>
  </si>
  <si>
    <t>STE CLOTILDE</t>
  </si>
  <si>
    <t>Achat fournitures pour casernement (Kit nydron complet MKIDRO)</t>
  </si>
  <si>
    <r>
      <rPr>
        <sz val="12"/>
        <color rgb="FF333333"/>
        <rFont val="Calibri"/>
        <family val="2"/>
        <charset val="1"/>
      </rPr>
      <t>Achat fournitures pour casernement</t>
    </r>
    <r>
      <rPr>
        <sz val="9"/>
        <color rgb="FF333333"/>
        <rFont val="Calibri"/>
        <family val="2"/>
        <charset val="1"/>
      </rPr>
      <t xml:space="preserve"> (fournitures pour installation climatiseurs)</t>
    </r>
  </si>
  <si>
    <t>Achat fournitures pour casernement (Bache protection murale)</t>
  </si>
  <si>
    <r>
      <rPr>
        <sz val="12"/>
        <color rgb="FF333333"/>
        <rFont val="Calibri"/>
        <family val="2"/>
        <charset val="1"/>
      </rPr>
      <t>Achat fournitures pour casernement (Nettoyeur haute pression</t>
    </r>
    <r>
      <rPr>
        <sz val="9"/>
        <color rgb="FF333333"/>
        <rFont val="Calibri"/>
        <family val="2"/>
        <charset val="1"/>
      </rPr>
      <t xml:space="preserve"> EMILIO 4L)</t>
    </r>
  </si>
  <si>
    <r>
      <rPr>
        <sz val="12"/>
        <color rgb="FF333333"/>
        <rFont val="Calibri"/>
        <family val="2"/>
        <charset val="1"/>
      </rPr>
      <t>Achat fournitures pour casernement (</t>
    </r>
    <r>
      <rPr>
        <sz val="9"/>
        <color rgb="FF333333"/>
        <rFont val="Calibri"/>
        <family val="2"/>
        <charset val="1"/>
      </rPr>
      <t>plateforme tétris 100)</t>
    </r>
  </si>
  <si>
    <t>Achat d’un climatiseur (Gree inverter 9000 BTU wifi)</t>
  </si>
  <si>
    <t>LA REDOUTE</t>
  </si>
  <si>
    <t>Achat de 13 climatiseurs (travaux du bâtiment 6)</t>
  </si>
  <si>
    <t>Travaux de remise en peinture du portail principal</t>
  </si>
  <si>
    <r>
      <rPr>
        <sz val="12"/>
        <color rgb="FF333333"/>
        <rFont val="Calibri"/>
        <family val="2"/>
        <charset val="1"/>
      </rPr>
      <t>Achat fournitures pour casernement (</t>
    </r>
    <r>
      <rPr>
        <sz val="9"/>
        <color rgb="FF333333"/>
        <rFont val="Calibri"/>
        <family val="2"/>
        <charset val="1"/>
      </rPr>
      <t>Kit serrurier FAUSTIN FERRONINER)</t>
    </r>
  </si>
  <si>
    <t>ST PIERRE</t>
  </si>
  <si>
    <t>Achat fournitures pour casernement (outillages divers)</t>
  </si>
  <si>
    <t>Achat fournitures pour casernement (clôture rigide La Redoute bât 6)</t>
  </si>
  <si>
    <t>VERINES</t>
  </si>
  <si>
    <t>Travaux de refixation gond supérieur vantail gauche intérieur</t>
  </si>
  <si>
    <t>Diagnostic, intervention et déplacement pour réparation du clavier de l’alarme hors service</t>
  </si>
  <si>
    <t>Travaux de remise en état de la poignée de débrayage du rideau métallique</t>
  </si>
  <si>
    <r>
      <rPr>
        <sz val="12"/>
        <color rgb="FF333333"/>
        <rFont val="Calibri"/>
        <family val="2"/>
        <charset val="1"/>
      </rPr>
      <t>Achat fournitures pour casernement (Brises</t>
    </r>
    <r>
      <rPr>
        <sz val="9"/>
        <color rgb="FF333333"/>
        <rFont val="Calibri"/>
        <family val="2"/>
        <charset val="1"/>
      </rPr>
      <t xml:space="preserve"> NV30 vert)</t>
    </r>
  </si>
  <si>
    <r>
      <rPr>
        <sz val="12"/>
        <color rgb="FF333333"/>
        <rFont val="Calibri"/>
        <family val="2"/>
        <charset val="1"/>
      </rPr>
      <t xml:space="preserve">Achat fournitures pour casernement (outillage : coffret </t>
    </r>
    <r>
      <rPr>
        <sz val="9"/>
        <color rgb="FF333333"/>
        <rFont val="Calibri"/>
        <family val="2"/>
        <charset val="1"/>
      </rPr>
      <t>160 PCS)</t>
    </r>
  </si>
  <si>
    <t>Achat fournitures pour casernement (outillages : scie sauteuse, scie circulaire et jeu de lames scie sauteuse)</t>
  </si>
  <si>
    <r>
      <rPr>
        <sz val="12"/>
        <color rgb="FF333333"/>
        <rFont val="Calibri"/>
        <family val="2"/>
        <charset val="1"/>
      </rPr>
      <t xml:space="preserve">Achat fournitures pour casernement (peinture </t>
    </r>
    <r>
      <rPr>
        <sz val="9"/>
        <color rgb="FF333333"/>
        <rFont val="Calibri"/>
        <family val="2"/>
        <charset val="1"/>
      </rPr>
      <t>en carte achat)</t>
    </r>
  </si>
  <si>
    <r>
      <rPr>
        <sz val="12"/>
        <color rgb="FF333333"/>
        <rFont val="Calibri"/>
        <family val="2"/>
        <charset val="1"/>
      </rPr>
      <t>Achat de sol + fournitures pour pose (travaux du bâtiment</t>
    </r>
    <r>
      <rPr>
        <sz val="9"/>
        <color rgb="FF333333"/>
        <rFont val="Calibri"/>
        <family val="2"/>
        <charset val="1"/>
      </rPr>
      <t xml:space="preserve"> 6)</t>
    </r>
  </si>
  <si>
    <r>
      <rPr>
        <sz val="12"/>
        <color rgb="FF333333"/>
        <rFont val="Calibri"/>
        <family val="2"/>
        <charset val="1"/>
      </rPr>
      <t>Achat fournitures pour casernement (console pliable</t>
    </r>
    <r>
      <rPr>
        <sz val="9"/>
        <color rgb="FF333333"/>
        <rFont val="Calibri"/>
        <family val="2"/>
        <charset val="1"/>
      </rPr>
      <t>)</t>
    </r>
  </si>
  <si>
    <t>Achat de 10 climatiseurs</t>
  </si>
  <si>
    <r>
      <rPr>
        <sz val="12"/>
        <color rgb="FF333333"/>
        <rFont val="Calibri"/>
        <family val="2"/>
        <charset val="1"/>
      </rPr>
      <t>Achat fournitures pour casernement (perceuse</t>
    </r>
    <r>
      <rPr>
        <sz val="9"/>
        <color rgb="FF333333"/>
        <rFont val="Calibri"/>
        <family val="2"/>
        <charset val="1"/>
      </rPr>
      <t xml:space="preserve"> + 2 batteries)</t>
    </r>
  </si>
  <si>
    <r>
      <rPr>
        <sz val="12"/>
        <color rgb="FF333333"/>
        <rFont val="Calibri"/>
        <family val="2"/>
        <charset val="1"/>
      </rPr>
      <t>Achat fournitures pour casernement (</t>
    </r>
    <r>
      <rPr>
        <sz val="9"/>
        <color rgb="FF333333"/>
        <rFont val="Calibri"/>
        <family val="2"/>
        <charset val="1"/>
      </rPr>
      <t>THEMA 970 LED 45W)</t>
    </r>
  </si>
  <si>
    <t>Achat fournitures pour casernement (barrières chantier, plot béton, béton hotmigon,ciment cem, marche pied)</t>
  </si>
  <si>
    <t>ST GILLES-LES-BAINS</t>
  </si>
  <si>
    <t>Travaux de peinture - bâtiment 1 – T4 LST</t>
  </si>
  <si>
    <r>
      <rPr>
        <sz val="12"/>
        <color rgb="FF333333"/>
        <rFont val="Calibri"/>
        <family val="2"/>
        <charset val="1"/>
      </rPr>
      <t xml:space="preserve">Travaux de peinture - bâtiment </t>
    </r>
    <r>
      <rPr>
        <sz val="9"/>
        <color rgb="FF333333"/>
        <rFont val="Calibri"/>
        <family val="2"/>
        <charset val="1"/>
      </rPr>
      <t>5 LST</t>
    </r>
  </si>
  <si>
    <r>
      <rPr>
        <sz val="12"/>
        <color rgb="FF333333"/>
        <rFont val="Calibri"/>
        <family val="2"/>
        <charset val="1"/>
      </rPr>
      <t>Travaux de réfection du sol - bâtiment</t>
    </r>
    <r>
      <rPr>
        <sz val="9"/>
        <color rgb="FF333333"/>
        <rFont val="Calibri"/>
        <family val="2"/>
        <charset val="1"/>
      </rPr>
      <t xml:space="preserve"> 1 - T4 LST</t>
    </r>
  </si>
  <si>
    <t>Travaux d’agencement et de création BRXX - bâtiment 1 - T4 LST</t>
  </si>
  <si>
    <t>Achat fournitures pour casernement (échafaudage)</t>
  </si>
  <si>
    <t>Achat de menuiserie/volet roulant</t>
  </si>
  <si>
    <t xml:space="preserve"> REDOUTE/VERINES</t>
  </si>
  <si>
    <t>Travaux de réparation des menuiseries (locaux de service et logements)</t>
  </si>
  <si>
    <t>VILLA GENERAL</t>
  </si>
  <si>
    <t>Mise en place de bloc porte moustiquaire</t>
  </si>
  <si>
    <t>Achat pour casernement (outillages et stocks divers)</t>
  </si>
  <si>
    <t>REDOUTE</t>
  </si>
  <si>
    <t>Travaux de carottage dans les bureaux</t>
  </si>
  <si>
    <t>Renouvellement BAES &amp; BEH défectueux</t>
  </si>
  <si>
    <t>Achat plomberie (circulateur)</t>
  </si>
  <si>
    <t>Achat fournitures de casernement (peinture, quincaillerie)</t>
  </si>
  <si>
    <t>Achat fournitures de casernement (plomberie, quincaillerie)</t>
  </si>
  <si>
    <t>Achat fournitures de casernement (divers matériels)</t>
  </si>
  <si>
    <t>MAMOUDZOU</t>
  </si>
  <si>
    <t>Achat fournitures pour casernement (matériels de sécurisation)</t>
  </si>
  <si>
    <r>
      <rPr>
        <sz val="12"/>
        <color rgb="FF333333"/>
        <rFont val="Calibri"/>
        <family val="2"/>
        <charset val="1"/>
      </rPr>
      <t>Achat fournitures pour casernement (outillages électroportatifs</t>
    </r>
    <r>
      <rPr>
        <sz val="9"/>
        <color rgb="FF333333"/>
        <rFont val="Calibri"/>
        <family val="2"/>
        <charset val="1"/>
      </rPr>
      <t>)</t>
    </r>
  </si>
  <si>
    <r>
      <rPr>
        <sz val="12"/>
        <color rgb="FF333333"/>
        <rFont val="Calibri"/>
        <family val="2"/>
        <charset val="1"/>
      </rPr>
      <t>Achat fournitures pour casernement (outillages</t>
    </r>
    <r>
      <rPr>
        <sz val="9"/>
        <color rgb="FF333333"/>
        <rFont val="Calibri"/>
        <family val="2"/>
        <charset val="1"/>
      </rPr>
      <t>)</t>
    </r>
  </si>
  <si>
    <r>
      <rPr>
        <sz val="12"/>
        <color rgb="FF333333"/>
        <rFont val="Calibri"/>
        <family val="2"/>
        <charset val="1"/>
      </rPr>
      <t>Achat fournitures pour casernement (nettoyeur haute pression</t>
    </r>
    <r>
      <rPr>
        <sz val="9"/>
        <color rgb="FF333333"/>
        <rFont val="Calibri"/>
        <family val="2"/>
        <charset val="1"/>
      </rPr>
      <t>)</t>
    </r>
  </si>
  <si>
    <t>Achat fournitures pour casernement (matériels plomberie et outillage divers)</t>
  </si>
  <si>
    <t>Achat fournitures pour casernement (bac de rangement)</t>
  </si>
  <si>
    <t>Achat fournitures pour casernement (quincaillerie)</t>
  </si>
  <si>
    <t>TARAVAO</t>
  </si>
  <si>
    <t>Réparation réseau d’adduction d’eau</t>
  </si>
  <si>
    <t>PAPEETE</t>
  </si>
  <si>
    <t>Remplacement de 4 chauffe-eau solaires – site champs d’herbes</t>
  </si>
  <si>
    <t>FAA’A</t>
  </si>
  <si>
    <t>Travaux sur station d’épuration de Tahiti</t>
  </si>
  <si>
    <t>PAEA</t>
  </si>
  <si>
    <t>RURUTU</t>
  </si>
  <si>
    <t>Achat d’un groupe électrogène</t>
  </si>
  <si>
    <t>Travaux de fondation et d’installation du mat lampadaire</t>
  </si>
  <si>
    <t>Réparation du rideau métallique de la BMO</t>
  </si>
  <si>
    <t>Achat matériel de franchissement</t>
  </si>
  <si>
    <t>NOUMÉA</t>
  </si>
  <si>
    <t>Achat fournitures et pose matériels divers (caméra, vidéoprojecteur, ..)</t>
  </si>
  <si>
    <t>NOUMÉA / POINDIMIÉ</t>
  </si>
  <si>
    <r>
      <rPr>
        <sz val="12"/>
        <color rgb="FF333333"/>
        <rFont val="Calibri"/>
        <family val="2"/>
        <charset val="1"/>
      </rPr>
      <t>Achat fournitures pour casernement (climatiseurs, matériels de plomberie..</t>
    </r>
    <r>
      <rPr>
        <sz val="9"/>
        <color rgb="FF333333"/>
        <rFont val="Calibri"/>
        <family val="2"/>
        <charset val="1"/>
      </rPr>
      <t>)</t>
    </r>
  </si>
  <si>
    <t>Achat EPI SST (cordage, transpalette, harnais, cartouches extincteur, vérif annuelle..)</t>
  </si>
  <si>
    <t>Achat produits quincaillerie pour le acsernement</t>
  </si>
  <si>
    <t>LIFOU / KOUMAC / OUVÉA / LA FOA</t>
  </si>
  <si>
    <t>Débouchage, reprise d’évacuation, nettoyage du regard, pompage fosse, réparation fuite d’eau, débouchage bac à graisse, wc</t>
  </si>
  <si>
    <t>NOUMÉA PELISSOU / NOUMÉA BAILLY / KONÉ</t>
  </si>
  <si>
    <t>Amplificateur, dépannage alarme, dépannage éclairage</t>
  </si>
  <si>
    <t>NOUMÉA BAILLY / NOUMÉA MEUNIER /  HOUAILOU</t>
  </si>
  <si>
    <t>Pose digicode / motorisation portail / maçonnerie / installation groom</t>
  </si>
  <si>
    <t>KONÉ</t>
  </si>
  <si>
    <t>Travaux de désinsectisation</t>
  </si>
  <si>
    <t>POINDIMIÉ</t>
  </si>
  <si>
    <t>Travaux de démontage plafond pvc</t>
  </si>
  <si>
    <t>HIENGHÈNE / CANALA / VOH</t>
  </si>
  <si>
    <t>Travaux d’espace vert (élagage et abattage arbres)</t>
  </si>
  <si>
    <t>NOUMÉA / PÉLISSOU</t>
  </si>
  <si>
    <t>Achat des matières premières pour la rénovation de 24 salles de bain</t>
  </si>
  <si>
    <t>Achat gravier + mélange à béton pour rénovation de 24 salles de bain</t>
  </si>
  <si>
    <t>Achat de matériels de serrurerie (cylindre + clés)</t>
  </si>
  <si>
    <t>PARIS</t>
  </si>
  <si>
    <t>Réparation fuite sur réseau eau chaude</t>
  </si>
  <si>
    <t>Recherche de fuite</t>
  </si>
  <si>
    <t>Dégorgement</t>
  </si>
  <si>
    <t>Urinoirs et lavabos bouchés</t>
  </si>
  <si>
    <t>Matériaux/matériels peinture</t>
  </si>
  <si>
    <t>Recherche de fuite sur colonne</t>
  </si>
  <si>
    <t>Fuite plafond</t>
  </si>
  <si>
    <t>Réparation fuite sur colonne</t>
  </si>
  <si>
    <t>Fourniture et pose de cloison</t>
  </si>
  <si>
    <t>Matériaux/matériels plomberie</t>
  </si>
  <si>
    <t>Mise à niveau chaufferie</t>
  </si>
  <si>
    <t>Remplacement porte entrée</t>
  </si>
  <si>
    <t>Remplacement de RIA</t>
  </si>
  <si>
    <t>Remplacement des CTA1</t>
  </si>
  <si>
    <t>BANQUE - Répration horloge</t>
  </si>
  <si>
    <t>Travaux de démolition au sol des écuries surface des boxes</t>
  </si>
  <si>
    <t>GOUPIL - Reprise faitage</t>
  </si>
  <si>
    <t>GOUPIL - Réfection mur</t>
  </si>
  <si>
    <t>Réparation de la fuite ECS dans la sous station EFGH</t>
  </si>
  <si>
    <t>Remplacement vanne 3 voies</t>
  </si>
  <si>
    <t>Nettoyage des réseaux aérauliques de soufflage et d'extraction</t>
  </si>
  <si>
    <t>Extension installation video protection</t>
  </si>
  <si>
    <t>Marquage stationnement</t>
  </si>
  <si>
    <t>matériel électrique (MI5 LED)</t>
  </si>
  <si>
    <t>dépose et remplacement RADIAN GAZ</t>
  </si>
  <si>
    <t>Travaux route enrobés</t>
  </si>
  <si>
    <t>fourniture et pose de protections murales en plaque PVC pour cuisine et laverie BÂT 23 site IVRY</t>
  </si>
  <si>
    <t>fourniture et pose de protections murales en plaque PVC pour cuisine et laverie BÂT 31 site NOGENT</t>
  </si>
  <si>
    <t>remplacement d’un caisson ALDES CVE 240H</t>
  </si>
  <si>
    <t>CLIM SERVEUR</t>
  </si>
  <si>
    <t>exutoire acces terrasse</t>
  </si>
  <si>
    <t>remplacement tuyaux secondaire chauffage</t>
  </si>
  <si>
    <t>nettoyage suite dégât des eaux</t>
  </si>
  <si>
    <t>pose crédence</t>
  </si>
  <si>
    <t>opération corrective du système de désenfumage</t>
  </si>
  <si>
    <t>matériel plomberie</t>
  </si>
  <si>
    <t>remplacement contrôle acces GR</t>
  </si>
  <si>
    <t>COFF ATLANTIC 600X600X50</t>
  </si>
  <si>
    <t>Changt cpteur eau</t>
  </si>
  <si>
    <t>Changt RESERVOIR WC 6/9 L</t>
  </si>
  <si>
    <t>DALLE LED CAIMAN</t>
  </si>
  <si>
    <t>Remplacement VARIATEUR DE FREQUENCE</t>
  </si>
  <si>
    <t>Remplacement chaudière</t>
  </si>
  <si>
    <t>Reprise installation de 2 Caméras</t>
  </si>
  <si>
    <t>matériel électrique</t>
  </si>
  <si>
    <t>dégorgement</t>
  </si>
  <si>
    <t>REVISION 3 POMPES CHAUFFAGE</t>
  </si>
  <si>
    <t>Docks de Clamart / Réfection robinetterie hébergement</t>
  </si>
  <si>
    <t>Docks de Clamart / Remplacement fenêtre sanitaire</t>
  </si>
  <si>
    <t>Docks de Clamart / Remplacement sanitaire de étages</t>
  </si>
  <si>
    <t>Techni Ouest / Réhabilitation système incendie</t>
  </si>
  <si>
    <t>Docks de Clamart / Réhabilitation sanitaire</t>
  </si>
  <si>
    <t>Guetta / Remplacement porte entrée</t>
  </si>
  <si>
    <t>Techni Ouest / Réhabilitation mur vidéo + baie système</t>
  </si>
  <si>
    <t>Techni Ouest / Réparation baie bureau AI</t>
  </si>
  <si>
    <t>ELIEZ travaux sur logements</t>
  </si>
  <si>
    <t>société des docks de clamart, plomberie</t>
  </si>
  <si>
    <t>société vilattes, menuiserie</t>
  </si>
  <si>
    <t>société tollens, peinture</t>
  </si>
  <si>
    <t>remise en état du réservoir incendie</t>
  </si>
  <si>
    <t>Réfection trottoirs bât 022</t>
  </si>
  <si>
    <t>ACHAT PULVERISATEUR ET PEINTURE</t>
  </si>
  <si>
    <t>PINCE A DECHET</t>
  </si>
  <si>
    <t>FOURNITURES PLOMBERIE</t>
  </si>
  <si>
    <t>EBAUCHE JPM SURF OUT</t>
  </si>
  <si>
    <t>FOURNITURE DE TAPIS</t>
  </si>
  <si>
    <t>FOURNITURE PLOMBERIE</t>
  </si>
  <si>
    <t>MACHINE A REPRODUIRE CLE</t>
  </si>
  <si>
    <t>FOURNITURE CASERNEMENT</t>
  </si>
  <si>
    <t>ACHAT MATERIEL ELECTRODE</t>
  </si>
  <si>
    <t>FOURNITURE CASERNEMENT PANNEAUX + COLLE</t>
  </si>
  <si>
    <t>ACHAT MATÉRIEL : batteries + chargeur</t>
  </si>
  <si>
    <t>Revêtement de sol avec accessoires</t>
  </si>
  <si>
    <t>ARCUEIL</t>
  </si>
  <si>
    <t>Élagage Arcueil</t>
  </si>
  <si>
    <t>MALAKOFF</t>
  </si>
  <si>
    <t>Élagage Malakoff</t>
  </si>
  <si>
    <t>BEYNES</t>
  </si>
  <si>
    <t>Garde corps quai de déchargement - bâtiment 124</t>
  </si>
  <si>
    <t>Quai de déchargement – bâtiment 113</t>
  </si>
  <si>
    <t>ROSNY-SOUS-BOIS</t>
  </si>
  <si>
    <t>Réhabilitation fenêtres 1er-2eme-3eme – bâtiment 006</t>
  </si>
  <si>
    <t>Tronçonneuse service environnement</t>
  </si>
  <si>
    <t>Matériel service général et casernement</t>
  </si>
  <si>
    <t>Réfection des sanitaires du bât 006</t>
  </si>
  <si>
    <t>Élagage des arbres en zone famille et en ZDHS</t>
  </si>
  <si>
    <t>Entretien des séparateurs d’hydrocarbure</t>
  </si>
  <si>
    <t>Bois pour la menuiserie pour réfection des bancs de la caserne en zone famille</t>
  </si>
  <si>
    <t>LE BLANC</t>
  </si>
  <si>
    <t>Chanzy – fourniture émetteurs portail</t>
  </si>
  <si>
    <t>La Guignière – Remplacement ensemble des fenêtres bâtiment 022</t>
  </si>
  <si>
    <t>La Guignière – Reconditionnement détecteurs optiques et remplacement batterie SSI bât 050</t>
  </si>
  <si>
    <t>La Guignière – Reconditionnement détecteurs optiques et remplacement batterie SSI bât 041</t>
  </si>
  <si>
    <t>Versailles-Satory – Remplacement de plusieurs pompes dans la chaufferie Tilleuls</t>
  </si>
  <si>
    <t>Beynes – Remplacement portail d’accès cité des Hurlevents</t>
  </si>
  <si>
    <t>Beynes – Rénovation chaufferie bât 006 datant de 1989</t>
  </si>
  <si>
    <t>Beynes – bât 20 – Remplacement de la centrale incendie</t>
  </si>
  <si>
    <t>Versailles-Satory – Pose de convecteurs dans les locaux IGESA</t>
  </si>
  <si>
    <t>FLEURY</t>
  </si>
  <si>
    <t>UD Fleury-Mérogis – Réfection éclairage extérieur</t>
  </si>
  <si>
    <t>BASTION XIV – Remplacement de BAES HS</t>
  </si>
  <si>
    <t>CELESTINS − Eclairage extérieur – Remplacement de projecteurs défectueux et mise en place de détecteurs de mouvement (achat de matériels seuls – Pose techniciens main d’oeuvre de l’arme SSI)</t>
  </si>
  <si>
    <t>SAINT-GERMAIN</t>
  </si>
  <si>
    <t>GOUPIL − Mise en place d’une alarme type sirène avec télécommande (en cas d’attaque – Achat de matériels seuls – Pose techniciens main d’oeuvre de l’arme SSI)</t>
  </si>
  <si>
    <t>CARNOT − Remplacement de BAES HS et de déclencheurs autonomes incendie</t>
  </si>
  <si>
    <t>COMSOP</t>
  </si>
  <si>
    <t>remplacement des régulateurs sur l’installation de chauffage en ZT</t>
  </si>
  <si>
    <t>STRASBOURG</t>
  </si>
  <si>
    <t>BIL – VIDÉO PROTECTION CASERNE MARCOT SUD</t>
  </si>
  <si>
    <t>BIL – ÉCLAIRAGE LED ET ALARME</t>
  </si>
  <si>
    <t>BIL – MATÉRIEL VOLET ROULANT BUTÉE+TABLIER+SANGLE</t>
  </si>
  <si>
    <t>SELESTAT</t>
  </si>
  <si>
    <t>BIL – CLIMATISATION POSTE DE POLICE EGM SÉLESTAT</t>
  </si>
  <si>
    <t>SAVERNE</t>
  </si>
  <si>
    <t>BIL – RÉFECTION VOIRIE SAVERNE</t>
  </si>
  <si>
    <t>ALSACE</t>
  </si>
  <si>
    <t>BIL – FOURNITURES PLOMBERIE</t>
  </si>
  <si>
    <t>WISSEMBOURG</t>
  </si>
  <si>
    <t>BIL – RESTRUCTURATION MURS EGM WISSEMBOURG</t>
  </si>
  <si>
    <t>BIL – SÉCURISATION GARDE CORPS BATIMENT ADMINISTRATIF GANEVAL</t>
  </si>
  <si>
    <t>BIL – Remplacement portes battantes du cercle mixte EGM SELESTAT</t>
  </si>
  <si>
    <t>BSO – MATERIEL SECOURISME</t>
  </si>
  <si>
    <t>BSO – CHARIOT ELEVATEUR ELECTRIQUE</t>
  </si>
  <si>
    <t>ALTKIRCH</t>
  </si>
  <si>
    <t>GGD 68 – SAI – ALTKIRCH - RÉFECTION SOLS LOGEMENT 344 003 004</t>
  </si>
  <si>
    <t>GGD 68 – SAI - ALTKIRCH - RÉFECTION SOLS LOGEMENT 344 004 004</t>
  </si>
  <si>
    <t>COLMAR</t>
  </si>
  <si>
    <t>GGD 68 – SAI – COLMAR – REMPLACEMENT ÉQUIPEMENTS SANITAIRES LOGEMENT 010 003 027</t>
  </si>
  <si>
    <t>GGD 68 – SAI – COLMAR – RÉFECTION SOLS LOGEMENT 010 003 031</t>
  </si>
  <si>
    <t>GGD 68 – SAI - COLMAR – RÉFECTION SOLS LOGEMENT 010 003 023</t>
  </si>
  <si>
    <t>GGD 68 – SAI – ALTKIRCH - RÉFECTION SOLS LOGEMENT 344 005 005</t>
  </si>
  <si>
    <t>GGD 68 – SAI - COLMAR – REMPLACEMENT POMPES CHAUFFERIES 74 ET 76</t>
  </si>
  <si>
    <t>GGD 68 – SAI - COLMAR – RÉFECTION SOLS LOGEMENT 010 004 006</t>
  </si>
  <si>
    <t>SOULTZ</t>
  </si>
  <si>
    <t>GGD 68 – SAI - SOULTZ – DESTRUCTION NID DE GUÊPES</t>
  </si>
  <si>
    <t>GGD 68 – SAI - ALTKIRCH – DESTRUCTION NID DE GUÊPES</t>
  </si>
  <si>
    <t>GGD 68 – SAI - COLMAR – remplacement tabliers de baignoire log 010 001 003 / 004</t>
  </si>
  <si>
    <t>GGD 68 – SAI – COLMAR – remplacement lavabo log 010 004 006</t>
  </si>
  <si>
    <t>GGD 68 – SAI - ALTKIRCH – destruction nids de guêpes dans caisson VMC – intervention complémentaire</t>
  </si>
  <si>
    <t>GGD 68 – SAI – DAG COLMAR - destruction nids de guêpes</t>
  </si>
  <si>
    <t>GGD 68 – SAI - COLMAR – débouchage canalisation entrée 60</t>
  </si>
  <si>
    <t>LUTTERBACH</t>
  </si>
  <si>
    <t>GGD 68 – SAI – LUTTERBACH – Achat de peinture pour réfection bureau</t>
  </si>
  <si>
    <t>GGD 68 – SAI – COLMAR - Achat peinture pour refection logement GAV + LST</t>
  </si>
  <si>
    <t>GGD 68 – SAI – COLMAR – Débouchage canalisation entrée 76</t>
  </si>
  <si>
    <t>GGD 68 – SAI – COLMAR- Achat furet électrique pour casernmenet</t>
  </si>
  <si>
    <t>SAINTE MARIE AUX MINES</t>
  </si>
  <si>
    <t>GGD 68 – SAI - SAINTE MARIE AUX MINES - Destruction nid de guêpes</t>
  </si>
  <si>
    <t>GGD 68 – SAI – COLMAR – Remplacement robinet</t>
  </si>
  <si>
    <t>GGD 68 – SAI – COLMAR – Réfection mur d’enceinte face avant</t>
  </si>
  <si>
    <t>GGD 68 – SAI - COLMAR - Débouchage canalisation</t>
  </si>
  <si>
    <t>DURMENACH</t>
  </si>
  <si>
    <t>GGD 68 – SAI – DURMENACH Destruction nid de guepe</t>
  </si>
  <si>
    <t>GGD 68 – SAI - ALTKIRCH – remplacement équipement sanitaire</t>
  </si>
  <si>
    <t>GGM II 7 – EGM 23/7 – ACHAT TONDEUSE AUTOPORTÉE</t>
  </si>
  <si>
    <t>GGM II 7 – EGM 23/7 – ACHAT COMBI PRO POUR AUTOPORTÉE</t>
  </si>
  <si>
    <t>Entretien prod eau chaude GD2 – Quartier Deflandre</t>
  </si>
  <si>
    <t>Vanne GD2</t>
  </si>
  <si>
    <t>Variateurs GD2</t>
  </si>
  <si>
    <t>Achat casernement</t>
  </si>
  <si>
    <t>Barrières quartier Deflandre</t>
  </si>
  <si>
    <t>Matériel Casernement</t>
  </si>
  <si>
    <t>Porte Armurerie</t>
  </si>
  <si>
    <t>Matériel électrique</t>
  </si>
  <si>
    <t>DOLE</t>
  </si>
  <si>
    <t>REFECTION VESTIAIRES ET SANITAIRES CSAG DOLE</t>
  </si>
  <si>
    <t>TAILLE ET ABATTAGE ARBRES EGM 46/7 DOLE</t>
  </si>
  <si>
    <t>BELFORT</t>
  </si>
  <si>
    <t>CHANGEMENT ALARME INCENDIE CM BELFORT</t>
  </si>
  <si>
    <t>MEP VMC CSAG BELFORT</t>
  </si>
  <si>
    <t>VESOUL</t>
  </si>
  <si>
    <t>MEP VMC CSAG VESOUL</t>
  </si>
  <si>
    <t>FRANCHE-COMTE</t>
  </si>
  <si>
    <t>DETECTION INCENDIE RELIEE SYSTEME ANTI INTRUSION DATD</t>
  </si>
  <si>
    <t>HERICOURT</t>
  </si>
  <si>
    <t>CHANGEMENT SOLS BP HERICOURT</t>
  </si>
  <si>
    <t>ALARME ANTI INTRUSION BP HERICOURT</t>
  </si>
  <si>
    <t>REFECTION CLÔTURE CHENIL VESOUL</t>
  </si>
  <si>
    <t>BESANÇON</t>
  </si>
  <si>
    <t>MEP CONTRÔLE ACCES SR</t>
  </si>
  <si>
    <t>BAUME LES DAMES</t>
  </si>
  <si>
    <t>MEP VIDEO PROTECTION BTA BAUME LES DAMES</t>
  </si>
  <si>
    <t>ACHAT MAT ESPACES VERTS BESANÇON</t>
  </si>
  <si>
    <t>REMPLACEMENT PORTE BAT ADM GGD 70 VESOUL</t>
  </si>
  <si>
    <t>VERIFICATION PORTES ET PORTAIL GGD 25</t>
  </si>
  <si>
    <t>LONS-LE-SAUNIER</t>
  </si>
  <si>
    <t>VERIFICATION PORTES ET PORTAIL GGD 39</t>
  </si>
  <si>
    <t>MACON</t>
  </si>
  <si>
    <t>VERIFICATION PORTES ET PORTAIL GGD 70</t>
  </si>
  <si>
    <t>VERIFICATION PORTES ET PORTAIL GGD 90</t>
  </si>
  <si>
    <t>SALINS LES BAINS</t>
  </si>
  <si>
    <t>REFECTION TOITURE TERRASSE BP SALINS LES BAINS</t>
  </si>
  <si>
    <t>LURE</t>
  </si>
  <si>
    <t>TRAVAUX DOUCHES EGM 27/7 LURE</t>
  </si>
  <si>
    <t>REMPLACEMENT CHAUFFE EAU BTA LURE</t>
  </si>
  <si>
    <t>GRAY</t>
  </si>
  <si>
    <t>REFECTION D’UNE PARTIE TUYAUTERIE BTA GRAY</t>
  </si>
  <si>
    <t>REMPLACEMENT PORTE ENTREE GYMNASE EGM LURE</t>
  </si>
  <si>
    <t>REMPLACEMENT PORTE VESTIAIRE EGM LURE</t>
  </si>
  <si>
    <t>REMPLACEMENT COMPLET CELLULE ASCENCEURS DOLE</t>
  </si>
  <si>
    <t>REPARATION CHAUDIERE CDT CIE DOLE</t>
  </si>
  <si>
    <t>FOURNITURE TOILE DE VERRE – CPB – BIL</t>
  </si>
  <si>
    <t>REFECTION PEINTURES ATELIER AUTO CSAG 25</t>
  </si>
  <si>
    <t>TRANSFERT D’ALARMES CHAMBRES FORTES VERS CORG GGD90</t>
  </si>
  <si>
    <t>TRANSFERT D’ALARMES CHAMBRES FORTES VERS CORG GGD39</t>
  </si>
  <si>
    <t>TRANSFERT D’ALARMES CHAMBRES FORTES VERS CORG GGD25</t>
  </si>
  <si>
    <t>TRANSFERT D’ALARMES CHAMBRES FORTES VERS CORG GGD70</t>
  </si>
  <si>
    <t>ENTRETIEN ONDULEUR CORG GGD70</t>
  </si>
  <si>
    <t>REFECTION SALLE D’EAU GAV HERICOURT</t>
  </si>
  <si>
    <t>FOURNITURES POUR PAPIER PEINTS GGD39</t>
  </si>
  <si>
    <t>FOURNITURE BLOC EVACUATION LUMINAIRE GGD39</t>
  </si>
  <si>
    <t>COMPLEMENT DEPIGEONNAGE SCAG DOLE</t>
  </si>
  <si>
    <t>REFECTION ET TRAVAUX DE PLOMBERIE SAI VESOUL</t>
  </si>
  <si>
    <t>ACHAT MATERIEL DE PLOMBERIE FDJ</t>
  </si>
  <si>
    <t>ACHAT MATERIEL ELECTRIQUE FDJ</t>
  </si>
  <si>
    <t>MATÉRIEL POUR ESPACES VERTS GGD39</t>
  </si>
  <si>
    <t>REMPLACEMENT CIRCULATEUR CHAUFFERIE CGD LONS-LE-SAUNIER</t>
  </si>
  <si>
    <t>DIAGNOSTIQUE THERMIQUE BTA BAUME LES DAMES</t>
  </si>
  <si>
    <t>DIAGNOSTIQUE THERMIQUE BTA GRAY</t>
  </si>
  <si>
    <t>MONTBELIARD</t>
  </si>
  <si>
    <t>ENTRETIEN PORTES ET PORTAILS MONTBELIARD</t>
  </si>
  <si>
    <t>REFECTION PORTE SOUS STATION POSTE DE POLICE EGM LURE</t>
  </si>
  <si>
    <t>REFECTION PORTE SOUS STATION BAT 46 EGM LURE</t>
  </si>
  <si>
    <t>REPARATION METÉRIEL ESPACES VERTS EGM LURE</t>
  </si>
  <si>
    <t>REMPLACEMENT FERME PORTE BAT006 CGD70</t>
  </si>
  <si>
    <t>REMPLACEMENT GROOM PORTE BAT007 CGD70</t>
  </si>
  <si>
    <t>INTERVENTION ALARME SOUTE A MUNITION DAO BESANCON</t>
  </si>
  <si>
    <t>REMPLACEMENT VANNE ARRIVEE EF CHAUFFERIE VESOUL</t>
  </si>
  <si>
    <t>VALDAHON</t>
  </si>
  <si>
    <t>MISE EN PLACE PASSE PLAT GIC VALDAHON</t>
  </si>
  <si>
    <t>TRAVAUX DE PEINTURE BTA GRAY</t>
  </si>
  <si>
    <t>THIONVILLE</t>
  </si>
  <si>
    <t>EUROCOM – BLOCS AUTONOMES D’ÉCLAIRAGE DE SÉCURITÉ – EGM 13/7 THIONVILLE</t>
  </si>
  <si>
    <t>RODEMACK</t>
  </si>
  <si>
    <t>CEGELEC – MISE EN CONFORMITÉ ÉLECTRIQUE – GIE RODEMACK</t>
  </si>
  <si>
    <t>PHALSBOURG</t>
  </si>
  <si>
    <t>CEGELEC – MISE EN CONFORMITÉ ÉLECTRIQUE – GIE PHALSBOURG</t>
  </si>
  <si>
    <t>LEMBERG</t>
  </si>
  <si>
    <t>CEGELEC - MISE EN CONFORMITÉ ÉLECTRIQUE – GIE LEMBERG</t>
  </si>
  <si>
    <t>HAYANGE</t>
  </si>
  <si>
    <t>CEGELEC – MISE EN CONFORMITÉ ÉLECTRIQUE – GIE HAYANGE</t>
  </si>
  <si>
    <t>COURCELLES CHAUSSY</t>
  </si>
  <si>
    <t>CEGELEC – MISE EN CONFORMITÉ ÉLECTRIQUE – GIE COURCELLES CHAUSSY</t>
  </si>
  <si>
    <t>METZ</t>
  </si>
  <si>
    <t>CEGELEC – MISE EN CONFORMITÉ ÉLECTRIQUE – GIE METZ CIR</t>
  </si>
  <si>
    <t>NANCY</t>
  </si>
  <si>
    <t>ESPINHIERO&amp;ESTRELA – NETTOYAGE DÉCHETS FIN CHANTIER + PEINTURE MUR ET PLAFOND – GIE NANCY</t>
  </si>
  <si>
    <t>DEL – POSE PORTE D’ENTRÉE – VILLA ROEDERER METZ</t>
  </si>
  <si>
    <t>IN ARBORIS – ELAGAGE ET ABATTAGE – VILLA ROEDERER METZ</t>
  </si>
  <si>
    <t>REXEL – MATÉRIEL ÉCLAIRAGE ET ELECTRIQUE – CASERNE RADET METZ</t>
  </si>
  <si>
    <t>BACCARAT</t>
  </si>
  <si>
    <t>SARL B. LECOMTE – ABATTAGE ARBRES + CABLAGE BOIS – EGM 16/7 BACCARAT</t>
  </si>
  <si>
    <t>MENUISERIE DE L’EST – OBTURATION OUVERTURES DESSUS FENÊTRES – CASERNE LE TROADEC METZ</t>
  </si>
  <si>
    <t>PORTIS – OTIS – PARACHUTE + RESSORT POUR CÂBLES – CASERNE RADET METZ</t>
  </si>
  <si>
    <t>BAR LE DUC</t>
  </si>
  <si>
    <t>LORR’ÉLEC – HORLOGE ET CANDÉLABRES – GGD 55</t>
  </si>
  <si>
    <t>SAINT MIHIEL</t>
  </si>
  <si>
    <t>HAXEL SA – DÉBROUSSAILLEUSE – EGM 12/7 ST MIHIEL</t>
  </si>
  <si>
    <t>TECHNIC CHAUFFAGE – FOURNITURE ET POSE ADOUCISSEUR – GFAG METZ</t>
  </si>
  <si>
    <t>GEDIMAT – REFECTION JOINT ET FISSURE BALCON – GGD 55</t>
  </si>
  <si>
    <t>SALMON – PEINTURE + SOL BUREAU – CASERNE LE TROADEC METZ</t>
  </si>
  <si>
    <t>MD LOISIRS – RÉPARATION AIRE DE JEUX – EGM 13/7 THIONVILLE</t>
  </si>
  <si>
    <t>SERVISTORES – STOCK PIÈCES RÉPARATION STORES – EGM 16/7 BACCARAT</t>
  </si>
  <si>
    <t>ATCL – CHANGEMENT GROUPE ÉLECTROGÈNE – CASERNE LE TROADEC METZ</t>
  </si>
  <si>
    <t>EUROCOM – MISE EN PLACE DÉTECTEURS – GFAG METZ</t>
  </si>
  <si>
    <t>ST ETIENNE LES REMIREMONT</t>
  </si>
  <si>
    <t>CEGELEC – TRAVAUX ÉLECTRIQUES APPARTS 126 &amp; 127 – EGM 25/7 ST ÉTIENNE LES REMIREMONT</t>
  </si>
  <si>
    <t>EUROCOM – DÉPANNAGE MOTORISATION – GFAG METZ</t>
  </si>
  <si>
    <t>CEGELEC - MISE EN CONFORMITÉ ÉLECTRIQUE – EGM 13/7 THIONVILLE</t>
  </si>
  <si>
    <t>CEGELEC - MISE EN CONFORMITÉ ÉLECTRIQUE – CGD THIONVILLE</t>
  </si>
  <si>
    <t>LONGEVILLE LES SAINT AVOLD</t>
  </si>
  <si>
    <t>CEGELEC - MISE EN CONFORMITÉ ÉLECTRIQUE – EGM 14/7</t>
  </si>
  <si>
    <t>CEGELEC - MISE EN CONFORMITÉ ÉLECTRIQUE – LOGEMENTS CASERNE FRÈRE METZ</t>
  </si>
  <si>
    <t>CEGELEC - MISE EN CONFORMITÉ ÉLECTRIQUE – VILLA ROEDERER METZ</t>
  </si>
  <si>
    <t>SETA – DEPOSE LANTERNE – METZ FRERE</t>
  </si>
  <si>
    <t>EUROCOM – REMPLACEMENT PORTILLON – METZ RADET</t>
  </si>
  <si>
    <t>COMMERCY</t>
  </si>
  <si>
    <t>PORTIS – OTIS – REMPLACEMENT MOTEUR PORTAIL – COMMERCY</t>
  </si>
  <si>
    <t>EUROCOM – REMPLACEMENT PORTAIL – METZ LE TROADEC</t>
  </si>
  <si>
    <t>GERARDMER</t>
  </si>
  <si>
    <t>DELAITRE – CREATION CANIVEAU SUR VOIRIE – GERARDMER</t>
  </si>
  <si>
    <t>CCSE – REMPLACEMENT LUMINAIRES – EGM 14/7 LONGEVILLE LES ST AVOLD</t>
  </si>
  <si>
    <t>REMIREMONT</t>
  </si>
  <si>
    <t>GROSJEAN – MISE AUX NORMES WC CELLULES – BT REMIREMONT</t>
  </si>
  <si>
    <t>TSG – NETTOYAGE SEPARATEUR HYDROCARBURE – METZ QUEULEU</t>
  </si>
  <si>
    <t>LORR’ÉLEC – TRAVAUX ÉLECTRIQUES – BAR LE DUC</t>
  </si>
  <si>
    <t>GENTIL GAUTIER – REMPLACEMENT ROBINET ET COUDE RADIATEUR – METZ LE TROADEC</t>
  </si>
  <si>
    <t>MENUISERIE DE L’EST – TRAVAUX CABINES DOUCHES – METZ LE TROADEC</t>
  </si>
  <si>
    <t>HPS – CREATION RESEAU EXTRACTION AIR – METZ LE TROADEC</t>
  </si>
  <si>
    <t>SALMON –TRAVAUX PEINTURE BDM – METZ LE TROADEC</t>
  </si>
  <si>
    <t>EPINAL</t>
  </si>
  <si>
    <t>COUVAL – REMPLACEMENT PORTE – EPINAL</t>
  </si>
  <si>
    <t>SP SOL – REFECTION BUREAUX – PSIG METZ QUEULEUR</t>
  </si>
  <si>
    <t>LCV – TERRASSEMENT POUR CRÉATION ESCALIER – BACCARAT</t>
  </si>
  <si>
    <t>CYRILL – REMPLACEMENT MITIGEUR – REMIREMONT</t>
  </si>
  <si>
    <t>ENGIE HOME SERVICES – AMÉLIORATION RÉGULATION CHAUFFERIE – THIONVILLE</t>
  </si>
  <si>
    <t>EAU DÉTECTION – CONTROLE PI – EGM BACCARAT</t>
  </si>
  <si>
    <t>DUHAMEL – POSE ET FOURNITURE STORE ENROULANT – RADET</t>
  </si>
  <si>
    <t>FORTERRE WILLIAM SERVICES – HYDROCURAGE CONDUITE PLUVIALE – BACCARAT</t>
  </si>
  <si>
    <t>PTF – FOURNITURE ET POSE PORTE ALU – EGM THIONVILLE</t>
  </si>
  <si>
    <t>VITTEL</t>
  </si>
  <si>
    <t>EURL LORDIER – CONTROLE INSTALLATIONS CHAUFFERIE – VITTEL</t>
  </si>
  <si>
    <t>MC THERMIQUE – REMPLACEMENT RADIATEURS ÉLECTRIQUES – LOGEMENTS EGM 12/7 ST MIHIEL</t>
  </si>
  <si>
    <t>REVIGNY SUR ORNAIN</t>
  </si>
  <si>
    <t>SOS MAISON – DÉMONTAGE ISOLATION – EGM 35/7 REVIGNY SUR ORNAIN</t>
  </si>
  <si>
    <t>TECHNI – CLIM – MISE EN CONFORMITÉ CHAUFFERIE - CERCLE MIXTE EGM 13/7 THIONVILLE</t>
  </si>
  <si>
    <t>08</t>
  </si>
  <si>
    <t>CHARLEVILLE-MÉZIÈRES</t>
  </si>
  <si>
    <t>Charleville-M_ logts 1.01, 6.32, 9.31, 11.11_Réfection des désordres suite infiltrations d’eau</t>
  </si>
  <si>
    <t>Charleville-M_ logts 11.21/11.11_Etanchéité balcon 11.21 et reprise épaufrures façade entraînant infiltrations</t>
  </si>
  <si>
    <t>Charleville-M_ logts 18.01_Réparation fuite logement CNE CARLOS</t>
  </si>
  <si>
    <t>VOUZIERS</t>
  </si>
  <si>
    <t>Vouziers_logt 4 bât 027_Modification fenêtre car elle ne se ferme plus</t>
  </si>
  <si>
    <t>Charleville-M_ LST_SOLC_Remplacement et déplacement du coffret élec et d’un radiateur HS</t>
  </si>
  <si>
    <t>Vouziers_Remplacement du bac dégraisseur</t>
  </si>
  <si>
    <t>Vouziers_Changement des BAES</t>
  </si>
  <si>
    <t>Charleville-M_ CSAG_Mise en place d’extracteurs d’air de gaz d’échappement</t>
  </si>
  <si>
    <t>DOUZY</t>
  </si>
  <si>
    <t>Douzy_logt ADJ COLLOT_Remplacement stores vélux</t>
  </si>
  <si>
    <t>Charleville-M_ Logt 18.01_Achat matériaux pour cloison</t>
  </si>
  <si>
    <t>Charleville-logt 6.32_Décollement de l’enduit par plaque sur mur</t>
  </si>
  <si>
    <t>SEDAN</t>
  </si>
  <si>
    <t>SEDAN_Elagage d’un arbre devenu dangereux</t>
  </si>
  <si>
    <t>SEDAN_Mise aux normes chenil suite passage vétérinaire</t>
  </si>
  <si>
    <t>SEDAN_logt NAJIMI_Changement vélux HS</t>
  </si>
  <si>
    <t>Charleville-logt Cdt grpt_Remplacement du portillon donnant accès à la cour du bât 016</t>
  </si>
  <si>
    <t>Charleville-logt Cdt grpt_Remplacement de deux panneaux de BA constituant la clôture de séparation</t>
  </si>
  <si>
    <t>Charleville-LST_ 6.32_Remplacement du système d’ouverture de la barrière en lieu et place du système à piles</t>
  </si>
  <si>
    <t>SEDAN_Remplacement carrelage extérieur glissant de l’entrée des LST</t>
  </si>
  <si>
    <t>Douzy_Remplacement des portes d’entrées logements</t>
  </si>
  <si>
    <t>Douzy_Réfection des WC des LST</t>
  </si>
  <si>
    <t>Douzy_Taille de haie Thuyas et élagage épicéa</t>
  </si>
  <si>
    <t>Toutes unités achat fournitures de réparation ou d’entretien (ampoules, mastic, serrure, etc.)</t>
  </si>
  <si>
    <t>GIVET</t>
  </si>
  <si>
    <t>Givet_LST_Mise en place d’une clôture avec portillon intégré pour délimiter l’accès à l’accueil du public</t>
  </si>
  <si>
    <t>TOUTES LES UNITÉS</t>
  </si>
  <si>
    <t>Toutes unités pour réfection locaux LST et Logt (peinture, papiers peint et matériaux)</t>
  </si>
  <si>
    <t>ROSIÈRES PRÉS TROYES</t>
  </si>
  <si>
    <t>Entourage placo velux (266 et 257)</t>
  </si>
  <si>
    <t>VENDEUVRE SUR BARSE</t>
  </si>
  <si>
    <t>Réfection façades logement H</t>
  </si>
  <si>
    <t>ROSIERES PRES TROYES</t>
  </si>
  <si>
    <t>Changement cablage électrique mess (alimentant 1er étage)</t>
  </si>
  <si>
    <t>ROMILLY SUR SEINE</t>
  </si>
  <si>
    <t>Alarme intrusion</t>
  </si>
  <si>
    <t>Broyeur espaces verts</t>
  </si>
  <si>
    <t>TROYES</t>
  </si>
  <si>
    <t>Ballons ECS + fournitures plomberie</t>
  </si>
  <si>
    <t>Fournitures menuiserie</t>
  </si>
  <si>
    <t>Barrières : remise en bon fonctionnement</t>
  </si>
  <si>
    <t>Peinture+ papier peint</t>
  </si>
  <si>
    <t>GGD10 LOCATIVES</t>
  </si>
  <si>
    <t>Travaux électriques suite vérification électriques (ceux du ressort du locataire)</t>
  </si>
  <si>
    <t>Peinture + papier peint</t>
  </si>
  <si>
    <t>Fourniture plomberie (joint, chasse eau,abattant…)</t>
  </si>
  <si>
    <t>Fournitures électriques (néons, …)</t>
  </si>
  <si>
    <t>Vidange fosse septique</t>
  </si>
  <si>
    <t>Rénovation peinture Bâtiments administratifs</t>
  </si>
  <si>
    <t>Achat de peinture, toile de verre, colle pour casernes locatives</t>
  </si>
  <si>
    <t>Achat de peinture, toile de verre, colle pour casernes domaniales</t>
  </si>
  <si>
    <t>Achat de matériaux divers (WC, robinet, éviers, kit de peinture…)</t>
  </si>
  <si>
    <t>COLOMBEY LES DEUX EGLISES</t>
  </si>
  <si>
    <t>Changement de fenêtre Lgt 4 Colombey les deux Eglises (domanial)</t>
  </si>
  <si>
    <t>Changement portes de placard des logement Colombey les deux Eglises ( domanial )</t>
  </si>
  <si>
    <t>Achat matériel pour GGD (domanial)</t>
  </si>
  <si>
    <t>REIMS EGM</t>
  </si>
  <si>
    <t>COURROIE TRACTEUR (ROCHA)</t>
  </si>
  <si>
    <t>Matériel ESPACES VERTS (ROCHA)</t>
  </si>
  <si>
    <t>Réfection sanitaires LCNAS (CEDEO)</t>
  </si>
  <si>
    <t>Revêtement sol LCNAS (TOLLENS)</t>
  </si>
  <si>
    <t>Matériel pour sol (LEROY MERLIN)</t>
  </si>
  <si>
    <t>Electroportatif plomberie pour LCNAS (WURTH)</t>
  </si>
  <si>
    <t>Plomberie pour LCNAS ( CEDEO)</t>
  </si>
  <si>
    <t>Sable pour revêtement LCNAS (BRICO DEPÔT)</t>
  </si>
  <si>
    <t>Carrelage pour sanitaires LCNAS (POINT P)</t>
  </si>
  <si>
    <t>Fournitures pour sol ( LEROY MERLIN)</t>
  </si>
  <si>
    <t>REIMS GD</t>
  </si>
  <si>
    <t>Remise en état des fenêtres des LST</t>
  </si>
  <si>
    <t>Réfection des façades de baignoires</t>
  </si>
  <si>
    <t>TOUTES UNITES DOMANIALE</t>
  </si>
  <si>
    <t>Stock fournitures diverses</t>
  </si>
  <si>
    <t>EPERNAY</t>
  </si>
  <si>
    <t>Remise en place d’un radiateur BAT 006 – LGT 18</t>
  </si>
  <si>
    <t>Fuite  sur 2 fermetures d’eau de WC</t>
  </si>
  <si>
    <t>CHALONS EN CHAMPAGNE</t>
  </si>
  <si>
    <t>Remplacement chauffe eau  200L CSAG</t>
  </si>
  <si>
    <t>SUEZ Débouchage cave 1A</t>
  </si>
  <si>
    <t>Nid de guêpes</t>
  </si>
  <si>
    <t>Débouchage canalisation</t>
  </si>
  <si>
    <t>Remplacement alimentation + batterie tillys pour centrale TIL</t>
  </si>
  <si>
    <t>Nettoyage CHÉNEAU BAT 014 + BAT 013</t>
  </si>
  <si>
    <t>Remplacement VMC local vide ordure</t>
  </si>
  <si>
    <t>Achat ampoule casernement</t>
  </si>
  <si>
    <t>Remplacement collecteur chauffage appartement PLARD</t>
  </si>
  <si>
    <t>En attente devis pour le labo suite à la fuite de la climatisation</t>
  </si>
  <si>
    <t>Intervention débouchage SUEZ Tour 12 cave 137</t>
  </si>
  <si>
    <t>Logement MDC MARTIN  Remplacement sol (les dalles se décollent)</t>
  </si>
  <si>
    <t>Mise en place douche à la brigade de recherche</t>
  </si>
  <si>
    <t>Batterie frigo infirmerie  SANTERNE  en attente devis pour l’intervention</t>
  </si>
  <si>
    <t>Batterie frigo infirmerie achat batterie</t>
  </si>
  <si>
    <t>Peinture  ex logement  insalubre + capitaine BASSO</t>
  </si>
  <si>
    <t>BAT 012 – Remplacement boîtier régulateur</t>
  </si>
  <si>
    <t>Travaux urgent plomberie BAT 006 lgt 10 et 14</t>
  </si>
  <si>
    <t>Remplacement mélangeur bain douche suite fuite</t>
  </si>
  <si>
    <t>Travaux urgent plomberie BAT 006 LGT 22</t>
  </si>
  <si>
    <t>Travaux urgent plomberie BAT 006 LGT 7</t>
  </si>
  <si>
    <t>Travaux urgent plomberie BAT 006 LGT 10</t>
  </si>
  <si>
    <t>travaux urinoirs locaux GAV</t>
  </si>
  <si>
    <t>Changement 3 compteurs</t>
  </si>
  <si>
    <t>Remplacement mécanisme WC et mélangeur lavabo Logement n°9 BAT 004</t>
  </si>
  <si>
    <t>mise en place point d'eau chaude locaux brigade</t>
  </si>
  <si>
    <t>fuite douche 23</t>
  </si>
  <si>
    <t>Robinet défectueux salle d'eau BOX 23</t>
  </si>
  <si>
    <t>Écoulement sous baignoire dans garage (logement 7)</t>
  </si>
  <si>
    <t>Travaux logement 8 (ex logement insalubre) en attente devis plomberie</t>
  </si>
  <si>
    <t>Remplacement porte garage logement 18 Fermeture HS</t>
  </si>
  <si>
    <t>Réfection toiture BAT 013</t>
  </si>
  <si>
    <t>Logement commandant AMOURIQ Plomberie</t>
  </si>
  <si>
    <t>Logement commandant AMOURIQ Électricité</t>
  </si>
  <si>
    <t>WITRY LES REIMS</t>
  </si>
  <si>
    <t>Remplacement chasse d’eau + un judas rayé</t>
  </si>
  <si>
    <t>BAZANCOURT</t>
  </si>
  <si>
    <t>Œilleton porte de cellule rayé</t>
  </si>
  <si>
    <t>DORMANS</t>
  </si>
  <si>
    <t>Groupe électrogène voir ce qu’il y a avec de prendre une pièce de celui de VLF</t>
  </si>
  <si>
    <t>AVIZE</t>
  </si>
  <si>
    <t>Mise en place groupe électrogène</t>
  </si>
  <si>
    <t>MOURMELON</t>
  </si>
  <si>
    <t>Remplacement gâche et remplacement serrure</t>
  </si>
  <si>
    <t>Canalisation salle de sport</t>
  </si>
  <si>
    <t>TOUTES UNITES LOCATIVES</t>
  </si>
  <si>
    <t>REIMS PMO TINQUEUX</t>
  </si>
  <si>
    <t>Remplacement galet de guidage tablier</t>
  </si>
  <si>
    <t>SAINTE MENEHOULD</t>
  </si>
  <si>
    <t>Détartrage chaudière</t>
  </si>
  <si>
    <t>MONTMIRAIL</t>
  </si>
  <si>
    <t>Remplacement serrure chambre forte</t>
  </si>
  <si>
    <t>VILLE EN TARDENOIS</t>
  </si>
  <si>
    <t xml:space="preserve">Réparation urgente  serrure chambre forte  </t>
  </si>
  <si>
    <t>VITRY LE FRANÇOIS</t>
  </si>
  <si>
    <t>Dégradation fenêtre chambre de sûreté</t>
  </si>
  <si>
    <t>FISMES</t>
  </si>
  <si>
    <t>Portail non conforme</t>
  </si>
  <si>
    <t>EST</t>
  </si>
  <si>
    <t>Entretien production eau chaude GD2 – Quartier Delflandre</t>
  </si>
  <si>
    <t>Changement vanne GD2 – Quartier Deflandre</t>
  </si>
  <si>
    <t>Prestation variateur – Quartier Deflandre</t>
  </si>
  <si>
    <t>Achat débrouissailleuse</t>
  </si>
  <si>
    <t>Changement barrières poste de Police – Quartier Deflandre</t>
  </si>
  <si>
    <t>Porte armurerie – Quartier Deflandre.</t>
  </si>
  <si>
    <t>Taille arbre</t>
  </si>
  <si>
    <t>Matériel casernement.</t>
  </si>
  <si>
    <t>Matériel électrique casernement</t>
  </si>
  <si>
    <t>Ascenseur GM4 Dijon</t>
  </si>
  <si>
    <t>DECIZE</t>
  </si>
  <si>
    <t>Fourniture plomberie EGM DECIZE + GGD</t>
  </si>
  <si>
    <t>Tondeuse Pro</t>
  </si>
  <si>
    <t>Consommables bâtiments</t>
  </si>
  <si>
    <t>NEVERS</t>
  </si>
  <si>
    <t>Tondeuse + outillage espaces verts GGD58</t>
  </si>
  <si>
    <t>Peinture GGD58</t>
  </si>
  <si>
    <t>CHARNAY LES MACON</t>
  </si>
  <si>
    <t>Réglage logiciel chaufferie EGM 47/7</t>
  </si>
  <si>
    <t>Mise aux normes électriques EGM 47/7</t>
  </si>
  <si>
    <t>Achat désherbeuse et remorque EGM 47/7</t>
  </si>
  <si>
    <t>Création alimentation portail/portillon CORG 71 et PMO CHARNAY LES MACON</t>
  </si>
  <si>
    <t>Achat détecteurs incendie – Unités GGD71</t>
  </si>
  <si>
    <t>réparation interrupteur différentiel – EGM47/7</t>
  </si>
  <si>
    <t>Peinture routière 25kg – GGD71</t>
  </si>
  <si>
    <t>Travaux plomberie EGM 47/7</t>
  </si>
  <si>
    <t>AUXERRE</t>
  </si>
  <si>
    <t>Nettoyage ventilation stand de tir de MONETEAU</t>
  </si>
  <si>
    <t>Achat tracteur tondeuse</t>
  </si>
  <si>
    <t>Installation alarme Labo CIC</t>
  </si>
  <si>
    <t>Deflandre – Climatisation poste sécurité Quartier Deflandre</t>
  </si>
  <si>
    <t>Deflandre – Climatisation N’TECH Quartier Deflandre</t>
  </si>
  <si>
    <t>Deflandre – Pose film solaire fenêtres CSAG</t>
  </si>
  <si>
    <t>Deflandre – Matériel TDV/peinture pour réfection locaux par MOA</t>
  </si>
  <si>
    <t>Deflandre – Matériel divers pour réfection locaux par MOA</t>
  </si>
  <si>
    <t>Deflandre – sécurisation balcon locaux SR dans cadre auditions</t>
  </si>
  <si>
    <t>AGIGN – stores et film solaire fenêtres bureaux</t>
  </si>
  <si>
    <t>BEAUNE</t>
  </si>
  <si>
    <t>EGM Beaune - Matériel TDV/peinture pour réfection de LST et logements par MOA</t>
  </si>
  <si>
    <t>EGM Beaune – Fourniture et pose coffret incendie</t>
  </si>
  <si>
    <t>EGM Beaune – Remplacement de robinetteries vétustes</t>
  </si>
  <si>
    <t>EGM Beaune – Matériel électrique</t>
  </si>
  <si>
    <t>EGM Decize – poignées de portes, serrures et barres de volets par MOA</t>
  </si>
  <si>
    <t>EGM Decize – 4 mitigeurs électroniques sanitaires LST par MOA</t>
  </si>
  <si>
    <t>EGM Decize – peinture de ravalement LST par MOA</t>
  </si>
  <si>
    <t>EGM Decize – Matériel TDV/peinture pour réfection de logements par MOA</t>
  </si>
  <si>
    <t>EGM Decize – changement 4 circulateurs HS sous-stations familles</t>
  </si>
  <si>
    <t>Cie Nevers – réfection peinture bureau CC1 et CC3</t>
  </si>
  <si>
    <t>PSIG Nevers – réfection sanitaires et bureaux PSIG</t>
  </si>
  <si>
    <t>BR Nevers – Réfection bureaux et sanitaires BR</t>
  </si>
  <si>
    <t>GUERIGNY</t>
  </si>
  <si>
    <t>BP Guérigny – réfection cage escaliers, 4 salle de bains et sous-sol</t>
  </si>
  <si>
    <t>GGD 71- Matériel TDV/peinture pour réfection de logements par MOA</t>
  </si>
  <si>
    <t>EGM 47/7 – Matériel TDV/peinture pour réfection de logements par MOA</t>
  </si>
  <si>
    <t>EGM 47/7 – remplacement de baignoires dans les logements par MOA</t>
  </si>
  <si>
    <t>CSAG 71 – remise en état de l’exutoire de fumée</t>
  </si>
  <si>
    <t>GGD89 – réfection douches GAV bâtiment 009 caserne Davout</t>
  </si>
  <si>
    <t>GGD89 – réfection peinture bureaux CSAG + GAV par MOA</t>
  </si>
  <si>
    <t>ST FLORENTIN</t>
  </si>
  <si>
    <t>GGD89 – Matériel TDV/peinture pour réfection bureaux par MOA BT St Florentin</t>
  </si>
  <si>
    <t>TONNERRE</t>
  </si>
  <si>
    <t>GGD89 – Matériel TDV/peinture pour réfection bureaux par MOA BT Tonnerre</t>
  </si>
  <si>
    <t>MIGENNES</t>
  </si>
  <si>
    <t>GGD89 – achat brise-vue sur grillage périphérique BTA Migennes</t>
  </si>
  <si>
    <t>BELLEY</t>
  </si>
  <si>
    <t>BELLEY – PAPIERS PEINTURES LST BELLEY</t>
  </si>
  <si>
    <t xml:space="preserve"> BOURG</t>
  </si>
  <si>
    <t xml:space="preserve"> BOURG – GAINE D EXTRACTION+ PRISE D AIR</t>
  </si>
  <si>
    <t>ST TRIVIER SUR MOIGNANS</t>
  </si>
  <si>
    <t>ST TRIVIER SUR MOIGNANS – PAPIERS-PEINT-PEINTURE MARCHÉ BOURRU</t>
  </si>
  <si>
    <t>BELLEGARDE</t>
  </si>
  <si>
    <t xml:space="preserve">PSIG BELLEGARDE – RÉFECTION PAPIERS SDB  </t>
  </si>
  <si>
    <t>ST TRIVIER SUR MOIGNANS – PAPIERS PEINT-PEINTURE HM BOURRU</t>
  </si>
  <si>
    <t>GEX</t>
  </si>
  <si>
    <t>GEX – DÉPANNAGE ÉCLAIRAGE COULOIR</t>
  </si>
  <si>
    <t>GEX – DÉPANNAGE SERRURE</t>
  </si>
  <si>
    <t>PONT D’AIN</t>
  </si>
  <si>
    <t>PONT D’AIN – PEINTURE PORTE LOCAL GAV</t>
  </si>
  <si>
    <t>?</t>
  </si>
  <si>
    <t>CARTE ACHAT AOUT 2020</t>
  </si>
  <si>
    <t>BELLEY – REMPL MENUISERIE PAR PVC</t>
  </si>
  <si>
    <t>CHALAMONT</t>
  </si>
  <si>
    <t>CHALAMONT – TRAVAUX TOITURE</t>
  </si>
  <si>
    <t>GEX – REPARATION VR DES BUREAUX</t>
  </si>
  <si>
    <t>CHALAMONT – REMPLACEMENT PORTE DE GARAGE DE SERVICE</t>
  </si>
  <si>
    <t>GEX – REPARATION PORTAIL FAMILLE</t>
  </si>
  <si>
    <t>BELLEGARDE – REPRISE FAIENCE</t>
  </si>
  <si>
    <t>BELLEGARDE – REPRISE CIRCUIT SECOURU</t>
  </si>
  <si>
    <t>BELLEGARDE – REMPLACEMENT INVERSEUR GE</t>
  </si>
  <si>
    <t>PONT D’AIN – REPRISE PLUSIEURS PROBLÈMES ELECTRIQUES</t>
  </si>
  <si>
    <t>TOUTES UNITES DU GGD01 – ACHAT DE MATERIEL POUR PERMETTRE LA REFECTION DES ACCUEIL BRIGADE</t>
  </si>
  <si>
    <t>SUD EST</t>
  </si>
  <si>
    <t>MOULINS</t>
  </si>
  <si>
    <t>Achat d’un tracteur tondeuse pour entretien espaces verts caserne de Moulins</t>
  </si>
  <si>
    <t>Recherche / réparation fuites toiture terrasse du bâtiment du cercle mixte de la caserne de Moulins</t>
  </si>
  <si>
    <t>Travaux réseau chauffage bâtiment du cercle mixte de la caserne de Moulins</t>
  </si>
  <si>
    <t>BOURBON L'ARCHAMBAULT</t>
  </si>
  <si>
    <t>Réparation ITE dégradée en façade bâtiment familles de la caserne de Bourbon l’Archambault</t>
  </si>
  <si>
    <t>VICHY</t>
  </si>
  <si>
    <t>Reprise d’une canalisation cassée dans une cave privative de la caserne de Vichy</t>
  </si>
  <si>
    <t>MONTLUÇON</t>
  </si>
  <si>
    <t>Remplacement vitrage cassé porte bâtiment familles de la caserne de Montluçon</t>
  </si>
  <si>
    <t>Mise en place alimentation secourue centrale intrusion bâtiment LST caserne de Moulins</t>
  </si>
  <si>
    <t>Remplacement amplis TV HS de la caserne de Vichy</t>
  </si>
  <si>
    <t>Ajout de prises dans bureaux de la caserne de Vichy</t>
  </si>
  <si>
    <t>Remplacement d’une descente d’eaux usées bâtiment familles de la caserne de Moulins</t>
  </si>
  <si>
    <t>Reprise scellement porte local ingrédients de la caserne de Vichy</t>
  </si>
  <si>
    <t>Remplacement portes de placards dans 4 logements de la caserne de Bourbon l’Archambault</t>
  </si>
  <si>
    <t>Remplacement des boîtes aux lettres de la caserne de Vichy</t>
  </si>
  <si>
    <t>Création d’une aire de stockage pour containers poubelles (caserne de Moulins)</t>
  </si>
  <si>
    <t>Remplacement d’un volet roulant de salle APL de la caserne de Moulins</t>
  </si>
  <si>
    <t>Remplacement porte local stockage scellés BR Moulins</t>
  </si>
  <si>
    <t>Remplacement porte séparation accueil / bureaux dans le bâtiment LST de la caserne de Vichy</t>
  </si>
  <si>
    <t>Remplacement portail endommagé rue Gaby caserne de Moulins</t>
  </si>
  <si>
    <t>BOURG SAINT ANDEOL</t>
  </si>
  <si>
    <t>EGM 14/5 de BOURG SAINT ANDEOL – Achat d’une tondeuse autoportée (machine actuelle en fin de vie)</t>
  </si>
  <si>
    <t>PRIVAS</t>
  </si>
  <si>
    <t>CASERNE PRIVAS – Remplacement d’un évier cuisine</t>
  </si>
  <si>
    <t>CASERNE PRIVAS – Remplacement d’une baignoire totalement vétuste par une douche</t>
  </si>
  <si>
    <t>LARGENTIERE</t>
  </si>
  <si>
    <t>LARGENTIERE – Reprise des évacuations des EV compte-tenu d’importantes remontées</t>
  </si>
  <si>
    <t>TOURNON SUR RHONE</t>
  </si>
  <si>
    <t>TOURNON SUR RHONE – Rénovation de la cabine ascenseur</t>
  </si>
  <si>
    <t>Remplacement des vitres cassées des sous sol des bâtiments familles</t>
  </si>
  <si>
    <t>Neutralisation des cuves</t>
  </si>
  <si>
    <t>Reprise des marches d’escalier</t>
  </si>
  <si>
    <t>Réparation salles de bain</t>
  </si>
  <si>
    <t>Porte de garage bat administratif</t>
  </si>
  <si>
    <t>VALENCE</t>
  </si>
  <si>
    <t>Valence Maison de l'armée remplacement clim hs gsrh ggd 26</t>
  </si>
  <si>
    <t>PIERRELATTE</t>
  </si>
  <si>
    <t>Pierrelatte remplacement de 3 volets roulants HS</t>
  </si>
  <si>
    <t>Pierrelatte Remplacement de l’éclairage des garages et de la salle de réunion</t>
  </si>
  <si>
    <t>Valence Maison de l'armée modification rampe d’accès SLF + portillon</t>
  </si>
  <si>
    <t>Valence Maison de l'armée remplacement porte d’accès SLF</t>
  </si>
  <si>
    <t>LA TOUR DU PIN</t>
  </si>
  <si>
    <t>Remplacement des portes de placards dans les chambres GAV</t>
  </si>
  <si>
    <t>GRENOBLE</t>
  </si>
  <si>
    <t>Création d’une clôture devant les locaux du GIC / FR ET MISE EN PLACE PANNEAUX PG</t>
  </si>
  <si>
    <t>Reprise des revêtements de sol asphalte des chenils (20 m² soit 2 courettes)</t>
  </si>
  <si>
    <t>VOREPPE</t>
  </si>
  <si>
    <t>Réfection faïence douche logement</t>
  </si>
  <si>
    <t>PONTCHARRA</t>
  </si>
  <si>
    <t>Remplacement des adoucisseurs de l’ensemble de l’EGM Pontcharra (22 BÂTIMENTS)</t>
  </si>
  <si>
    <t>Remplacement des adoucisseurs de l’ensemble de l’EGM Pontcharra (4 villas)</t>
  </si>
  <si>
    <t>Remplacement portail secondaire</t>
  </si>
  <si>
    <t>Facture plomberie</t>
  </si>
  <si>
    <t>OFFNER : remplacement de deux préparateurs ECS GAZ</t>
  </si>
  <si>
    <t>GRENOBLE : TRANSFERT MODULAIRES CIC</t>
  </si>
  <si>
    <t>GRENOBLE Offner - Demande de financement opérations Modulaires / Chenils</t>
  </si>
  <si>
    <t>PONTCHARRA - ADAPTATION PMR LCNAS // GD BOYER</t>
  </si>
  <si>
    <t>ROANNE</t>
  </si>
  <si>
    <t>réfection de 2 armoires électriques au sein du bâtiment A</t>
  </si>
  <si>
    <t>Remplacement et remise en état de l’éclairage extérieur</t>
  </si>
  <si>
    <t>Mise en place éclairage au dessus des garages</t>
  </si>
  <si>
    <t>Commande éclairage extérieur générale</t>
  </si>
  <si>
    <t>ST ETIENNE</t>
  </si>
  <si>
    <t>création d’une banque d’accueil</t>
  </si>
  <si>
    <t>achat d’une tête de réciprocateur</t>
  </si>
  <si>
    <t>tuyau Tricoflex avec raccords et pistolet</t>
  </si>
  <si>
    <t>création cloison séparation sanitaires SOLC</t>
  </si>
  <si>
    <t>devis GGD43 en cours</t>
  </si>
  <si>
    <t>CLERMONT FERRAND</t>
  </si>
  <si>
    <t>Chauffage + air comprimé</t>
  </si>
  <si>
    <t>Travaux modifications LST pour ART Thiers</t>
  </si>
  <si>
    <t>Affaissement terrasse bât 55</t>
  </si>
  <si>
    <t>Mise en sécurité accès armurerie</t>
  </si>
  <si>
    <t>Gendarm. Des Salins : Traitement réseau et pot à boue</t>
  </si>
  <si>
    <t>Remplacement partiel des éclairages circulations lst Frobert passage led</t>
  </si>
  <si>
    <t>GIVORS</t>
  </si>
  <si>
    <t>GIVORS – Mise en place de compteurs individuels gaz</t>
  </si>
  <si>
    <t>GIVORS – Remplacement VELUX HS des sanitaires  GAV + mise en place de de 3 stores extérieurs</t>
  </si>
  <si>
    <t>LYON</t>
  </si>
  <si>
    <t>LYON DELFOSSE – Diagnostic toiture SOLC suite sinistre et réparations éventuelles</t>
  </si>
  <si>
    <t>LYON DELFOSSE – Remise en état des portes accès chaufferie et sous-station</t>
  </si>
  <si>
    <t>LYON DELFOSSE – Mise à niveau du contrôle d’accès de la caserne suite constat défaillance</t>
  </si>
  <si>
    <t>VILLEFRANCHE SUR SAONE</t>
  </si>
  <si>
    <t>VILLEFRANCHE-SUR-SAONE – Mise à niveau de l’éclairage extérieur sécurité</t>
  </si>
  <si>
    <t>Creances à regulariser pour trvaux realises au 31/08/20</t>
  </si>
  <si>
    <t>ALBERTVILLE</t>
  </si>
  <si>
    <t>alberville : refection des bureaux</t>
  </si>
  <si>
    <t>alberville : passage camera et curage des canalisations batiment administratif</t>
  </si>
  <si>
    <t>alberville : mise en securite 3 armoires electriques LST</t>
  </si>
  <si>
    <t>BASSENS</t>
  </si>
  <si>
    <t>Bassens : materiel casernement pour operation dans logements et espaces verts</t>
  </si>
  <si>
    <t>Bassens : REMPLACEMENT CIRCULATEUR bat 3</t>
  </si>
  <si>
    <t>Bassens : REMPLACEMENT CIRCULATEUR bat 12</t>
  </si>
  <si>
    <t>Bassens : REMPLACEMENT CIRCULATEUR bat 14</t>
  </si>
  <si>
    <t>Bassens : REMPLACEMENT CIRCULATEUR bat 15</t>
  </si>
  <si>
    <t>Bassens : REMPLACEMENT CIRCULATEUR bat 17</t>
  </si>
  <si>
    <t>Bassens : REMPLACEMENT  de 4 CIRCULATEUR bat 7</t>
  </si>
  <si>
    <t>Bassens : REMPLACEMENT  filtre d arrivée bat 13</t>
  </si>
  <si>
    <t>Bassens : REMPLACEMENT CIRCULATEUR production ECS</t>
  </si>
  <si>
    <t>BOURG SAINT MAURICE</t>
  </si>
  <si>
    <t>BOURG SAINT MAURICE : remplacement batterie groupe electrogene gendarmerie</t>
  </si>
  <si>
    <t>CHAMBERY</t>
  </si>
  <si>
    <t>chambery : achat de faiences colle et croisillons pour refection logements</t>
  </si>
  <si>
    <t>chambery : alimentation electrique des pompes secours du circuit primaire de chauffage</t>
  </si>
  <si>
    <t>chambery : materiel casernement pour reparation dans le logements et espaces verts</t>
  </si>
  <si>
    <t>chambery : amenagement salle de restauration et salle de reunion GC GGD</t>
  </si>
  <si>
    <t>chambery : REFECTION DE L ENROBE DE LA VOIRIE DE LA CASERNE</t>
  </si>
  <si>
    <t>chambery : REMPLACEMENT DE 2 CLAPETS ANTI RETOUR BAT 8</t>
  </si>
  <si>
    <t>chambery : REMPLACEMENT CIRCULATEUR DE BOUCLAGE ECS BAT 14</t>
  </si>
  <si>
    <t>chambery : REMPLACEMENT CIRCULATEUR ECS BAT 11</t>
  </si>
  <si>
    <t>chambery : REMPLACEMENT CIRCULATEUR DOUBLE ECS BAT 4</t>
  </si>
  <si>
    <t>chambery : REMPLACEMENT CIRCULATEUR ECS APPT 802</t>
  </si>
  <si>
    <t>chambery : REMPLACEMENT CIRCULATEUR  APPT 705</t>
  </si>
  <si>
    <t>chambery : REMPLACEMENT CIRCULATEUR DE DISTRIBUTION ECS BAT 11</t>
  </si>
  <si>
    <t>chambery : REMPLACEMENT CIRCULATEUR BOUCLAGE BAT 7</t>
  </si>
  <si>
    <t>chambery : REMPLACEMENT 3 CIRCULATEUR</t>
  </si>
  <si>
    <t>chambery : REMPLACEMENT ENROULEUR</t>
  </si>
  <si>
    <t>MODANE</t>
  </si>
  <si>
    <t>MODANE : REPARATION DU TRACTEUR TONDEUSE POUR ESPACE VERTS</t>
  </si>
  <si>
    <t>MODANE : REMPLACEMENT DES AMPOULES DEFECTUEUSES DANS PARTIES COMMUNES</t>
  </si>
  <si>
    <t>MODANE : REMPLACEMENT DE LA VANNES A BILLE DE VIDANGE DANS UN APPT</t>
  </si>
  <si>
    <t>MODANE : REMPLACEMENT CIRCULATEUR DANS LE LOCAL CHAUFFERIE</t>
  </si>
  <si>
    <t>SAINT JEAN DE MAURIENNE</t>
  </si>
  <si>
    <t>ST JEAN DE MAURIENNE :MATERIEL POUR REPARATION GRILLAGE SOUPLE CLOTURE</t>
  </si>
  <si>
    <t>ST JEAN DE MAURIENNE :REMPLACEMENT VOLET ROULANT LOGEMENT GHILARDI</t>
  </si>
  <si>
    <t>ST JEAN DE MAURIENNE :REMPLACEMENT VOLET ROULANT SALLE INTRUCTION</t>
  </si>
  <si>
    <t xml:space="preserve"> CSAG de Bassens  (73) : remplacement des appareils d'éclairage de l'atelier automobile défectueux par des appareils led équivalent en flux lumineux.</t>
  </si>
  <si>
    <t>BONNEVILLE</t>
  </si>
  <si>
    <t>BONNEVILLE / PMO – Remplacement de l’alarme</t>
  </si>
  <si>
    <t>CHAMONIX</t>
  </si>
  <si>
    <t>CHAMONIX – reprise maçonnerie suite fuite</t>
  </si>
  <si>
    <t>CHAMONIX / Guillermin – Remplacement d’un caisson VMC d’un bâtiment familles</t>
  </si>
  <si>
    <t>ANNECY</t>
  </si>
  <si>
    <t>ANNECY – Mise aux normes station carburant (désembouage + pose détecteur de fuite)</t>
  </si>
  <si>
    <t>CHAMONIX / Guillermin – Réfection du sol de l’accueil de la brigade</t>
  </si>
  <si>
    <t>SALLANCHES</t>
  </si>
  <si>
    <t>SALLANCHES – Réfection de 6 hébergements GAV</t>
  </si>
  <si>
    <t>ANNECY / Dessaix – Mise en place d’un portion clôture sur le muret (côté parking extérieur)</t>
  </si>
  <si>
    <t>ANNECY / Dessaix – Réfection de la clôture mitoyenne derrière CSAG</t>
  </si>
  <si>
    <t>ANNECY / Dessaix – Réfection du sol de la BR</t>
  </si>
  <si>
    <t>ANNECY / Dessaix – Réfection des sols de 2 bureaux du bâtiment Etat-Major</t>
  </si>
  <si>
    <t>Toutes unités – Allocations réfection logements (100 € / militaire) * 55</t>
  </si>
  <si>
    <t>ANNECY – Alarme incendie de type 4 du bâtiment Etat-Major</t>
  </si>
  <si>
    <t>ANNECY – TIU – fuite sur canalisation enterrée / intervention en urgence</t>
  </si>
  <si>
    <t>PITHIVIERS</t>
  </si>
  <si>
    <t>GGD_45 Pithiviers Reprise de l’ensemble des balcons de la résidence</t>
  </si>
  <si>
    <t>(28 ) GGM Lucé Modification quai déchargement cercle mixte</t>
  </si>
  <si>
    <t>(EM) Réfection installation chauffage villa général</t>
  </si>
  <si>
    <t>(EM) Rplt anodes ballons ECS RiChemont +MARTIN DAVID</t>
  </si>
  <si>
    <t>PLAN DE RELANCE – NETTOYAGE TERRASSES GRAVILLONNEES PITHIVIERS</t>
  </si>
  <si>
    <t>Cplt détection intrusion bureau CBMO</t>
  </si>
  <si>
    <t>RGCVL</t>
  </si>
  <si>
    <t>6 GGD + 8 EGM</t>
  </si>
  <si>
    <t>Stock matériel casernement (peinture / serrurerie / électricité / plomberie)</t>
  </si>
  <si>
    <t>Mise en place d’une climatisation dans le local « serveur n°2 »</t>
  </si>
  <si>
    <t>Fuite dans grenier bâtiment 42</t>
  </si>
  <si>
    <t>Désinsectisation+dératisation+dessourisation</t>
  </si>
  <si>
    <t>Pose d’une porte de hall titane</t>
  </si>
  <si>
    <t>Remplacement de vanne alimentation Bat 36 +13</t>
  </si>
  <si>
    <t>Remplacement chaudiere mural logement N°27</t>
  </si>
  <si>
    <t>Remplacement du ballon de stockage ECS bat Beteille</t>
  </si>
  <si>
    <t>Réparation fuite logement sur réseau eau froide</t>
  </si>
  <si>
    <t>AUBIGNY SUR NÉRE</t>
  </si>
  <si>
    <t>Protection chantier dépose mat</t>
  </si>
  <si>
    <t>Réfection logement bat savary</t>
  </si>
  <si>
    <t>TOURS</t>
  </si>
  <si>
    <t>Station hélico porte reprise soudure support</t>
  </si>
  <si>
    <t>Remplacement du vidage evier car défaillant et pose siphon machine a laver bat 37 appt 201</t>
  </si>
  <si>
    <t>Stock petit matériel volets roulant</t>
  </si>
  <si>
    <t>JOUÉ- LES-TOURS</t>
  </si>
  <si>
    <t>Réparation fuite de réseau aprés conteur</t>
  </si>
  <si>
    <t>Martin David – Zone technique – enlèvement poutres</t>
  </si>
  <si>
    <t>PLAN DE RELANCE – ENTRETIEN HAIE LAURIER BOURGES</t>
  </si>
  <si>
    <t>PLAN DE RELANCE – REMPL ONDULEUR EATON 10 KVA VIERZON</t>
  </si>
  <si>
    <t>PLAN DE RELANCE – MATERIEL ENTRETIEN ESPACES VERTS EGM DREUX</t>
  </si>
  <si>
    <t>MONTOIRE-SUR-LE-LOIR</t>
  </si>
  <si>
    <t>Ad’ap (CAS 723 = 2 208 €)</t>
  </si>
  <si>
    <t>Nettoyage des terrasses gravillonnées famille</t>
  </si>
  <si>
    <t>Rplt onduleur BDRIJ</t>
  </si>
  <si>
    <t>Réagréage &amp; sol étanche local armoire anti-feu BDRIJ</t>
  </si>
  <si>
    <t>Installation portes bâtiment administratif / accès principal</t>
  </si>
  <si>
    <t>Installation portes bâtiment administratif / casernement</t>
  </si>
  <si>
    <t>Tondeuse / remorque / tracteur autoporté / débroussailleur</t>
  </si>
  <si>
    <t>Reprise d’échantéité aux jonctions</t>
  </si>
  <si>
    <t>Peinture signalitique</t>
  </si>
  <si>
    <t>Vérification des antennes</t>
  </si>
  <si>
    <t>réparation fuite bâtiment 39/ multicouche reseau eau</t>
  </si>
  <si>
    <t>Réparation chaudière BAT 24</t>
  </si>
  <si>
    <t>Divers inter éléctricité</t>
  </si>
  <si>
    <t>Fourniture DAAF</t>
  </si>
  <si>
    <t>Maintenance station de distribution carburant aviation Jet A1</t>
  </si>
  <si>
    <t>Remise en service de la porte sectionnelle +remise de la place d’armes+sécurisation bridage du tablier et de l’arbre à ressort</t>
  </si>
  <si>
    <t>AMBOISE</t>
  </si>
  <si>
    <t>Réparation fuites réseau ef chaufferie, remplacement tube perçé</t>
  </si>
  <si>
    <t>Refection tuyaux cuivre sur entrée eau froide du ballon BAT 41</t>
  </si>
  <si>
    <t>JOUE LES TOURS</t>
  </si>
  <si>
    <t>plomberie réducteur pression desbordes, manomètre+ vanne 33/42 laiton+ chauffage vidange chauffage sous sol+ dépose ancienne vanne+ fourniture vannes TA 15/21</t>
  </si>
  <si>
    <t>Remplacementdu circulateur primaire sur le réseau Eau chaude sanitaire bâtiment 36</t>
  </si>
  <si>
    <t>Réparation fuite en dalle bat bezanger  passafe tuyaux ce fera en plinthe + réparation de la gaine radiateur+ salon+ salle à manger</t>
  </si>
  <si>
    <t>Remplacement bouton de stop cabine ascenseur bat bourchana</t>
  </si>
  <si>
    <t>Entretien des cheminées des villas Caserne Richemont</t>
  </si>
  <si>
    <t>Changement de batteries pour l’alarme technique, batterie plomb 12v</t>
  </si>
  <si>
    <t>GROISY</t>
  </si>
  <si>
    <t>GROISY – Remplacement de l’alarme de la brigade</t>
  </si>
  <si>
    <t>ANNECY / Dessaix – Remplacement lisse du poste de police + 2nde boucle magnétique au sol</t>
  </si>
  <si>
    <t>ANNECY / Dessaix – Recomplètement du stock de plomberie (baignoires, mitigeurs)</t>
  </si>
  <si>
    <t>CHAMONIX / Zac Sud – Remplacement de l’éclairage des paliers de tous les bâtiments familles</t>
  </si>
  <si>
    <t>ANNECY / Dessaix - Réfection des sols de 2 bureaux du bâtiment Etat-Major</t>
  </si>
  <si>
    <t>Toutes unités – Stock de fournitures pour la réfection des logements (peinture,…)</t>
  </si>
  <si>
    <t>Bâtiment</t>
  </si>
  <si>
    <t>Code Postal</t>
  </si>
  <si>
    <t>Commune</t>
  </si>
  <si>
    <t>Type Prestation</t>
  </si>
  <si>
    <t>Activité</t>
  </si>
  <si>
    <t>Nature de l'intervention'</t>
  </si>
  <si>
    <t>Montant</t>
  </si>
  <si>
    <t>HOTEL DE POLICE DE CHESSY</t>
  </si>
  <si>
    <t>77700</t>
  </si>
  <si>
    <t>Chessy</t>
  </si>
  <si>
    <t>Travaux</t>
  </si>
  <si>
    <t>Peinture</t>
  </si>
  <si>
    <t>Demande de remise en peinture des GAV qui sont en mauvais état</t>
  </si>
  <si>
    <t>COMMISSARIAT DE POLICE D'ENGHIEN-LES-BAINS</t>
  </si>
  <si>
    <t>95880</t>
  </si>
  <si>
    <t>ENGHIEN-LES-BAINS</t>
  </si>
  <si>
    <t>Contrôle d accès</t>
  </si>
  <si>
    <t>Réfection du portail véhicules</t>
  </si>
  <si>
    <t>COMMISSARIAT DE POLICE DE MONTREUIL</t>
  </si>
  <si>
    <t>93100</t>
  </si>
  <si>
    <t>Montreuil</t>
  </si>
  <si>
    <t>Dépannage</t>
  </si>
  <si>
    <t>Portes et Portails automatiques</t>
  </si>
  <si>
    <t>DDSP 78 DE VIROFLAY</t>
  </si>
  <si>
    <t>78220</t>
  </si>
  <si>
    <t>Viroflay</t>
  </si>
  <si>
    <t>Contrôle d'accès et Alarmes</t>
  </si>
  <si>
    <t>INSTALLATION D'UN POSTE D'ENCODAGE ET D'ENRÔLEMENT DE BADGE</t>
  </si>
  <si>
    <t>DIRECTION REGIONALE DES DOUANES D'ORLY</t>
  </si>
  <si>
    <t>91550</t>
  </si>
  <si>
    <t>PARAY-VIEILLE-POSTE</t>
  </si>
  <si>
    <t>Serrurerie/Metallerie</t>
  </si>
  <si>
    <t>remplacement de l'ensemble du bloc chassis et vitrerie</t>
  </si>
  <si>
    <t>COMMISSARIAT DE POLICE DE TRAPPES</t>
  </si>
  <si>
    <t>78190</t>
  </si>
  <si>
    <t>Trappes</t>
  </si>
  <si>
    <t>CVCD Hygiène spécifique Stands de Tir</t>
  </si>
  <si>
    <t>Rénovation centrale de ventilation / faux plafond et déplacer la sonde de température</t>
  </si>
  <si>
    <t>DTSP93 DE BOBIGNY</t>
  </si>
  <si>
    <t>93000</t>
  </si>
  <si>
    <t>Bobigny</t>
  </si>
  <si>
    <t>Onduleurs et Batteries</t>
  </si>
  <si>
    <t>Remplacement de l'onduleur principal</t>
  </si>
  <si>
    <t>COMPAGNIE REPUBLICAINE DE SECURITE N° 8 DE BIEVRES</t>
  </si>
  <si>
    <t>91570</t>
  </si>
  <si>
    <t>BIEVRES</t>
  </si>
  <si>
    <t>Eclairage</t>
  </si>
  <si>
    <t>remplacement 11 candélabres exterieurs</t>
  </si>
  <si>
    <t>COMPAGNIE REPUBLICAINE DE SECURITE N° 3 DE QUINCY-SOUS-SENART</t>
  </si>
  <si>
    <t>91480</t>
  </si>
  <si>
    <t>QUINCY-SOUS-SENART</t>
  </si>
  <si>
    <t>Menuiseries Extérieures - Fenêtres</t>
  </si>
  <si>
    <t>REMPLACEMENT DES 3 FENETRES TOURELLE DU CHÂTEAU (coté plonge)</t>
  </si>
  <si>
    <t>Gros Œuvre - Maçonnerie</t>
  </si>
  <si>
    <t>rénovation parking devant hangar</t>
  </si>
  <si>
    <t>remise au normes fosse garage, création d'un accès supplémentaire</t>
  </si>
  <si>
    <t>création de 3 aires  canines</t>
  </si>
  <si>
    <t>COMPAGNIE REPUBLICAINE DE SECURITE N° 5 DE MASSY</t>
  </si>
  <si>
    <t>91300</t>
  </si>
  <si>
    <t>MASSY</t>
  </si>
  <si>
    <t>remplacement 4 fenetres</t>
  </si>
  <si>
    <t>IMMEUBLE CABANIS</t>
  </si>
  <si>
    <t>75014</t>
  </si>
  <si>
    <t>Paris 14e Arrondissement</t>
  </si>
  <si>
    <t>la création d'une chambre patient</t>
  </si>
  <si>
    <t>COMMISSARIAT DE POLICE DU VESINET</t>
  </si>
  <si>
    <t>78110</t>
  </si>
  <si>
    <t>LE VESINET</t>
  </si>
  <si>
    <t>Réfection du portail</t>
  </si>
  <si>
    <t>LUTECE - PALAIS</t>
  </si>
  <si>
    <t>75004</t>
  </si>
  <si>
    <t>Paris 4e Arrondissement</t>
  </si>
  <si>
    <t>Fournitures</t>
  </si>
  <si>
    <t>Sécurité batimentaire</t>
  </si>
  <si>
    <t>HOTEL DE POLICE DE MEAUX</t>
  </si>
  <si>
    <t>77100</t>
  </si>
  <si>
    <t>Meaux</t>
  </si>
  <si>
    <t>Changement de l'onduleur</t>
  </si>
  <si>
    <t>Sécurité batimentaire + cylindres</t>
  </si>
  <si>
    <t>COMMISSARIAT DE POLICE DE CHOISY-LE-ROI</t>
  </si>
  <si>
    <t>94600</t>
  </si>
  <si>
    <t>Choisy-le-Roi</t>
  </si>
  <si>
    <t>HOTEL DE POLICE DE VERSAILLES</t>
  </si>
  <si>
    <t>78000</t>
  </si>
  <si>
    <t>Versailles</t>
  </si>
  <si>
    <t>Electricité (hors éclairage)</t>
  </si>
  <si>
    <t>onduleur</t>
  </si>
  <si>
    <t>COMMISSARIAT DE POLICE DE SAINT-OUEN</t>
  </si>
  <si>
    <t>93400</t>
  </si>
  <si>
    <t>SAINT OUEN</t>
  </si>
  <si>
    <t>Climatisation et Ventilation Desenfumage</t>
  </si>
  <si>
    <t xml:space="preserve">Réparation CLIMATISATION PPUR LES BUREAUX, standard et armurerie
</t>
  </si>
  <si>
    <t>Couverture et Etanchéité</t>
  </si>
  <si>
    <t>réfection des gouttières</t>
  </si>
  <si>
    <t>COMMISSARIAT DE POLICE DE CHENNEVIERES-SUR-MARNE</t>
  </si>
  <si>
    <t>94430</t>
  </si>
  <si>
    <t>Chennevières-sur-Marne</t>
  </si>
  <si>
    <t>Réfection du SAS d'entrée</t>
  </si>
  <si>
    <t>COMMISSARIAT DE POLICE DE BAGNEUX</t>
  </si>
  <si>
    <t>92220</t>
  </si>
  <si>
    <t>Bagneux</t>
  </si>
  <si>
    <t>Petites interventions</t>
  </si>
  <si>
    <t>Remplacementdes éclairages</t>
  </si>
  <si>
    <t>HOTEL DE POLICE  DE RAMBOUILLET</t>
  </si>
  <si>
    <t>78120</t>
  </si>
  <si>
    <t>Rambouillet</t>
  </si>
  <si>
    <t>Travaux Tous Corps d'Etat</t>
  </si>
  <si>
    <t>Mise en place fonctionnel regard en béton exterieur</t>
  </si>
  <si>
    <t>HOTEL DE POLICE DE CERGY</t>
  </si>
  <si>
    <t>95800</t>
  </si>
  <si>
    <t>CERGY</t>
  </si>
  <si>
    <t>Changement de porte</t>
  </si>
  <si>
    <t>COMMISSARIAT DE POLICE DE DAMMARIE-LES-LYS</t>
  </si>
  <si>
    <t>77190</t>
  </si>
  <si>
    <t>Dammarie-les-Lys</t>
  </si>
  <si>
    <t>Travaux de Peinture</t>
  </si>
  <si>
    <t>Peinture des futurs locaux SIAT</t>
  </si>
  <si>
    <t>COMPAGNIE REPUBLICAINE DE SECURITE N° 2 DE VAUCRESSON</t>
  </si>
  <si>
    <t>92420</t>
  </si>
  <si>
    <t>VAUCRESSON</t>
  </si>
  <si>
    <t>Réfection guérite</t>
  </si>
  <si>
    <t>Multisites</t>
  </si>
  <si>
    <t>ttes communes</t>
  </si>
  <si>
    <t>Vérifications</t>
  </si>
  <si>
    <t>Divers - autres</t>
  </si>
  <si>
    <t>Contrôles externalises de prestations de propreté</t>
  </si>
  <si>
    <t>Contrôles externalisés de prestations de propreté</t>
  </si>
  <si>
    <t>Contrôles externalisés de prestaitons de propreté</t>
  </si>
  <si>
    <t>Contrôle externalisations de prestations de propreté</t>
  </si>
  <si>
    <t>Sécurité bâtimentaire</t>
  </si>
  <si>
    <t>HOTEL DE POLICE DE BOBIGNY</t>
  </si>
  <si>
    <t>CENTRE REGIONAL DE FORMATION DE DRAVEIL - CHATEAU BERGERIES</t>
  </si>
  <si>
    <t>91210</t>
  </si>
  <si>
    <t>Draveil</t>
  </si>
  <si>
    <t>Rénovation bâtimentaire</t>
  </si>
  <si>
    <t>COMMISSARIAT DE CIRCONSCRIPTION Vanves</t>
  </si>
  <si>
    <t>92170</t>
  </si>
  <si>
    <t>Vanves</t>
  </si>
  <si>
    <t>Ascenseurs et Montes-charges</t>
  </si>
  <si>
    <t>Installation d'un éclairage de gaine ascenseur</t>
  </si>
  <si>
    <t>HOTEL DE POLICE DE LA GOUTTE D'OR</t>
  </si>
  <si>
    <t>75018</t>
  </si>
  <si>
    <t>Paris 18e Arrondissement</t>
  </si>
  <si>
    <t>COMMISSARIAT DE POLICE DE CACHAN</t>
  </si>
  <si>
    <t>94230</t>
  </si>
  <si>
    <t>Cachan</t>
  </si>
  <si>
    <t>Réfection portail</t>
  </si>
  <si>
    <t>AEROPORT PARIS-LE BOURGET</t>
  </si>
  <si>
    <t>93350</t>
  </si>
  <si>
    <t>Le Bourget</t>
  </si>
  <si>
    <t>SSI</t>
  </si>
  <si>
    <t>Travaux pour installation SSI</t>
  </si>
  <si>
    <t>Réfection plomberie</t>
  </si>
  <si>
    <t>COMMISSARIAT DE POLICE DE VILLEPARISIS</t>
  </si>
  <si>
    <t>77270</t>
  </si>
  <si>
    <t>Villeparisis</t>
  </si>
  <si>
    <t>SITE WALLONS-BRETON-HOPITAL</t>
  </si>
  <si>
    <t>75013</t>
  </si>
  <si>
    <t>Paris 13e Arrondissement</t>
  </si>
  <si>
    <t>Etudes</t>
  </si>
  <si>
    <t>Diagnostic et étude amiante</t>
  </si>
  <si>
    <t>Contrôle amiante</t>
  </si>
  <si>
    <t>Etudes techniques et/ou économiques</t>
  </si>
  <si>
    <t>Sécurisation fausse à vidange</t>
  </si>
  <si>
    <t>COMMISSARIAT DE POLICE DE SEVRES</t>
  </si>
  <si>
    <t>92310</t>
  </si>
  <si>
    <t>Sèvres</t>
  </si>
  <si>
    <t>Réorganisation espace accueil</t>
  </si>
  <si>
    <t>Travaux de Terrassement</t>
  </si>
  <si>
    <t>Travaux sécurité incendie</t>
  </si>
  <si>
    <t>HOTEL DE POLICE DE MANTE-LA-JOLIE</t>
  </si>
  <si>
    <t>78200</t>
  </si>
  <si>
    <t>Mantes-la-Jolie</t>
  </si>
  <si>
    <t>Pose d'un systéme CDVI.</t>
  </si>
  <si>
    <t>SITE BEL MANOIR</t>
  </si>
  <si>
    <t>78150</t>
  </si>
  <si>
    <t>Le Chesnay</t>
  </si>
  <si>
    <t>Système de Sécurité Incendie (Ssi)</t>
  </si>
  <si>
    <t>Remplacement des menuiseries.</t>
  </si>
  <si>
    <t>COMMISSARIAT DE POLICE DE MEUDON</t>
  </si>
  <si>
    <t>92190</t>
  </si>
  <si>
    <t>Meudon</t>
  </si>
  <si>
    <t>Remplacement de matériel (baes)</t>
  </si>
  <si>
    <t>COMMISSARIAT DE POLICE DE SURESNES</t>
  </si>
  <si>
    <t>92150</t>
  </si>
  <si>
    <t>Suresnes</t>
  </si>
  <si>
    <t>Fixation support dessous cabine</t>
  </si>
  <si>
    <t>Désinfection des locaux</t>
  </si>
  <si>
    <t>Appareil de mesure VLEP ozone</t>
  </si>
  <si>
    <t>COMMISSARIAT DE POLICE DE CHELLES</t>
  </si>
  <si>
    <t>77500</t>
  </si>
  <si>
    <t>Chelles</t>
  </si>
  <si>
    <t>Réfection bâtimentaire</t>
  </si>
  <si>
    <t>Electricité</t>
  </si>
  <si>
    <t>Remplacement éclairage parking</t>
  </si>
  <si>
    <t xml:space="preserve"> Travaux électricité</t>
  </si>
  <si>
    <t>Rénocation bâtimentaire</t>
  </si>
  <si>
    <t>COMMISSARIAT DE POLICE DE NEUILLY-SUR-MARNE</t>
  </si>
  <si>
    <t>93330</t>
  </si>
  <si>
    <t>Neuilly-sur-Marne</t>
  </si>
  <si>
    <t>sécurité bâtimentaire</t>
  </si>
  <si>
    <t>COMMISSARIAT DE POLICE DE GYUANCOURT</t>
  </si>
  <si>
    <t>78280</t>
  </si>
  <si>
    <t>Guyancourt</t>
  </si>
  <si>
    <t>étude de structure sur la portance des plancher du commissariat de police de Guyancourt</t>
  </si>
  <si>
    <t>SITE PERICHET</t>
  </si>
  <si>
    <t>77990</t>
  </si>
  <si>
    <t>le Mesnil-Amelot</t>
  </si>
  <si>
    <t>Installation d'une borne pour véhinule VL électrique sur l'UNESI Périchet</t>
  </si>
  <si>
    <t>COMMISSARIAT DE POLICE DE COULOMMIERS</t>
  </si>
  <si>
    <t>77120</t>
  </si>
  <si>
    <t>Coulommiers</t>
  </si>
  <si>
    <t>Création d'une alimentation pour la borne életrique pour VL sur CP coulommiers</t>
  </si>
  <si>
    <t>Réfection cage d'escalier BGO.</t>
  </si>
  <si>
    <t>Réfection cage d'escalier CDP.</t>
  </si>
  <si>
    <t>Réfection cage d'escalier DRPJ.</t>
  </si>
  <si>
    <t>Réfection cage d'escalier accueil.</t>
  </si>
  <si>
    <t>Renforcement charpente.</t>
  </si>
  <si>
    <t>Réfection électricité stand de tir</t>
  </si>
  <si>
    <t>HOTEL DE POLICE DE MELUN</t>
  </si>
  <si>
    <t>77000</t>
  </si>
  <si>
    <t>Melun</t>
  </si>
  <si>
    <t>Groupes Electrogènes</t>
  </si>
  <si>
    <t>Réfection électricité</t>
  </si>
  <si>
    <t>Approvisionnement de fuel du Groupe Electrogene</t>
  </si>
  <si>
    <t>Sécurisation bâtimentaire</t>
  </si>
  <si>
    <t>Assainissement - Curage - Relevage des Eaux et VRD</t>
  </si>
  <si>
    <t>Insonorisation des bureaux</t>
  </si>
  <si>
    <t>COMMISSARIAT DE POLICE DE GARGES-LÈS-GONESSE</t>
  </si>
  <si>
    <t>95140</t>
  </si>
  <si>
    <t>Garges-lès-Gonesse</t>
  </si>
  <si>
    <t>Remise en peinture de 2 bureaux de plaintes au CP de Garges les Gonesse (95)</t>
  </si>
  <si>
    <t>COMMISSARIAT DE POLICE DE LA DEFENSE</t>
  </si>
  <si>
    <t>92400</t>
  </si>
  <si>
    <t>Courbevoie</t>
  </si>
  <si>
    <t>Remplacement des ventilateurs à l'accueil</t>
  </si>
  <si>
    <t>Installation élévateur PMR</t>
  </si>
  <si>
    <t>HP 13</t>
  </si>
  <si>
    <t>Travaux adaptation chenil</t>
  </si>
  <si>
    <t>COMMISSARIAT DE POLICE DE PONTAULT-COMBAULT</t>
  </si>
  <si>
    <t>77340</t>
  </si>
  <si>
    <t>Pontault-Combault</t>
  </si>
  <si>
    <t>Travaux complémentaires dans le carde de la restructuration de la DDSP 77</t>
  </si>
  <si>
    <t>la réparation de la clim local serveur</t>
  </si>
  <si>
    <t>La Rochefoucauld AP-HP</t>
  </si>
  <si>
    <t>Contrôle Technique et Vérifications Périodiques</t>
  </si>
  <si>
    <t>audit ascenseurs</t>
  </si>
  <si>
    <t>COMMISSARIAT DE POLICE DE GRIGNY</t>
  </si>
  <si>
    <t>91350</t>
  </si>
  <si>
    <t>Grigny</t>
  </si>
  <si>
    <t>Réparation de l'étancheité et nettoyage de la toiture terrasse.</t>
  </si>
  <si>
    <t>Réfection de l'étanchéité bitumineuse sur la terrasse non accessible de l'HP de Bobigny - plateau 3ème étage</t>
  </si>
  <si>
    <t>COMMISSARIAT DE POLICE DE PLAISIR</t>
  </si>
  <si>
    <t>78370</t>
  </si>
  <si>
    <t>Plaisir</t>
  </si>
  <si>
    <t>Remplacement du totem.</t>
  </si>
  <si>
    <t>COMPAGNIE DE SECURISATION ET ET D'INTERVENTION - BUREAU DE POLICE DE LIMAY</t>
  </si>
  <si>
    <t>78520</t>
  </si>
  <si>
    <t>LIMAY</t>
  </si>
  <si>
    <t>Pose d'un visio PMR.</t>
  </si>
  <si>
    <t>COMMISSARIAT DE POLICE D'ELANCOURT</t>
  </si>
  <si>
    <t>78990</t>
  </si>
  <si>
    <t>Élancourt</t>
  </si>
  <si>
    <t>Bureaux au rdc: BAC + Psy + BADR,
Pour les bureaux cités ci-dessus, demande de remise à niveau des sols (TVX correspondant à la phase2).</t>
  </si>
  <si>
    <t>BDEP CLIGNANCOURT</t>
  </si>
  <si>
    <t>curage mobilier marcadet</t>
  </si>
  <si>
    <t>COMMISSARIAT DE POLICE DE CONFLANS-SAINTE-HONORINE</t>
  </si>
  <si>
    <t>78700</t>
  </si>
  <si>
    <t>Conflans-Sainte-Honorine</t>
  </si>
  <si>
    <t>Remplacement éclairage sous-sol</t>
  </si>
  <si>
    <t>Remplacement  des projecteur parking</t>
  </si>
  <si>
    <t>COMMISSARIAT CENTRAL DU 16ème</t>
  </si>
  <si>
    <t>75016</t>
  </si>
  <si>
    <t>Paris 16e Arrondissement</t>
  </si>
  <si>
    <t>Demande de Diagnostic Amiante au niveau des Murs, des Circulations du 1er Sous-sol, au RDC et au 1er Etage . La surface totale est de 393 m2. Merci de répondre sous les 72H.</t>
  </si>
  <si>
    <t>HOTEL DE POLICE DE GENNEVILLIERS</t>
  </si>
  <si>
    <t>92230</t>
  </si>
  <si>
    <t>GENNEVILLIERS</t>
  </si>
  <si>
    <t>Entretien sur toiture terrasse et nettoyage des cheneaux</t>
  </si>
  <si>
    <t>COMMISSARIAT DE POLICE DE VILLENEUVE-LA-GARENNE</t>
  </si>
  <si>
    <t>92390</t>
  </si>
  <si>
    <t>Villeneuve-la-Garenne</t>
  </si>
  <si>
    <t>COMMISSARIAT CENTRAL DU 20ème</t>
  </si>
  <si>
    <t>75020</t>
  </si>
  <si>
    <t>Paris 20e Arrondissement</t>
  </si>
  <si>
    <t>Réparation de la clim située dans le local onduleur au 2ème sous sol ,</t>
  </si>
  <si>
    <t>CENTRE ADMINISTRATIF DEPARTEMENTAL</t>
  </si>
  <si>
    <t>92000</t>
  </si>
  <si>
    <t>Nanterre</t>
  </si>
  <si>
    <t>Tapisserie</t>
  </si>
  <si>
    <t>Devis de régularistation dû à des dégradations</t>
  </si>
  <si>
    <t xml:space="preserve"> pose d'une climatisation dans le local signalisation situé au 1er étage - restructuration 77</t>
  </si>
  <si>
    <t>IMMEUBLE HOPITAL</t>
  </si>
  <si>
    <t>75005</t>
  </si>
  <si>
    <t>Paris 5e Arrondissement</t>
  </si>
  <si>
    <t>Travaux conformité électrique suivant travaux de réaménagement de bureaux sur tout le plateau de l'étage.</t>
  </si>
  <si>
    <t>COMMISSARIAT DE POLICE DE MASSY</t>
  </si>
  <si>
    <t>Massy</t>
  </si>
  <si>
    <t>Rénovation électrique</t>
  </si>
  <si>
    <t>Remplacement des 4 moteurs de ventilation du système de groupe froid général du HP 13</t>
  </si>
  <si>
    <t>Reprise ponctuelle à la résine renforcée sur la toiture du commissariat d'Enghien les Bains</t>
  </si>
  <si>
    <t>Fournitures et installation de 285 distributeurs de gel hydroalcoolique dans le cadre du COVID</t>
  </si>
  <si>
    <t>Achat et mise en place de 255 distributeurs de gel dans le cadre du COVID</t>
  </si>
  <si>
    <t>Fourniture et pose de 465 distributeurs de gel dans le cadre du COVID</t>
  </si>
  <si>
    <t>CENTRE DE POLICE BESSIERES</t>
  </si>
  <si>
    <t>75017</t>
  </si>
  <si>
    <t>Paris 17e Arrondissement</t>
  </si>
  <si>
    <t>Réfection de tous les sanitaires (WC, lavabos, douches)</t>
  </si>
  <si>
    <t>Fournitures et intallation de distributeurs gel hydro alcoolique dans le cadre du COVID</t>
  </si>
  <si>
    <t>Fourniture et installation de distributeurs de gel hydro alcoolique dans le cadre du COVID</t>
  </si>
  <si>
    <t>fourniture et poste de distributeur de gel hydro-alcoolique dans le cadre du COVID</t>
  </si>
  <si>
    <t>Covid 19: Fourniture et pose de 6 blocs porte avec aimant, por les portes paliéres de chaque étages</t>
  </si>
  <si>
    <t>Vitrage cassé 2 eme étage</t>
  </si>
  <si>
    <t>CCA 07</t>
  </si>
  <si>
    <t>75007</t>
  </si>
  <si>
    <t>Paris 7e Arrondissement</t>
  </si>
  <si>
    <t>COMMISSARIAT DE POLICE DE SAINTE-GENNEVIEVE-DES-BOIS</t>
  </si>
  <si>
    <t>91700</t>
  </si>
  <si>
    <t>Sainte-Geneviève-des-Bois</t>
  </si>
  <si>
    <t>Menuiserie Intérieure et Cloisons Mobiles</t>
  </si>
  <si>
    <t>AÉROPORT CDG ROISSY - ZONE CARGO 2</t>
  </si>
  <si>
    <t>93290</t>
  </si>
  <si>
    <t>Tremblay-en-France</t>
  </si>
  <si>
    <t>Purge système hydrolique</t>
  </si>
  <si>
    <t>Rénovation portail</t>
  </si>
  <si>
    <t>IMMEUBLE EUROPEEN</t>
  </si>
  <si>
    <t>Réparation sur climatisation et turbine</t>
  </si>
  <si>
    <t>climatisation</t>
  </si>
  <si>
    <t>Rénovation électricité</t>
  </si>
  <si>
    <t>SAIP-BDEP DAUPHINE</t>
  </si>
  <si>
    <t>rénovation bâtimentaire</t>
  </si>
  <si>
    <t>SDPJ ET GIR 92 DE NANTERRE</t>
  </si>
  <si>
    <t xml:space="preserve"> Rénovation deux pompes de relevage</t>
  </si>
  <si>
    <t>COMMISSARIAT CENTRAL DU 18ème</t>
  </si>
  <si>
    <t>Fourniture et pose d'une goulotte avec une prise 220 et fixation du récepteur de télécommande</t>
  </si>
  <si>
    <t xml:space="preserve"> travaux électriques</t>
  </si>
  <si>
    <t>UNITE CANINE DEPARTEMENTALE DE MOISSY-CRAMAYEL</t>
  </si>
  <si>
    <t>77550</t>
  </si>
  <si>
    <t>Moissy-Cramayel</t>
  </si>
  <si>
    <t>Rénovation  ring des chiens</t>
  </si>
  <si>
    <t>Quinciallerie</t>
  </si>
  <si>
    <t>Mise en peinture chassis métallique "Fabert"</t>
  </si>
  <si>
    <t>réparation fuite sur le sas d'entrée du batiment</t>
  </si>
  <si>
    <t>Entretien hygiène et sécurité</t>
  </si>
  <si>
    <t>fourniture de filtres  M6 pour le stand de Melun</t>
  </si>
  <si>
    <t>Création d'une cloison phonique dans les bureaux</t>
  </si>
  <si>
    <t>Remplacement des stores intérieurs en toile</t>
  </si>
  <si>
    <t>Travaux concours 2020</t>
  </si>
  <si>
    <t>Local visio Fabert</t>
  </si>
  <si>
    <t>réalisation de entretien des terrasses de l'HP</t>
  </si>
  <si>
    <t>Rénovation bloc wc</t>
  </si>
  <si>
    <t>COMMISSARIAT DE POLICE DE FONTAINEBLEAU</t>
  </si>
  <si>
    <t>77300</t>
  </si>
  <si>
    <t>Fontainebleau</t>
  </si>
  <si>
    <t>Chauffage non électrique</t>
  </si>
  <si>
    <t>Entretien radiateur</t>
  </si>
  <si>
    <t>Entretien plomberie</t>
  </si>
  <si>
    <t>COMMISSARIAT DE POLICE DE NANTERRE</t>
  </si>
  <si>
    <t>CANTONNEMENT DE CRS PONDORLY</t>
  </si>
  <si>
    <t>94550</t>
  </si>
  <si>
    <t>Chevilly-Larue</t>
  </si>
  <si>
    <t>Chambres froides</t>
  </si>
  <si>
    <t>Chambre négative</t>
  </si>
  <si>
    <t>Chambre froide négative</t>
  </si>
  <si>
    <t>Remise en état et remplacement des élément d'injection</t>
  </si>
  <si>
    <t>COMMISSARIAT DE POLICE DE LA GARENNE-COLOMBES</t>
  </si>
  <si>
    <t>92250</t>
  </si>
  <si>
    <t>La Garenne-Colombes</t>
  </si>
  <si>
    <t>Relamping</t>
  </si>
  <si>
    <t>Remise en état de l'ascenseur.</t>
  </si>
  <si>
    <t>Remplacement de vantaux de porte cabine x 2
Remplacement de porte palières automatiques finitions Inox x 5</t>
  </si>
  <si>
    <t>COMMISSARIAT DE POLICE DE SCEAUX</t>
  </si>
  <si>
    <t>92330</t>
  </si>
  <si>
    <t>Sceaux</t>
  </si>
  <si>
    <t>Remplacement de la pompe à injection
Remplacement des injecteurs
Remplacement de la pompe d’alimentation de carburant
Remplacement de l’huile moteur suite dilution de carburant dans circuit d’huile
Remplacement du filtre a huile suite dilution de carb</t>
  </si>
  <si>
    <t>COMMISSARIAT DE POLICE DE CHATENAY-MALABRY</t>
  </si>
  <si>
    <t>92290</t>
  </si>
  <si>
    <t>Châtenay-Malabry</t>
  </si>
  <si>
    <t>Remplacement du flexible d’alimentation turbocompresseur (craquelé)
Remplacement du filtre à air</t>
  </si>
  <si>
    <t>Déplacement d'un LCL</t>
  </si>
  <si>
    <t>Fourniture de destructeurs d'odeur / purificateurs d'air</t>
  </si>
  <si>
    <t>Fourniture et pose moteur ETT salle 167</t>
  </si>
  <si>
    <t>CITE ADMINISTRATIVE D'EVRY</t>
  </si>
  <si>
    <t>91000</t>
  </si>
  <si>
    <t>Évry</t>
  </si>
  <si>
    <t>Installation de six bornes pour branchement vehicules électriques.</t>
  </si>
  <si>
    <t>COMMISSARIAT DE POLICE DE MONTGERON</t>
  </si>
  <si>
    <t>91230</t>
  </si>
  <si>
    <t>Montgeron</t>
  </si>
  <si>
    <t>Installation d'une borne pour branchement de véhicule électrique.</t>
  </si>
  <si>
    <t>Crétion d'une borne pour véhicule électrique</t>
  </si>
  <si>
    <t>DDSP91 &amp; SD DE COURCOURONNES</t>
  </si>
  <si>
    <t>91080</t>
  </si>
  <si>
    <t>Courcouronnes</t>
  </si>
  <si>
    <t>Création d'une borne pour véhicule électrique</t>
  </si>
  <si>
    <t>HOTEL DE POLICE &amp; CRA DE PALAISEAU</t>
  </si>
  <si>
    <t>91120</t>
  </si>
  <si>
    <t>Palaiseau</t>
  </si>
  <si>
    <t>HOTEL DE POLICE DE JUVISY-SUR-ORGE</t>
  </si>
  <si>
    <t>91260</t>
  </si>
  <si>
    <t>Juvisy-sur-Orge</t>
  </si>
  <si>
    <t>Création de bornes pour véhicule électrique</t>
  </si>
  <si>
    <t xml:space="preserve"> réfection de la Totalité des GAV : Résine au sol, aux murs et au plafond</t>
  </si>
  <si>
    <t>Parquets et Sols bois</t>
  </si>
  <si>
    <t>Reprise du parquet au R+1 du site ( bureau, palier, dégagement)</t>
  </si>
  <si>
    <t>HOTEL DE POLICE D'ARGENTEUIL</t>
  </si>
  <si>
    <t>95100</t>
  </si>
  <si>
    <t>ARGENTEUIL</t>
  </si>
  <si>
    <t>Mise en place d'un groupe electrogène</t>
  </si>
  <si>
    <t>COMMISSARIAT DE POLICE DE CLICHY-MONTFERMEIL</t>
  </si>
  <si>
    <t>93390</t>
  </si>
  <si>
    <t>Clichy-sous-Bois</t>
  </si>
  <si>
    <t>Demande d'Assistance et Avis Technique</t>
  </si>
  <si>
    <t xml:space="preserve">Remplacement d'un tampon de sol.
</t>
  </si>
  <si>
    <t>COMMISSARIAT DE POLICE D'ERMONT</t>
  </si>
  <si>
    <t>95120</t>
  </si>
  <si>
    <t>ERMONT</t>
  </si>
  <si>
    <t>COMMISSARIAT DE POLICE DE NOISIEL</t>
  </si>
  <si>
    <t>77186</t>
  </si>
  <si>
    <t>Noisiel</t>
  </si>
  <si>
    <t>mise en place d'une alimentation électrique en vue de la pose d'une borne pour véhicule électrique</t>
  </si>
  <si>
    <t>Remplacement de stores vénitiens au GIR BOBIGNY</t>
  </si>
  <si>
    <t>Diagnostic et déplacement pour un store vénitien cassé au GIR BOBIGNY</t>
  </si>
  <si>
    <t>COMPAGNIE REPUBLICAINE DE SECURITE DE VELIZY-VILLACOUBLAY</t>
  </si>
  <si>
    <t>78140</t>
  </si>
  <si>
    <t>Remise en conformité portail.</t>
  </si>
  <si>
    <t>BDEP BELLEVILLE</t>
  </si>
  <si>
    <t>Remise en état du site .</t>
  </si>
  <si>
    <t>COMMISSARIAT DE POLICE DE BOULOGNE-BILLANCOURT</t>
  </si>
  <si>
    <t>92100</t>
  </si>
  <si>
    <t>Boulogne-Billancourt</t>
  </si>
  <si>
    <t>- Remise en état de la pompe à injection en atelier spécialisé
- Remplacement de l'électrod'arrêt moteur</t>
  </si>
  <si>
    <t>Chantier ENPP</t>
  </si>
  <si>
    <t>Achat des bacs tri sélectif</t>
  </si>
  <si>
    <t>Fourniture du complément de distributeurs de gel hydroalcolliques</t>
  </si>
  <si>
    <t>Campagne audits énergétiques multisites</t>
  </si>
  <si>
    <t>Audits énergétiques FC16</t>
  </si>
  <si>
    <t>Diagnostiques énergétiques FC 16</t>
  </si>
  <si>
    <t>HOTEL DE POLICE DE MOISSY-CRAMAYEL</t>
  </si>
  <si>
    <t>Contrat maintenance</t>
  </si>
  <si>
    <t>Autres</t>
  </si>
  <si>
    <t xml:space="preserve">l'entretien des toits terrasses du Ciat de Moissy Cramayel.
</t>
  </si>
  <si>
    <t>COMMISSARIAT CENTRAL DU 15ème</t>
  </si>
  <si>
    <t>75015</t>
  </si>
  <si>
    <t>Paris 15e Arrondissement</t>
  </si>
  <si>
    <t>remplacement de la porte automatique accès véhicule</t>
  </si>
  <si>
    <t>COMMISSARIAT CENTRAL DU 9ème</t>
  </si>
  <si>
    <t>75009</t>
  </si>
  <si>
    <t>Paris 9e Arrondissement</t>
  </si>
  <si>
    <t>Etudes AMO</t>
  </si>
  <si>
    <t>Chauffage</t>
  </si>
  <si>
    <t>IMMEUBLE ALBERT</t>
  </si>
  <si>
    <t>Ancien CRA Mesnil-Amelot</t>
  </si>
  <si>
    <t>Remplacement des deux portes</t>
  </si>
  <si>
    <t>COMMISSARIAT DE POLICE DE MONTMORENCY</t>
  </si>
  <si>
    <t>95160</t>
  </si>
  <si>
    <t>Montmorency</t>
  </si>
  <si>
    <t>Réfection sol et contrôle sécurité du terrain</t>
  </si>
  <si>
    <t>création d'une porte/ trappe amovible sur le caisson d'extraction</t>
  </si>
  <si>
    <t>Isolation toit terrasse suite à inflitration d'eau</t>
  </si>
  <si>
    <t>Fourniture et pose d'éclairage dans les bureaux</t>
  </si>
  <si>
    <t>Reprise maçonnerie acrotère préfabriqué</t>
  </si>
  <si>
    <t>COMMISSARIAT DE POLICE DE VILLEJUIF</t>
  </si>
  <si>
    <t>94800</t>
  </si>
  <si>
    <t>Villejuif</t>
  </si>
  <si>
    <t xml:space="preserve">PSQ 2020 - Dépose du radiateur dans l'entrée du SAS de l'entrée du public.
</t>
  </si>
  <si>
    <t>COMMISSARIAT DE POLICE DE SAINT-MAUR-DES-FOSSES</t>
  </si>
  <si>
    <t>94100</t>
  </si>
  <si>
    <t>Saint-Maur-des-Fossés</t>
  </si>
  <si>
    <t>Entretien de la terrasse sur plot béton surface totale et petit terrassons sur le côté avec reprise de pente</t>
  </si>
  <si>
    <t>Réfection totale de la terrasse bitumé avec pente</t>
  </si>
  <si>
    <t>COMMISSARIAT DE POLICE DE VILLIERS-LE-BEL</t>
  </si>
  <si>
    <t>95400</t>
  </si>
  <si>
    <t>Villiers-le-Bel</t>
  </si>
  <si>
    <t>Reprise total du faitage de la couverture en tuile mécanique du CP d'Ermont (95)</t>
  </si>
  <si>
    <t>HOTEL DE POLICE D'ANTONY</t>
  </si>
  <si>
    <t>92160</t>
  </si>
  <si>
    <t>Antony</t>
  </si>
  <si>
    <t>Remplacement du flexible huile turbo sur le groupe électrogène</t>
  </si>
  <si>
    <t>Rénovation escalier</t>
  </si>
  <si>
    <t>Remplacement interphone</t>
  </si>
  <si>
    <t>CANTONNEMENT CRS DEBROUSSE</t>
  </si>
  <si>
    <t xml:space="preserve">Demande de vérificationet et de réparation des corniches des bâtiments A et B  </t>
  </si>
  <si>
    <t>Réparation porte</t>
  </si>
  <si>
    <t>Travaux Vitrerie et Miroiterie</t>
  </si>
  <si>
    <t>Etancheité des fenêtres</t>
  </si>
  <si>
    <t>HOTEL DE POLICE DE CRETEIL</t>
  </si>
  <si>
    <t>94000</t>
  </si>
  <si>
    <t>CRETEIL</t>
  </si>
  <si>
    <t>Installation VMC</t>
  </si>
  <si>
    <t>Mise en place de prises électrique courant fort</t>
  </si>
  <si>
    <t>COMMISSARIAT DE POLICE DE BONDY</t>
  </si>
  <si>
    <t>93140</t>
  </si>
  <si>
    <t>Bondy</t>
  </si>
  <si>
    <t>Remplacement des occulus de toutes les GAV</t>
  </si>
  <si>
    <t>Rénovation plomberie</t>
  </si>
  <si>
    <t>LE REMPLACEMENTS DE TOUT LE RESEAU DE CHAUFFAGE DU SITE</t>
  </si>
  <si>
    <t>Automatisation des ouvertures</t>
  </si>
  <si>
    <t>COMMISSARIAT DE POLICE D'ETAMPES</t>
  </si>
  <si>
    <t>91150</t>
  </si>
  <si>
    <t>Étampes</t>
  </si>
  <si>
    <t>remplacement clim salle serveur</t>
  </si>
  <si>
    <t>Remplacement climatiseur local serveur</t>
  </si>
  <si>
    <t>IMMEUBLE CITE</t>
  </si>
  <si>
    <t>formation à la démarche qualité et à l'évaluation des prestations de nettoyage lot 1</t>
  </si>
  <si>
    <t>Réparation fuite située en toiture du ciat</t>
  </si>
  <si>
    <t>Remise en état des douches</t>
  </si>
  <si>
    <t>Remplacement des disjoncteurs APC des clims cube</t>
  </si>
  <si>
    <t>Entretien des toitures terrasses du site</t>
  </si>
  <si>
    <t>COMMISSARIAT DE POLICE DE SARCELLES</t>
  </si>
  <si>
    <t>95200</t>
  </si>
  <si>
    <t>Sarcelles</t>
  </si>
  <si>
    <t>Réparation plomberie</t>
  </si>
  <si>
    <t>COMMISSARIAT DE POLICE D'AUBERVILLIERS</t>
  </si>
  <si>
    <t>93300</t>
  </si>
  <si>
    <t>Aubervilliers</t>
  </si>
  <si>
    <t>distributeur de gel hydroalcoolique</t>
  </si>
  <si>
    <t>COMMISSARIAT DE POLICE DE BRETIGNY-SUR-ORGE</t>
  </si>
  <si>
    <t>91220</t>
  </si>
  <si>
    <t>Brétigny-sur-Orge</t>
  </si>
  <si>
    <t>Ouverture d'un mur et création d'un fenêtre dans l'espace social de restauration</t>
  </si>
  <si>
    <t>COMMISSARIAT DE POLICE DU KREMLIN-BICETRE</t>
  </si>
  <si>
    <t>94270</t>
  </si>
  <si>
    <t>Le Kremlin-Bicêtre</t>
  </si>
  <si>
    <t>serrurerie</t>
  </si>
  <si>
    <t>Rénovation porte</t>
  </si>
  <si>
    <t>Huisserie</t>
  </si>
  <si>
    <t>COMMISSARIAT DE POLICE DE LAGNY-SUR-MARNE</t>
  </si>
  <si>
    <t>77400</t>
  </si>
  <si>
    <t>LAGNY-SUR-MARNE</t>
  </si>
  <si>
    <t>Remise en peinture - sol - plafond du RDC du CP de Lagny</t>
  </si>
  <si>
    <t>COMMISSARIAT DE POLICE DE POISSY</t>
  </si>
  <si>
    <t>78300</t>
  </si>
  <si>
    <t>Poissy</t>
  </si>
  <si>
    <t>Réfection éclairages.</t>
  </si>
  <si>
    <t>BRIGADE CANINE DE CERGY</t>
  </si>
  <si>
    <t>95000</t>
  </si>
  <si>
    <t>Cergy</t>
  </si>
  <si>
    <t>Demande d'ouverture entre les deux boxes d'isolement</t>
  </si>
  <si>
    <t>Remise en peinture du local AUTOCOM au commissariat de police de Montmorency</t>
  </si>
  <si>
    <t>Remise en peinture de la cage d'escalier au commissariat de police de Montmorency (95)</t>
  </si>
  <si>
    <t>Refection du local chef de poste ( sols, murs , plafonds ) dans le local du chef de poste au CP de Montmorency</t>
  </si>
  <si>
    <t>Séparation des commandes d'éclairages de tous les locaux et couloirs du 1er et 3 ème étage.</t>
  </si>
  <si>
    <t>Serrurerie</t>
  </si>
  <si>
    <t>PARC SUD RUNGIS</t>
  </si>
  <si>
    <t>CHEVILLY-LARUE</t>
  </si>
  <si>
    <t>Réparation de l'étanchéité de la toiture provoquant des infiltrations dans un appartement au 7ème étage</t>
  </si>
  <si>
    <t>COMMISSARIAT DE POLICE DE PROVINS</t>
  </si>
  <si>
    <t>77160</t>
  </si>
  <si>
    <t>Provins</t>
  </si>
  <si>
    <t>TVX d'entretien de la toiture terrasse végétalisée</t>
  </si>
  <si>
    <t>Revêtements sols souples</t>
  </si>
  <si>
    <t>Remplacement du faux plafond de la circulation du 1er étage</t>
  </si>
  <si>
    <t>installation d'une guillotine entre les deux boxes d'isolement à l'UCL.</t>
  </si>
  <si>
    <t>COMMISSARIAT DE POLICE DE MONTROUGE</t>
  </si>
  <si>
    <t>92120</t>
  </si>
  <si>
    <t>Montrouge</t>
  </si>
  <si>
    <t>Réhabilitation de 'éclairage dans l'accueil et cage d'escalier</t>
  </si>
  <si>
    <t>COMMISSARIAT DE POLICE DE STAINS</t>
  </si>
  <si>
    <t>93240</t>
  </si>
  <si>
    <t>Stains</t>
  </si>
  <si>
    <t>Campagne de remplacement de robinets de radiateurs dans le commissariat de Stains</t>
  </si>
  <si>
    <t>REDOUTE DE LA GRAVELLE</t>
  </si>
  <si>
    <t>75012</t>
  </si>
  <si>
    <t>Paris 12e Arrondissement</t>
  </si>
  <si>
    <t>Augmentation de la puissance électrique</t>
  </si>
  <si>
    <t>COMMISSARIAT DE POLICE DE NOISY-LE-GRAND</t>
  </si>
  <si>
    <t>93160</t>
  </si>
  <si>
    <t>NOISY LE GRAND</t>
  </si>
  <si>
    <t>la ventilation de ces deux locaux + changement faux plafonds</t>
  </si>
  <si>
    <t>DEMANDE DE REMPLACEMENT DU RADIATEUR ( eau du circuit de chauffage ) situé dans la guérite du poste de police</t>
  </si>
  <si>
    <t>COMMISSARIAT CENTRAL DU 12ème</t>
  </si>
  <si>
    <t>TRAVAUX DE REMISE EN ETAT D'ETANCHEITE</t>
  </si>
  <si>
    <t xml:space="preserve"> remplacement des armoires électriques</t>
  </si>
  <si>
    <t>Création de cloison dans l'ancien stand de tir devenant un local archives.</t>
  </si>
  <si>
    <t>Remplacement de caissons VMC et CTA en toiture terrasse de l'HP de Bobigny</t>
  </si>
  <si>
    <t>COMMISSARIAT CENTRAL DU 19ème</t>
  </si>
  <si>
    <t>75019</t>
  </si>
  <si>
    <t>Paris 19e Arrondissement</t>
  </si>
  <si>
    <t>Rénovation éclairage</t>
  </si>
  <si>
    <t>COMMISSARIAT DE POLICE DE L'HAY-LES-ROSES</t>
  </si>
  <si>
    <t>94240</t>
  </si>
  <si>
    <t>L'HAY-LES-ROSES</t>
  </si>
  <si>
    <t>Rénovation SAS accueil</t>
  </si>
  <si>
    <t>Rénovation armoire électrique</t>
  </si>
  <si>
    <t xml:space="preserve">Création d'une VMC dans le local des scélés et du local menage, suite à apparition de moisissures.
</t>
  </si>
  <si>
    <t>Demande de remplacement de la porte de séparation dégradée par un effectif</t>
  </si>
  <si>
    <t>COMMISSARIAT DE POLICE DE BEZONS</t>
  </si>
  <si>
    <t>95870</t>
  </si>
  <si>
    <t>Bezons</t>
  </si>
  <si>
    <t>Bornes et enseignes / Gravure et Signalétique</t>
  </si>
  <si>
    <t>L'enseigne lumineuse" police nationale"</t>
  </si>
  <si>
    <t>COMMISSARIAT DE POLICE DE GONESSE</t>
  </si>
  <si>
    <t>95500</t>
  </si>
  <si>
    <t>GONESSE</t>
  </si>
  <si>
    <t xml:space="preserve"> raccordement du nouveau récepteur sur la seconde porte du SAS.</t>
  </si>
  <si>
    <t>pose de 2 échelles a crinoline</t>
  </si>
  <si>
    <t>CRS N°7 DE DEUIL-LA-BARRE</t>
  </si>
  <si>
    <t>95170</t>
  </si>
  <si>
    <t>DEUIL-LA-BARRE</t>
  </si>
  <si>
    <t>CVC</t>
  </si>
  <si>
    <t xml:space="preserve">REMPLACEMENT DE L'ENSEMBLE DES ROBINETS DE RADIATEURS DES CHAMBRES
</t>
  </si>
  <si>
    <t>remise en peinture et sols des bureaux 2ème étage - cage d'escalier du RDC au 3ème étage</t>
  </si>
  <si>
    <t>COMMISSARIAT DE SECTEUR DE SAINT-OUEN-L'AUMÔNE</t>
  </si>
  <si>
    <t>95310</t>
  </si>
  <si>
    <t>Saint-Ouen-l'Aumône</t>
  </si>
  <si>
    <t>rénovation porte</t>
  </si>
  <si>
    <t>changement lame brise soleil</t>
  </si>
  <si>
    <t>BRIGADE DE SURVEILLANCE DEPARTEMENTALE DE NANTERRE</t>
  </si>
  <si>
    <t>Nettoyage chéneaux</t>
  </si>
  <si>
    <t>Nettoyage et Assainissement / Traitement biologique</t>
  </si>
  <si>
    <t>Nettoyage de la fosse</t>
  </si>
  <si>
    <t>COMMISSARIAT DE POLICE DE GAGNY</t>
  </si>
  <si>
    <t>93220</t>
  </si>
  <si>
    <t>Gagny</t>
  </si>
  <si>
    <t>circulateurs</t>
  </si>
  <si>
    <t>remplacement de 2 briques de verre cassées au niveau du sol .</t>
  </si>
  <si>
    <t>rnovation suite à fuite de la cage d'escalier l'eau coule le long du mur - vérification des relevés au niveaui de la menuiserie + vérif terrasse génarale</t>
  </si>
  <si>
    <t>COMMISSARIAT CENTRAL DU 17ème</t>
  </si>
  <si>
    <t>Fourniture et pose d'une climatisation dans le local chef de poste dans le cadre de la sécurisation de l'acceuil du site.</t>
  </si>
  <si>
    <t>CHÂTEAU DE POMPONNE - CRS N°4</t>
  </si>
  <si>
    <t>POMPONNE</t>
  </si>
  <si>
    <t>sécurité incendie</t>
  </si>
  <si>
    <t>COMMISSARIAT DE POLICE D'EPINAY-SUR-SEINE</t>
  </si>
  <si>
    <t>93800</t>
  </si>
  <si>
    <t>Epinay-sur-Seine</t>
  </si>
  <si>
    <t>COMMISSARIAT DE POLICE DE BOISSY ST LEGER</t>
  </si>
  <si>
    <t>94470</t>
  </si>
  <si>
    <t>Boissy-Saint-Léger</t>
  </si>
  <si>
    <t>amiante et plomb dans l'ancien réfectoire et cuisine R+3</t>
  </si>
  <si>
    <t>Travaux Multitechniques</t>
  </si>
  <si>
    <t>Dépose de la cheminée d'aération de l'ancien mess au 3ème étage</t>
  </si>
  <si>
    <t>réparation Ascenceurs</t>
  </si>
  <si>
    <t>rénovation pompes de relevage</t>
  </si>
  <si>
    <t>Autoroute A1</t>
  </si>
  <si>
    <t>93200</t>
  </si>
  <si>
    <t>Saint-Denis</t>
  </si>
  <si>
    <t>Sécurité incendie</t>
  </si>
  <si>
    <t>remplacement des extincteurs</t>
  </si>
  <si>
    <t>Remplacement de bac à douche et carrelage dans le sanitaire p</t>
  </si>
  <si>
    <t>remplacement caisson d'extraction / bâtiment rouge</t>
  </si>
  <si>
    <t>Travaux + quincaillerie</t>
  </si>
  <si>
    <t>travaux sanitaires</t>
  </si>
  <si>
    <t>COMMISSARIAT CENTRAL DU 3ème</t>
  </si>
  <si>
    <t>75003</t>
  </si>
  <si>
    <t>Paris 3e Arrondissement</t>
  </si>
  <si>
    <t>remplacement miroir et main courante</t>
  </si>
  <si>
    <t>rénovation portail</t>
  </si>
  <si>
    <t>Stores intérieurs Occultations et Voilage</t>
  </si>
  <si>
    <t>Réparation et remplacement de stores venitiens</t>
  </si>
  <si>
    <t>Une latte de plancher</t>
  </si>
  <si>
    <t>Infiltrations d'eau:
Au 1er etage, au niveau du SLPT
Au 2ème etage, au niveau du SRT</t>
  </si>
  <si>
    <t>Raccordement des images CSU</t>
  </si>
  <si>
    <t xml:space="preserve"> portail VL</t>
  </si>
  <si>
    <t>Entretien Espaces verts</t>
  </si>
  <si>
    <t>entretien</t>
  </si>
  <si>
    <t>HOTEL DE POLICE DU 5ème</t>
  </si>
  <si>
    <t>installation d'un dispositif d'éclairage à détection et d'un BAES</t>
  </si>
  <si>
    <t>Suite au réamenagement de l'ex stand de tir en local archive, modification de l'installation électrique, remplacement des éclairages et des chauffages.</t>
  </si>
  <si>
    <t>Refection de la façade du CP de Guyancourt suite au décollement des faiences.</t>
  </si>
  <si>
    <t>l'installation d'une main courante dans la cage d'escalier.</t>
  </si>
  <si>
    <t>La pose d'un système CDVI pour créer un SAS sécurisé</t>
  </si>
  <si>
    <t>quncaillerie</t>
  </si>
  <si>
    <t>rénovation plomberie</t>
  </si>
  <si>
    <t>AEROPORT DE PARIS-ORLY</t>
  </si>
  <si>
    <t>94310</t>
  </si>
  <si>
    <t>ORLY</t>
  </si>
  <si>
    <t xml:space="preserve">Remplacement des éclairages extérieurs du site suite intervention
</t>
  </si>
  <si>
    <t>rénovation portes</t>
  </si>
  <si>
    <t xml:space="preserve">rénovation abri à véhicules 2 roues du service
</t>
  </si>
  <si>
    <t xml:space="preserve"> caisson de ventilation</t>
  </si>
  <si>
    <t>Mise en Peinture Murs Couloir coté "Bureaux Divers"</t>
  </si>
  <si>
    <t>Mise en Peinture Totalité Murs Couloir</t>
  </si>
  <si>
    <t>PCTT CHAMPIGNY - DIRIF</t>
  </si>
  <si>
    <t>94500</t>
  </si>
  <si>
    <t>Champigny-sur-Marne</t>
  </si>
  <si>
    <t>réparation FUITE D EAU DE LA CLIMATISATION DANS LA SALLE DE REDACTION au rdc</t>
  </si>
  <si>
    <t>remplacement des vitres</t>
  </si>
  <si>
    <t>COMMISSARIAT CENTRAL  DU 4ème</t>
  </si>
  <si>
    <t>remise en route 4 ventilo convecteur des GAV RDC</t>
  </si>
  <si>
    <t>remise en état des portes fenetres de la salle de repos au 2ème étage ( serrure, grooms, reglage…)</t>
  </si>
  <si>
    <t>fourniture et pose derideaux d'occultation et tringle</t>
  </si>
  <si>
    <t>renovation porte</t>
  </si>
  <si>
    <t>COMMISSARIAT DE POLICE DE SAINT-DENIS</t>
  </si>
  <si>
    <t>93210</t>
  </si>
  <si>
    <t>Travaux de remise en état du béton façade + entretien de la terrasse gravillonnée 5ème étage + fourniture et pose de couvertine.</t>
  </si>
  <si>
    <t>Le portail</t>
  </si>
  <si>
    <t>COMMISSARIAT DE POLICE DE LE RAINCY-VILLEMOMBLE</t>
  </si>
  <si>
    <t>93340</t>
  </si>
  <si>
    <t>Le Raincy</t>
  </si>
  <si>
    <t>rénovation vannes</t>
  </si>
  <si>
    <t>rénovation GAV</t>
  </si>
  <si>
    <t>rénovation bloc WC</t>
  </si>
  <si>
    <t>Cloisons Doublages et Platreries</t>
  </si>
  <si>
    <t>Pose d'une cloison toute hauteur - vitrage + film dans partie haute</t>
  </si>
  <si>
    <t>Pose de barres pivot sur differentes portes</t>
  </si>
  <si>
    <t>La pompe de relevage</t>
  </si>
  <si>
    <t>curage des evacuations d'eaux pluviales sur le toit du batiment D</t>
  </si>
  <si>
    <t>rénovation WC</t>
  </si>
  <si>
    <t>sécurité batimentaire</t>
  </si>
  <si>
    <t>GRAND PALAIS DES CHAMPS ELYSEES</t>
  </si>
  <si>
    <t>75008</t>
  </si>
  <si>
    <t>Paris 8e Arrondissement</t>
  </si>
  <si>
    <t>pose de radiateur electrique sur 10 guerite</t>
  </si>
  <si>
    <t>Installation de 7 marche pour les géurites</t>
  </si>
  <si>
    <t>GARAGE MACDONALD</t>
  </si>
  <si>
    <t>rénovation électrique</t>
  </si>
  <si>
    <t xml:space="preserve"> restructuration des sites DDSP 77 - CP CHELLES</t>
  </si>
  <si>
    <t>restructuration DDSP 77 - CP CHELLES</t>
  </si>
  <si>
    <t>BAPSA CHAPELLE</t>
  </si>
  <si>
    <t>huisserie</t>
  </si>
  <si>
    <t>Au RDC bureau BADR transformer le vitrage gauche fixe en vitrage ouvrant, aluminium naturel (même teinte)</t>
  </si>
  <si>
    <t>réfection armoire éléctrique</t>
  </si>
  <si>
    <t>Réfection bureau 1001</t>
  </si>
  <si>
    <t>Réfection peinture,</t>
  </si>
  <si>
    <t>Pose d'éclairage extérieur sur tout le site</t>
  </si>
  <si>
    <t>rénovation bloc sanitaire</t>
  </si>
  <si>
    <t>rénovation entrée commissariat</t>
  </si>
  <si>
    <t>Pose de Pavés Lumineux au R.D.C. Coté Couloir "Bureaux Divers Services"  + Pose de Détecteurs</t>
  </si>
  <si>
    <t>Pose de Pavés Lumineux au 1er Etage + Pose de Détecteurs</t>
  </si>
  <si>
    <t>Réfection Totale du Plafond Suspendu dela Totalité du Couloir Coté "Bureaux Divers" situé au R.D.C.</t>
  </si>
  <si>
    <t>Réfection Totale du Plafond Suspendu de la Totalité du Couloir situé au 1er Etage</t>
  </si>
  <si>
    <t>Mise en Peinture Murs Couloir + Protection Murale Type "ProtectWALL" de chez Tarkett</t>
  </si>
  <si>
    <t>Demande de prolongation de chauffage dans les vestiaires du CIC au -2 ou demande installation chauffage électrique ( chauffage jamais installé et pas de câble pour branchement d'un électrique).</t>
  </si>
  <si>
    <t>voiries et réseaux divers</t>
  </si>
  <si>
    <t>Réfection entréé hangar secu b pour engin lourd</t>
  </si>
  <si>
    <t>Remplacement de l'alarme du LDA</t>
  </si>
  <si>
    <t>ST SULPICE</t>
  </si>
  <si>
    <t>75006</t>
  </si>
  <si>
    <t>Paris 6e Arrondissement</t>
  </si>
  <si>
    <t>Démontage de cloisons et portes et raccords divers sol et murs</t>
  </si>
  <si>
    <t>SAIP-BDEP PORTE ST MARTIN</t>
  </si>
  <si>
    <t>75010</t>
  </si>
  <si>
    <t>Paris 10e Arrondissement</t>
  </si>
  <si>
    <t>Demande déplacement et de remplacement de plusieurs radiateurs dans 3 locaux.</t>
  </si>
  <si>
    <t>Demande d'ouverture sur cloisons pour pose d'une porte et remplacement de dalles de faux plafond</t>
  </si>
  <si>
    <t>mise en œuvre d'une securisation de l'escalier entre le RDC et 2em etage</t>
  </si>
  <si>
    <t>marquage au sol, pour differecier la zone DSPAP de celle du musée,</t>
  </si>
  <si>
    <t xml:space="preserve"> groupe électrogène -réfection</t>
  </si>
  <si>
    <t>Entretien de la toiture terrasse du R+2</t>
  </si>
  <si>
    <t xml:space="preserve">Remplacement de la tringlerie d'ouverture de la fenetre du bureau au 1er étage, coté laboratoire
</t>
  </si>
  <si>
    <t>COMMISSARIAT DE POLICE DE LA CELLE-SAINT-CLOUD</t>
  </si>
  <si>
    <t>78170</t>
  </si>
  <si>
    <t>La Celle-Saint-Cloud</t>
  </si>
  <si>
    <t>Remplacement de la porte entre le garage et les bureaux</t>
  </si>
  <si>
    <t>crétion contôle d'accès par badge /3 lecteurs (2 portes entrée + portail)</t>
  </si>
  <si>
    <t>changement des 2 portes d'accès niveau parking pour installation lecteur de badge</t>
  </si>
  <si>
    <t>démolition mur cage d'escalier après passage du bureau d'études</t>
  </si>
  <si>
    <t>BRIGADE FLUVIALE</t>
  </si>
  <si>
    <t>Remplacement à l'extérieur de projecteurs halogènes sur ponton "équipage" (accueil)</t>
  </si>
  <si>
    <t xml:space="preserve">reprise du parement sur mur extérieur donnant sur le porche côté arrêt de bus, compris dépose par grattage de l'existant et reprise en crépi ou équivalent.
</t>
  </si>
  <si>
    <t>réfection parking</t>
  </si>
  <si>
    <t>COMMISSARIAT DE POLICE D'ASNIERE-SUR-SEINE</t>
  </si>
  <si>
    <t>92600</t>
  </si>
  <si>
    <t>Asnières-sur-Seine</t>
  </si>
  <si>
    <t>Le climatiseur la salle des serveurs au 1er étage</t>
  </si>
  <si>
    <t xml:space="preserve"> climatisation dans le local technique PVPP.</t>
  </si>
  <si>
    <t>rénovation onduleur</t>
  </si>
  <si>
    <t>SITE RIQUET</t>
  </si>
  <si>
    <t>remplacement de la fenetre cassée</t>
  </si>
  <si>
    <t>Etudes de sols et fondations</t>
  </si>
  <si>
    <t>installation ARMURERIE</t>
  </si>
  <si>
    <t>travaux plomberie</t>
  </si>
  <si>
    <t>entretien de la toiture terrasse bâtiment principal</t>
  </si>
  <si>
    <t>travaux de peinture supplémentaire suite à divers travaux restructuration</t>
  </si>
  <si>
    <t>Création d'espaces cloisonés en vue de l'installation de la SIAT</t>
  </si>
  <si>
    <t>BDEP PORTE SAINT DENIS</t>
  </si>
  <si>
    <t>réfection des remontés d'étanchéïtés dans le jardin + réfection des siphons de sol non étanche qui fuits dans le parking de la copropriété.</t>
  </si>
  <si>
    <t>Remplacement pompe de charge N°1 et fuite sur piquage thermomètre.</t>
  </si>
  <si>
    <t>Pompes chauffage 2 CTA - HS</t>
  </si>
  <si>
    <t>Remplacement du filet dans la cage d'escalier du site</t>
  </si>
  <si>
    <t>Inspection télévisuelle des canalisations d'eaux</t>
  </si>
  <si>
    <t>COMMISSARIAT DE POLICE DE LEVALLOIS-PERRET</t>
  </si>
  <si>
    <t>92300</t>
  </si>
  <si>
    <t>Levallois-Perret</t>
  </si>
  <si>
    <t>COMMISSARIAT DE POLICE DE NOISY-LE-SEC</t>
  </si>
  <si>
    <t>93130</t>
  </si>
  <si>
    <t>Noisy-le-Sec</t>
  </si>
  <si>
    <t>Clim salle serveur</t>
  </si>
  <si>
    <t>COMMISSARIAT DE POLICE DE VILLEPINTE</t>
  </si>
  <si>
    <t>93420</t>
  </si>
  <si>
    <t>Villepinte</t>
  </si>
  <si>
    <t>SPS/ ETAT MAJOR / UGP</t>
  </si>
  <si>
    <t>20/22 Bd de l’Hôpital 75005 PARIS
En vis-à-vis du 24 Bd de l’Hôpital 75005 PARIS</t>
  </si>
  <si>
    <t>travaux</t>
  </si>
  <si>
    <t>borne</t>
  </si>
  <si>
    <t>acquisition et installation - borne électrique</t>
  </si>
  <si>
    <t>CGE /ETAT MAJOR</t>
  </si>
  <si>
    <t>Face
01 AVENUE DU GENERAL EISENHOWER / PLACE CLEMENCEAU
75008 PARIS</t>
  </si>
  <si>
    <t>CGZA</t>
  </si>
  <si>
    <t>BLAP-ROISSY</t>
  </si>
  <si>
    <t>BLAP-ORLY</t>
  </si>
  <si>
    <t>CIC-DECONCENTRE</t>
  </si>
  <si>
    <t>BEMO-TERRITORIAL</t>
  </si>
  <si>
    <t>BEMO-CENTRAL</t>
  </si>
  <si>
    <t>UPS</t>
  </si>
  <si>
    <t>SGOEIF</t>
  </si>
  <si>
    <t>SGORH</t>
  </si>
  <si>
    <t>SCE</t>
  </si>
  <si>
    <t>24/26 boulevard de l’Hôpital 75005 PARIS</t>
  </si>
  <si>
    <t>SREI</t>
  </si>
  <si>
    <t>Parking du SREI - zone de livraison
Cité de la Musique</t>
  </si>
  <si>
    <t>UCR</t>
  </si>
  <si>
    <t>Ti 19A</t>
  </si>
  <si>
    <t>Sous-sol -2 même adresse</t>
  </si>
  <si>
    <t>Ti19</t>
  </si>
  <si>
    <t>Centre</t>
  </si>
  <si>
    <t>CSP17</t>
  </si>
  <si>
    <t>Sous-sol -3 même adresse</t>
  </si>
  <si>
    <t>BTI93</t>
  </si>
  <si>
    <t>Parking extérieur au ciat</t>
  </si>
  <si>
    <t>CSP 08 Matériel</t>
  </si>
  <si>
    <t>Idem</t>
  </si>
  <si>
    <t>Musique GPX Ti</t>
  </si>
  <si>
    <t>ENPP, redoute de gravelle 75012 PARIS</t>
  </si>
  <si>
    <t>CSP COLOMBES UPA</t>
  </si>
  <si>
    <t>idem</t>
  </si>
  <si>
    <t>CSP MEUDON CMDT</t>
  </si>
  <si>
    <t>CSP ANTONY CMDT</t>
  </si>
  <si>
    <t>BGO 92</t>
  </si>
  <si>
    <t>CSP NOISY CMDT</t>
  </si>
  <si>
    <t>CSP ST OUEN CMDT</t>
  </si>
  <si>
    <t>CSP ROSNY CMDT</t>
  </si>
  <si>
    <t>EM 94 / BSCO</t>
  </si>
  <si>
    <t>BGO 94</t>
  </si>
  <si>
    <t>Service de prévention Créteil</t>
  </si>
  <si>
    <t>SDPJ94</t>
  </si>
  <si>
    <t>BTJTR CHARENTON</t>
  </si>
  <si>
    <t>CHAMPIGNY CMDT/BEJ</t>
  </si>
  <si>
    <t>Cabinet</t>
  </si>
  <si>
    <t>atelier central</t>
  </si>
  <si>
    <t>atelier sud</t>
  </si>
  <si>
    <t>SMM</t>
  </si>
  <si>
    <t>Adj MCO</t>
  </si>
  <si>
    <t>atelier Chesnay</t>
  </si>
  <si>
    <t>garage central</t>
  </si>
  <si>
    <t>Parking extérieur</t>
  </si>
  <si>
    <t>BASTION</t>
  </si>
  <si>
    <t>SDPJ93</t>
  </si>
  <si>
    <t>DPJ1</t>
  </si>
  <si>
    <t>SMP</t>
  </si>
  <si>
    <t>Secrétariat Général</t>
  </si>
  <si>
    <t>DDPP75</t>
  </si>
  <si>
    <t>CSP SARTROUVILLE</t>
  </si>
  <si>
    <t>DDSP 78  E/M et SGO</t>
  </si>
  <si>
    <t>DDSP 78 SDRT</t>
  </si>
  <si>
    <t>CSP CONFLANS</t>
  </si>
  <si>
    <t>CSP VERSAILLES</t>
  </si>
  <si>
    <t>CSP ST GERMAIN</t>
  </si>
  <si>
    <t>CSP ELANCOURT</t>
  </si>
  <si>
    <t>CSP RAMBOUILLET</t>
  </si>
  <si>
    <t>CSP LES MUREAUX</t>
  </si>
  <si>
    <t>GRIGNY</t>
  </si>
  <si>
    <t>JUVISY</t>
  </si>
  <si>
    <t>PALAISEAU</t>
  </si>
  <si>
    <t>MONTGERON</t>
  </si>
  <si>
    <t>STE-GENEVIEVE-DES-BOIS</t>
  </si>
  <si>
    <t>COURCOURONNES</t>
  </si>
  <si>
    <t>B3PV - Communication - ( Immeuble Mercury)</t>
  </si>
  <si>
    <t>immeuble mercury, 2eme sous-sol 1 rue de la croix des maheux à Cergy</t>
  </si>
  <si>
    <t>SDRT - ( Immeuble Mercury)</t>
  </si>
  <si>
    <t>SGO - ( Immeuble Mercury)</t>
  </si>
  <si>
    <t>ENGHIEN
MONTMORENCY</t>
  </si>
  <si>
    <t>Commissariat de Montmorency</t>
  </si>
  <si>
    <t>Commissariat de Gonesse</t>
  </si>
  <si>
    <t>HERBLAY (  DDSP CERGY)</t>
  </si>
  <si>
    <t>HDP CERGY 1er sous-sol - 4 rue de la croix des maheux</t>
  </si>
  <si>
    <t>BDSIT  - ( Immeuble Mercury)</t>
  </si>
  <si>
    <t xml:space="preserve"> JLM ( DDSP CERGY )</t>
  </si>
  <si>
    <t>CERGY-( DDSP CERGY )</t>
  </si>
  <si>
    <t>SD ( DDSP CERGY )</t>
  </si>
  <si>
    <t>HDP CERGY 2eme sous-sol - 4 rue de la croix des maheux</t>
  </si>
  <si>
    <t>DDSP</t>
  </si>
  <si>
    <t>SOPS</t>
  </si>
  <si>
    <t>COULOMMIERS</t>
  </si>
  <si>
    <t>NOISIEL</t>
  </si>
  <si>
    <t>MONTEREAU</t>
  </si>
  <si>
    <t>VILLEPARISIS</t>
  </si>
  <si>
    <t>CRF PARIS (75)</t>
  </si>
  <si>
    <t>DPAF Roissy</t>
  </si>
  <si>
    <t>site Périchet - rue de Périchet - Le Mesnil Amelot</t>
  </si>
  <si>
    <t>SPAFA LE BOURGET - rue Henri Lossier (côté piste)</t>
  </si>
  <si>
    <t>DPAF ORLY</t>
  </si>
  <si>
    <t>Hôtel de Police d'Orly, rue de Séville/ rue de Barcelone, 94396 Orly Aérogare</t>
  </si>
  <si>
    <t>LE MESNIL AMELOT (77)</t>
  </si>
  <si>
    <t>4 rue de paris 77990 Le Mesnil Amelot</t>
  </si>
  <si>
    <t>BMRT CHESSY (77)</t>
  </si>
  <si>
    <t>Hotêl de Police – rue du grand secours 77700 CHESSY</t>
  </si>
  <si>
    <t>CRA / BMR PLAISIR et ST CYR (78)</t>
  </si>
  <si>
    <t>SPAF78   79 avenue Pierre Curie BP 18 78210 SAINT CYR L’ECOLE</t>
  </si>
  <si>
    <t>CSP PLAISIR</t>
  </si>
  <si>
    <t>CRA / BMR EVRY et PALAISEAU (91)</t>
  </si>
  <si>
    <t>SPAF91    boulevard de France , Immeuble France Evry, Tour Lorraine 91000 EVRY</t>
  </si>
  <si>
    <t>BMRT CERGY (95)</t>
  </si>
  <si>
    <t>SPAF95    1 rue de la croix des Maheux 95031 CERGY PONTOISE</t>
  </si>
  <si>
    <t>BRF SRT</t>
  </si>
  <si>
    <t>hygiène</t>
  </si>
  <si>
    <t>biozone</t>
  </si>
  <si>
    <t>CSP19</t>
  </si>
  <si>
    <t>CSP20</t>
  </si>
  <si>
    <t>CSP13</t>
  </si>
  <si>
    <t>CSP15</t>
  </si>
  <si>
    <t>CSP56</t>
  </si>
  <si>
    <t>SAIP16</t>
  </si>
  <si>
    <t>CSP18</t>
  </si>
  <si>
    <t>CSP04</t>
  </si>
  <si>
    <t>CIAT</t>
  </si>
  <si>
    <t>Ciat</t>
  </si>
  <si>
    <t>SAIP08</t>
  </si>
  <si>
    <t>CCA 1er  ___  45 place du Marche Saint_Honore</t>
  </si>
  <si>
    <t>nettoyage</t>
  </si>
  <si>
    <t>vitres</t>
  </si>
  <si>
    <t>CCA 3ème  ___  4bis_6 rue aux Ours</t>
  </si>
  <si>
    <t>CCA 5 et CCA 6  ___  4 rue de la Montagne Ste Geneviève</t>
  </si>
  <si>
    <t>CCA 7ème  ___  9 rue Fabert</t>
  </si>
  <si>
    <t>SAIP Parme  ___  5 rue de Parme</t>
  </si>
  <si>
    <t>CCA 10eme  ___  26_28 rue Louis Blanc</t>
  </si>
  <si>
    <t>SAIP  ___  14_16 rue de Nancy</t>
  </si>
  <si>
    <t>CCA 11eme  ___  12_14, passage Charles_Dallery</t>
  </si>
  <si>
    <t>CCA 12eme  ___  80 Avenue Daumesnil</t>
  </si>
  <si>
    <t>Gare de Lyon - place Louis Armand - entrée bâtiment Necker au bout du quai</t>
  </si>
  <si>
    <t>HP 15ème  ___  242_250 rue de Vaugirard</t>
  </si>
  <si>
    <t>IMMEUBLE NECKER  ___  45 boulevard Garibaldi</t>
  </si>
  <si>
    <t>SAIP_UPQ PORTE DAUPHINE  ___  75 rue de la Faisanderie</t>
  </si>
  <si>
    <t>CCA 16ème  ___  58_64 Avenue M ozart</t>
  </si>
  <si>
    <t>SAIP  ___  34, rue de La Goutte d'Or</t>
  </si>
  <si>
    <t>BAPSA  ___  18_20 Rue Raymond Queneau</t>
  </si>
  <si>
    <t>CCA 18ème  ___  79_81 rue de Clignancourt</t>
  </si>
  <si>
    <t>SITE RIQUET  ___  3_5 rue Riquet</t>
  </si>
  <si>
    <t>CCA 19ème  ___  3_5 rue Erik_Satie</t>
  </si>
  <si>
    <t>CCA 20ème  ___  3_5_7 rue des Gatines</t>
  </si>
  <si>
    <t>Bureau de police d'Achères  ___  52 rue Lénine</t>
  </si>
  <si>
    <t>Circonscription d'agglomération de Conflans Ste Honorine  ___  1 square de Ramsquate</t>
  </si>
  <si>
    <t>Division de Houilles  ___  80 rue Hoche</t>
  </si>
  <si>
    <t>SGAP le Manoir  ___  167 rue de Versailles</t>
  </si>
  <si>
    <t>Circonscription d'agglomération de Rambouillet  ___  4 rue Pasteur</t>
  </si>
  <si>
    <t>Division de Trappes  ___  Place des merisiers</t>
  </si>
  <si>
    <t>CSP_ STR ANTONY  ___  50 av enue Galliéni</t>
  </si>
  <si>
    <t>CSP ASNIERES_SUR_SEINE  ___  12, rue du Château</t>
  </si>
  <si>
    <t>CSP BAGNEUX  ___  1 rue des Mathurins</t>
  </si>
  <si>
    <t>CSP BOULOGNE BILLANCOURT  ___  24, av enue André Morizet</t>
  </si>
  <si>
    <t>CSP CHATENAY_MALABRY  ___  28, rue du Docteur Le Sav oureux</t>
  </si>
  <si>
    <t>CSPAP Clichy la Garenne  ___  96 rue Martre</t>
  </si>
  <si>
    <t>CSP GENNEVILLIERS  ___  19, av enue de la Libération</t>
  </si>
  <si>
    <t>CSP MEUDON  ___  94 rue de Paris</t>
  </si>
  <si>
    <t>SDPJ et GIR NANTERRE  ___  33, av enue Maréchal Joffre</t>
  </si>
  <si>
    <t>177 avenue Frédéric et Irène Joliot Curie</t>
  </si>
  <si>
    <t>CSP NANTERRE + Sûreté territoriale  ___  54_56 rue du 19 mars 1962</t>
  </si>
  <si>
    <t>CSP NEUILLY_SUR_SEINE  ___  34, rue du Pont</t>
  </si>
  <si>
    <t>CSP RUEIL_MALMAISON  ___  13, rue Charles Floquet</t>
  </si>
  <si>
    <t>CSP SEVRES  ___  4, av enue de l'Europe</t>
  </si>
  <si>
    <t>CSP VANVES  ___  28 rue Raymond Marcheron</t>
  </si>
  <si>
    <t>CSP VILLENEUVE_LA_GARENNE  ___  19 bis rue du fond de la Noue</t>
  </si>
  <si>
    <t>Circonscription d'agglomération  ___  20 rue Mallev ille</t>
  </si>
  <si>
    <t>Circonscription d'agglomération  ___  201 rue Jean Richepin</t>
  </si>
  <si>
    <t>Commissariat  ___  4 rue Henri Durant</t>
  </si>
  <si>
    <t>Commissariat de secteur+SOP USI  ___  6 rue Valmy</t>
  </si>
  <si>
    <t>Circonscription d'agglomération  ___  41 av enue du 8 mai 1945</t>
  </si>
  <si>
    <t>CSP Chelles  ___  1 route de Claye</t>
  </si>
  <si>
    <t>CSP Chessy  ___  Rue du Grand Secours</t>
  </si>
  <si>
    <t>CSP COULOMMIERS  ___  19 rue du Palais de Justice</t>
  </si>
  <si>
    <t>CSP DAMMARIE_LES_LYS  ___  462 avenue du lys</t>
  </si>
  <si>
    <t>CSP Lagny  ___  9 allée Vieille et gentil</t>
  </si>
  <si>
    <t>HP Meaux  ___  46 Place de l'Europe</t>
  </si>
  <si>
    <t>HP MELUN  ___  51 rue du Général de Gaulle</t>
  </si>
  <si>
    <t>CSP MOISSY  ___  892 av Jean Jaurès</t>
  </si>
  <si>
    <t>CSP MORET_SUR_LOING  ___  5 av Jean Jaurès</t>
  </si>
  <si>
    <t>CSP NEMOURS  ___  1 av du Général de Gaulle</t>
  </si>
  <si>
    <t>CSP  ___  158_160 av de la République</t>
  </si>
  <si>
    <t>CSP VILLEPARISIS  ___  48 av du Général de Gaulle</t>
  </si>
  <si>
    <t>CSP AUBERVILLIERS  ___  16_22 rue Léopold Rechossière</t>
  </si>
  <si>
    <t>CSP AULNAY_SOUS_BOIS  ___  26_28 avenue Louis Barrault</t>
  </si>
  <si>
    <t>HP BOBIGNY  ___  45 rue de Carency</t>
  </si>
  <si>
    <t>DTSP 93  ___  93_115 rue de la République</t>
  </si>
  <si>
    <t>CSP BONDY  ___  26 avenue Henry Barbusse</t>
  </si>
  <si>
    <t>CSP CLICHY_SOUS_BOIS  ___  1 carrefour des Libertés</t>
  </si>
  <si>
    <t>CSP DRANCY  ___  6 rue de la République</t>
  </si>
  <si>
    <t>CSP EPINAY_SUR_SEINE  ___  40 rue de Quetigny</t>
  </si>
  <si>
    <t>CSP GAGNY  ___  13 rue Parmentier</t>
  </si>
  <si>
    <t>CSP LA COURNEUVE  ___  51 rue de la Convention</t>
  </si>
  <si>
    <t>CSP LES LILAS  ___  55_57 boulevard Eugène Decros</t>
  </si>
  <si>
    <t>CSP LIVRY_GARGAN  ___  95_97 rue Aristide Briand</t>
  </si>
  <si>
    <t>CSP MONTREUIL_SOUS_BOIS  ___  18_22 boulevard Paul Vaillant Couturier</t>
  </si>
  <si>
    <t>CSP NOISY_LE_GRAND  ___  1 bis rue Emile Cossoneau</t>
  </si>
  <si>
    <t>CSP PANTIN  ___  14_16, rue Eugène et M arie_Louise Cornet</t>
  </si>
  <si>
    <t>CSP LA PLAINE_SAINT_DENIS  ___  35_39 rue du Landy</t>
  </si>
  <si>
    <t>CSP SAINT_OUEN  ___  15 rue Dieumegard</t>
  </si>
  <si>
    <t>CSP STAINS  ___  47 avenue M arcel Cachin</t>
  </si>
  <si>
    <t>CSP VILLEPINTE  ___  1_3 avenue Jean Fourgeaud</t>
  </si>
  <si>
    <t>HP + Commissariat  ___  60 boulevard de France</t>
  </si>
  <si>
    <t>Commissariat + SOP Grigny  ___  Rue Saint Exupery</t>
  </si>
  <si>
    <t>Commissariat Juvisy sur Orge  ___  Place du Maréchal Leclerc</t>
  </si>
  <si>
    <t>Commissariat Montgeron  ___  142 avenue de la République</t>
  </si>
  <si>
    <t>Commissariat Palaiseau  ___  13_15 rue Emile Zola</t>
  </si>
  <si>
    <t>Commissariat de SGDB  ___  254 route de Corbeil</t>
  </si>
  <si>
    <t>CSP BOISSY_SAINT_LEGER  ___  1, rue Jacques Prévert</t>
  </si>
  <si>
    <t>CSP CHARENTON_LE_PONT  ___  26, rue de Conflans</t>
  </si>
  <si>
    <t>CSP CHENNEVIERES_SUR_MARNE  ___  8 rue du Général de Gaulle</t>
  </si>
  <si>
    <t>CSP CHOISY _LE_ROI  ___  9 avenue Léon Gourdault</t>
  </si>
  <si>
    <t>HP CRETEIL  ___  19 boulevard Jean_Baptiste Oudry</t>
  </si>
  <si>
    <t>CSP IVRY_SUR_SEINE  ___  5, place Marcel Cachin</t>
  </si>
  <si>
    <t>CSP L' HAY_LES_ROSES  ___  18_22 avenue Jules Gravereaux</t>
  </si>
  <si>
    <t>CSP LE KREMLIN_BICETRE  ___  163_167 avenue Gabriel Péri</t>
  </si>
  <si>
    <t>CSP MAISONS_ALFORT  ___  70 bis avenue de la République</t>
  </si>
  <si>
    <t>CSP NOGENT_SUR_MARNE  ___  3, avenue du Maréchal de Lattre de Tassigny</t>
  </si>
  <si>
    <t>CSP SAINT_MAUR_DES_FOSSES  ___  40_42 rue Delerue</t>
  </si>
  <si>
    <t>CSP VILLENEUVE_SAINT_GEORGES  ___  162, rue de Paris</t>
  </si>
  <si>
    <t>CSP VITRY_SUR_SEINE  ___  14, avenue Youri Gagarine</t>
  </si>
  <si>
    <t>CCA 09 75009 CHAUCHAT</t>
  </si>
  <si>
    <t>Changement chaudiére reprise éclairage</t>
  </si>
  <si>
    <t>SAIP - BDEP DES HALLES</t>
  </si>
  <si>
    <t>10 rue Pierre Lescot</t>
  </si>
  <si>
    <t>sécurité éléctrique  et hygiène légionelle et COVID</t>
  </si>
  <si>
    <t>BDEP PALAIS ROYAL</t>
  </si>
  <si>
    <t>24 rue des Bons Enfants</t>
  </si>
  <si>
    <t>CCA 1ER</t>
  </si>
  <si>
    <t>45 place du Marche Saint-Honoré</t>
  </si>
  <si>
    <t>Poste de Police de Chatelet les Halles</t>
  </si>
  <si>
    <t>Forum des Halles
entrée Marguerite de Navarre</t>
  </si>
  <si>
    <t>CCA 2ÈME</t>
  </si>
  <si>
    <t>18 rue du Croissant</t>
  </si>
  <si>
    <t>SRPT REAUMUR-SEBASTOPOL</t>
  </si>
  <si>
    <t>Station RATP Reaumur-Sebastopol</t>
  </si>
  <si>
    <t>HP 3</t>
  </si>
  <si>
    <t>4bis-6 rue aux Ours</t>
  </si>
  <si>
    <t>LOCAUX SYNDICAUX</t>
  </si>
  <si>
    <t>19 rue Vieille du Temple</t>
  </si>
  <si>
    <t>CCA 4ÈME</t>
  </si>
  <si>
    <t>27 boulevard Bourdon</t>
  </si>
  <si>
    <t>CRS - BLD DU PALAIS</t>
  </si>
  <si>
    <t>3 bld du Palais</t>
  </si>
  <si>
    <t>IMMEUBLE LUTECE</t>
  </si>
  <si>
    <t>3-5 rue de Lutèce</t>
  </si>
  <si>
    <t>IMMEUBLE VAUQUELIN Ciat Val-de-Grâce</t>
  </si>
  <si>
    <t>1 rue Vauquelin</t>
  </si>
  <si>
    <t>IMMEUBLE HOPITAL
(2, 3 et 4ème étage)</t>
  </si>
  <si>
    <t>24-26 boulevard de l'Hopital</t>
  </si>
  <si>
    <t>IMMEUBLE HOPITAL
(RDC)</t>
  </si>
  <si>
    <t>IMMEUBLE HOPITAL
(6ème étage)</t>
  </si>
  <si>
    <t>HP 5</t>
  </si>
  <si>
    <t>4 rue de la Montagne Ste Geneviève</t>
  </si>
  <si>
    <t>IMMEUBLE DANTE</t>
  </si>
  <si>
    <t>7 rue Dante</t>
  </si>
  <si>
    <t>Quai Saint-Bernard</t>
  </si>
  <si>
    <t>78 rue Bonaparte</t>
  </si>
  <si>
    <t>BDEP ST THOMAS D'AQUIN</t>
  </si>
  <si>
    <t>10-12 rue Perronet -
15 rue Pré aux Clercs</t>
  </si>
  <si>
    <t>BDEP GROS CAILLOU</t>
  </si>
  <si>
    <t>6 rue Amelie</t>
  </si>
  <si>
    <t>CCA 7ÈME</t>
  </si>
  <si>
    <t>9 rue Fabert / rue Paul et Jean LEROLLE</t>
  </si>
  <si>
    <t>BDEP EUROPE</t>
  </si>
  <si>
    <t>1-3 rue de Lisbonne</t>
  </si>
  <si>
    <t>SAIP - BDEP ST PHILIPPE DU ROULE</t>
  </si>
  <si>
    <t>208 rue du Fbrg St-Honore</t>
  </si>
  <si>
    <t>BDEP MADELEINE</t>
  </si>
  <si>
    <t>31 rue d'Anjou</t>
  </si>
  <si>
    <t>BDEP CHAMPS ELYSEES</t>
  </si>
  <si>
    <t>5 rue Clement Marot</t>
  </si>
  <si>
    <t>CCA 8ÈME &amp; COMPAGNIE DE GARDE DE L'ELYSEE</t>
  </si>
  <si>
    <t>Avenue Winston Chruchill</t>
  </si>
  <si>
    <t>PC ETOILE</t>
  </si>
  <si>
    <t>place Charles de Gaulle</t>
  </si>
  <si>
    <t>SRPT SAINT LAZARE RATP</t>
  </si>
  <si>
    <t>Station RATP Saint-Lazare</t>
  </si>
  <si>
    <t>CCA 9ÈME</t>
  </si>
  <si>
    <t>14 rue Chauchat</t>
  </si>
  <si>
    <t>BDEP FAUBOURG MONTMARTRE</t>
  </si>
  <si>
    <t>21 rue du Faubourg Montmartre</t>
  </si>
  <si>
    <t>SAIP - BDEP SAINT GEORGES</t>
  </si>
  <si>
    <t>5 rue de Parme</t>
  </si>
  <si>
    <t>SRPT HAVRE CAUMARTIN</t>
  </si>
  <si>
    <t>Station RATP Havre-Caumartin</t>
  </si>
  <si>
    <t>SAIP - PORTE SAINT MARTIN</t>
  </si>
  <si>
    <t>14/16 rue de Nancy</t>
  </si>
  <si>
    <t>HP 10</t>
  </si>
  <si>
    <t>26-28 rue Louis Blanc</t>
  </si>
  <si>
    <t>45 rue de Chabrol</t>
  </si>
  <si>
    <t>SRPT GARE DE L'EST</t>
  </si>
  <si>
    <t>Station RATP gare de l'Est -  boulevard de Strasbourg</t>
  </si>
  <si>
    <t>SRPT REPUBLIQUE</t>
  </si>
  <si>
    <t>Station RATP Republique</t>
  </si>
  <si>
    <t>SRPT STRASBOURG-ST-DENIS</t>
  </si>
  <si>
    <t>Station RATP Strasbourg-St-Denis</t>
  </si>
  <si>
    <t>ROQUETTE (ancien UPQ)</t>
  </si>
  <si>
    <t>10 rue Camille Desmoulin - 16 rue Pétion</t>
  </si>
  <si>
    <t>SAINTE MARGUERITE</t>
  </si>
  <si>
    <t>10 rue Leon Frot</t>
  </si>
  <si>
    <t>CCA 11ÈME</t>
  </si>
  <si>
    <t>12-14 rue Charles-Dallery</t>
  </si>
  <si>
    <t>COMPAGNIE DE MUSIQUE DES GPX</t>
  </si>
  <si>
    <t>79 avenue Philippe-Auguste</t>
  </si>
  <si>
    <t>IMMEUBLE CHARENTON</t>
  </si>
  <si>
    <t>163 rue Charenton
(10 rue Erard - CAF Picpus)
Ilot Saint Eloi</t>
  </si>
  <si>
    <t>BDEP BERCY</t>
  </si>
  <si>
    <t>20-22 rue de l'Aubrac</t>
  </si>
  <si>
    <t>HOTEL DE POLICE REUILLY</t>
  </si>
  <si>
    <t>30-34 rue Antoine Julien Hénard</t>
  </si>
  <si>
    <t>IMMEUBLE CROZATIER</t>
  </si>
  <si>
    <t>52-54 rue Crozatier</t>
  </si>
  <si>
    <t>SRPT BERCY  Etat-Major de la BRF</t>
  </si>
  <si>
    <t>54 quai de la Rapee RATP</t>
  </si>
  <si>
    <t>VIGIE GARE DE LYON</t>
  </si>
  <si>
    <t>80 allée de Bercy - Quai N</t>
  </si>
  <si>
    <t>CCA 12ÈME ZAC CHALON</t>
  </si>
  <si>
    <t>80 Avenue Daumesnil</t>
  </si>
  <si>
    <t>CRF (REDOUTE DE GRAVELLE)</t>
  </si>
  <si>
    <t>avenue de l'Ecole de Joinville</t>
  </si>
  <si>
    <t>UASG (unité d'accueil et de sécurisation des gares)</t>
  </si>
  <si>
    <t>Bâtiments Necker et Turgot
144 rue de Bercy / Place Louis Armand - Quai N</t>
  </si>
  <si>
    <t>SRPT GARE DE LYON</t>
  </si>
  <si>
    <t>Station RATP - Gare de Lyon</t>
  </si>
  <si>
    <t>SRPT NATION</t>
  </si>
  <si>
    <t>Station RATP Nation</t>
  </si>
  <si>
    <t>IMMEUBLE 1-1BIS ET 3 JULES BRETON</t>
  </si>
  <si>
    <t>1-1bis rue Jules Breton / 3 rue Jules Breton</t>
  </si>
  <si>
    <t>CHATEAU DES RENTIERS + 110 places</t>
  </si>
  <si>
    <t>122-126 rue du Chateau des Rentiers</t>
  </si>
  <si>
    <t>144 Boulevard de l'Hopital</t>
  </si>
  <si>
    <t>BNF</t>
  </si>
  <si>
    <t>160 avenue de France</t>
  </si>
  <si>
    <t>IMMEUBLE 4 JULES BRETON</t>
  </si>
  <si>
    <t>4 rue Jules Breton</t>
  </si>
  <si>
    <t>POSTE MASSENA</t>
  </si>
  <si>
    <t>43 rue de Patay</t>
  </si>
  <si>
    <t>IMMEUBLE HOPITAL (13IÈME ARR.)</t>
  </si>
  <si>
    <t>64-66 bld de l'Hopital</t>
  </si>
  <si>
    <t>71 rue Albert Baye</t>
  </si>
  <si>
    <t>IMMEUBLE WALLONS</t>
  </si>
  <si>
    <t>9 à 27 rue des Wallons</t>
  </si>
  <si>
    <t>SRPT PLACE D'ITALIE</t>
  </si>
  <si>
    <t>Station RATP place d'Italie</t>
  </si>
  <si>
    <t>VIGIE OLYMPIADES-ANVERS</t>
  </si>
  <si>
    <t>Tour Anvers - 32 rue du Javelot</t>
  </si>
  <si>
    <t>VIGIE OLYMPIADES</t>
  </si>
  <si>
    <t>Tour Helsinki - 50 rue du disque</t>
  </si>
  <si>
    <t>COMPAGNIE DU PERIPHERIQUE</t>
  </si>
  <si>
    <t>ZAC Bédier - 13 place du Docteur Yersin</t>
  </si>
  <si>
    <t>HP 14</t>
  </si>
  <si>
    <t>114-116 avenue du Maine</t>
  </si>
  <si>
    <t>SRPT DENFERT ROCHEREAU</t>
  </si>
  <si>
    <t>Station RATP Denfert-Rochereau</t>
  </si>
  <si>
    <t>SRPT MONTPARNASSE - SNCF</t>
  </si>
  <si>
    <t>11 /17 Bld Vaugirard-SNCF - Voie 23</t>
  </si>
  <si>
    <t>BDEP JAVEL</t>
  </si>
  <si>
    <t>22 à 34 rue Balard</t>
  </si>
  <si>
    <t>CCA 15ÈME</t>
  </si>
  <si>
    <t>242-250 rue de Vaugirard</t>
  </si>
  <si>
    <t>DL BASE HELICOPTERES</t>
  </si>
  <si>
    <t>29 rue Henry-Farman</t>
  </si>
  <si>
    <t>IMMEUBLE NECKER</t>
  </si>
  <si>
    <t>45 boulevard Garibaldi</t>
  </si>
  <si>
    <t>VIGIE PORTE DE VERSAILLES</t>
  </si>
  <si>
    <t>Parc des Expositions</t>
  </si>
  <si>
    <t>SRPT LA MOTTE PICQUET</t>
  </si>
  <si>
    <t>Station RATP La Motte-Picquet</t>
  </si>
  <si>
    <t>SRPT MONTPARNASSE - RATP</t>
  </si>
  <si>
    <t>Station RATP Montparnasse</t>
  </si>
  <si>
    <t>SRPT PORTE DE VERSAILLES</t>
  </si>
  <si>
    <t>Station RATP Porte de Versailles</t>
  </si>
  <si>
    <t>BDEP CHAILLOT</t>
  </si>
  <si>
    <t>4 rue du Bouquet de Longchamp</t>
  </si>
  <si>
    <t>CCA 16ÈME</t>
  </si>
  <si>
    <t>58-64 Avenue Mozart</t>
  </si>
  <si>
    <t>SAIP PORTE DAUPHINE</t>
  </si>
  <si>
    <t>75 rue de la Faisanderie</t>
  </si>
  <si>
    <t>PAVILLON DE CHASSE</t>
  </si>
  <si>
    <t>Allée du bord de l'eau - Bois de Boulogne</t>
  </si>
  <si>
    <t>VIGIE PARC DES PRINCES</t>
  </si>
  <si>
    <t>Avenue du Parc des Princes</t>
  </si>
  <si>
    <t>CCA 17ÈME</t>
  </si>
  <si>
    <t>19-21 rue Truffaut</t>
  </si>
  <si>
    <t>DRPJ BASTION BATIGNOLLES</t>
  </si>
  <si>
    <t>36 rue du Bastion  - ZAC de Clichy-Batignolles</t>
  </si>
  <si>
    <t>46 boulevard Bessieres</t>
  </si>
  <si>
    <t>Division médicale CHAMPERRET</t>
  </si>
  <si>
    <t>rue du Caporal Peugeot</t>
  </si>
  <si>
    <t>LOGEMENTS</t>
  </si>
  <si>
    <t>10 rue Fauvet</t>
  </si>
  <si>
    <t>122-124 rue Marcadet /
44 rue Duhesme</t>
  </si>
  <si>
    <t>BAPSA Brigade d'Assistance aux Personnes Sans Abri</t>
  </si>
  <si>
    <t>18 rue Raymond Queneau</t>
  </si>
  <si>
    <t>SRPT La Halle Hébert</t>
  </si>
  <si>
    <t>32 rue de l'Evangile</t>
  </si>
  <si>
    <t>HP GOUTTE D'OR</t>
  </si>
  <si>
    <t>34 rue de La Goutte d'Or</t>
  </si>
  <si>
    <t>SITE GDES CARRIERES</t>
  </si>
  <si>
    <t>5 rue Achille Martinet</t>
  </si>
  <si>
    <t>BDEP GOUTTE D'OR</t>
  </si>
  <si>
    <t>50 rue Doudeauville</t>
  </si>
  <si>
    <t>IMMEUBLE PHILIPPE DE GIRARD</t>
  </si>
  <si>
    <t>68 bis rue Philippe de Girard</t>
  </si>
  <si>
    <t>CCA 18ÈME</t>
  </si>
  <si>
    <t>79-81 rue de Clignancourt</t>
  </si>
  <si>
    <t>IMMEUBLE MAC DONALD</t>
  </si>
  <si>
    <t>112-114 bd Mac Donald /1bis avenue de la Pte de la Villette</t>
  </si>
  <si>
    <t>PLACE DES FETES / AMERIQUE</t>
  </si>
  <si>
    <t>14 rue Augustin Thierry</t>
  </si>
  <si>
    <t>CITE DE LA MUSIQUE</t>
  </si>
  <si>
    <t>227 avenue Jean Jaurès
2 PL DE LA FONTAINE AUX LIONS</t>
  </si>
  <si>
    <t>3/5 rue Riquet</t>
  </si>
  <si>
    <t>BDEP PT DE FLANDRE</t>
  </si>
  <si>
    <t>37 rue de Nantes</t>
  </si>
  <si>
    <t>CCA 19ÈME</t>
  </si>
  <si>
    <t>3-9 rue Erik-Satie</t>
  </si>
  <si>
    <t>SRPT PORTE DE PANTIN</t>
  </si>
  <si>
    <t>Station RATP Porte de Pantin</t>
  </si>
  <si>
    <t>STCC SERPOLLET</t>
  </si>
  <si>
    <t>26 rue Serpollet</t>
  </si>
  <si>
    <t xml:space="preserve"> CCA 20ÈME</t>
  </si>
  <si>
    <t>3-5-7 rue des Gatines</t>
  </si>
  <si>
    <t>46 rue Ramponeau</t>
  </si>
  <si>
    <t>IMMEUBLE CHARONNE</t>
  </si>
  <si>
    <t>66 rue des Orteaux</t>
  </si>
  <si>
    <t>CRS DEBROUSSE</t>
  </si>
  <si>
    <t>77 rue Vitruve</t>
  </si>
  <si>
    <t xml:space="preserve">Sûreté Départementale
</t>
  </si>
  <si>
    <t>1 quai Foch</t>
  </si>
  <si>
    <t>DDSI</t>
  </si>
  <si>
    <t>11 rue Gaillardon</t>
  </si>
  <si>
    <t>Sureté Départementale</t>
  </si>
  <si>
    <t>34, quai Pasteur</t>
  </si>
  <si>
    <t>Hotel de Police</t>
  </si>
  <si>
    <t>51 Rue du Général de Gaulle</t>
  </si>
  <si>
    <t>CP</t>
  </si>
  <si>
    <t>90 rue Pasteur</t>
  </si>
  <si>
    <t>Commissariat</t>
  </si>
  <si>
    <t>44-46, Avenue Salvador Allende</t>
  </si>
  <si>
    <t>UDN HP (AOT-LOA L1+L2+L3) +
cantonnement CRS</t>
  </si>
  <si>
    <t>19 et 29 Av. Sablons Bouillants</t>
  </si>
  <si>
    <t>19, Rue du Palais de Justice</t>
  </si>
  <si>
    <t>9 rue Fleur Begné</t>
  </si>
  <si>
    <t>Hôtel de police (AOT-LOA  L1+L2+L3)</t>
  </si>
  <si>
    <t>2 avenue Maréchal Leclerc</t>
  </si>
  <si>
    <t>1, Avenue du Général de Gaulle</t>
  </si>
  <si>
    <t>Place du 29ème Dragon</t>
  </si>
  <si>
    <t>2 rue Jean Jaurès</t>
  </si>
  <si>
    <t>Commissariat Subdivisionnaire</t>
  </si>
  <si>
    <t>2 Place du 19 mars 1962</t>
  </si>
  <si>
    <t>Bureau de Police</t>
  </si>
  <si>
    <t>27 grande allée des Charmilles</t>
  </si>
  <si>
    <t>Cour du Luzard</t>
  </si>
  <si>
    <t>SOP/Brigade Equestre</t>
  </si>
  <si>
    <t>Château de Soubiran -
Annexe Mairie de Dammarie-Autre adresse : Rue de Tournesy</t>
  </si>
  <si>
    <t>462, Avenue du Lys</t>
  </si>
  <si>
    <t>rue de Paris</t>
  </si>
  <si>
    <t>5, Avenue Jean Jaures</t>
  </si>
  <si>
    <t>79-81, Av. du Général De Gaulle</t>
  </si>
  <si>
    <t>11 bis, Place de la République</t>
  </si>
  <si>
    <t>4 rue J. Mermoz</t>
  </si>
  <si>
    <t>160 Avenue de la République</t>
  </si>
  <si>
    <t>162, Avenue de la République</t>
  </si>
  <si>
    <t>263 allée de la gare</t>
  </si>
  <si>
    <t>9, Allée Vieille et Gentil</t>
  </si>
  <si>
    <t>CRS N° 4</t>
  </si>
  <si>
    <t>Lieu-dit le Château</t>
  </si>
  <si>
    <t>rue Flandre Dunkerque</t>
  </si>
  <si>
    <t>2, Avenue de Claye</t>
  </si>
  <si>
    <t>Hôtel de Police</t>
  </si>
  <si>
    <t>892, Avenue Jean Jaurès</t>
  </si>
  <si>
    <t>SOP/Unité Canine</t>
  </si>
  <si>
    <t>ZA D'Arvigny - 820 rue de Broglie</t>
  </si>
  <si>
    <t>47 rue Pasteur</t>
  </si>
  <si>
    <t>Rue du Grand Secours</t>
  </si>
  <si>
    <t>PERICHET</t>
  </si>
  <si>
    <t>1 rue du Périchet</t>
  </si>
  <si>
    <t>CRA+ CRS</t>
  </si>
  <si>
    <t>Rue Paris</t>
  </si>
  <si>
    <t>Locaux SGAP</t>
  </si>
  <si>
    <t>12 avenue Général de Gaulle Les Maneges</t>
  </si>
  <si>
    <t>19 avenue de Paris</t>
  </si>
  <si>
    <t>24 rue Saint-Louis</t>
  </si>
  <si>
    <t>GIR 78</t>
  </si>
  <si>
    <t>93 rue des Chantiers</t>
  </si>
  <si>
    <t>19 rue de Pontoise</t>
  </si>
  <si>
    <t>32 Bld Carnot</t>
  </si>
  <si>
    <t>CTPN</t>
  </si>
  <si>
    <t>168 rue de Versailles</t>
  </si>
  <si>
    <t>Atelier automobile</t>
  </si>
  <si>
    <t>17 ter avenue de Vaucresson</t>
  </si>
  <si>
    <t>Centre Deptal de Stage et de Formation</t>
  </si>
  <si>
    <t>223 rue de Versailles</t>
  </si>
  <si>
    <t>1 bis rue de Port Marly</t>
  </si>
  <si>
    <t>8 avenue Charles de Gaulle</t>
  </si>
  <si>
    <t>Place des merisiers</t>
  </si>
  <si>
    <t>44-46 rue Pierre Sémard</t>
  </si>
  <si>
    <t>98 Route de Houdan</t>
  </si>
  <si>
    <t>DDPAF</t>
  </si>
  <si>
    <t>79 avenue pierre curie</t>
  </si>
  <si>
    <t>Direction Deptale</t>
  </si>
  <si>
    <t>105 rue des prés aux bois</t>
  </si>
  <si>
    <t>4 rue des 40 arpents</t>
  </si>
  <si>
    <t>Com. de secteur</t>
  </si>
  <si>
    <t>52-54 avenue Lénine</t>
  </si>
  <si>
    <t>1 rue de la Division Leclerc</t>
  </si>
  <si>
    <t>16 Bld Louis Lemelle</t>
  </si>
  <si>
    <t>Com. de secteur / CSI</t>
  </si>
  <si>
    <t>10 rue Lafarge</t>
  </si>
  <si>
    <t>4 rue Pasteur</t>
  </si>
  <si>
    <t>3 avenue Jean Lurçat</t>
  </si>
  <si>
    <t>889 avenue François Mitterrand</t>
  </si>
  <si>
    <t>8 Route des Quarante sous</t>
  </si>
  <si>
    <t>Brigade Equestre</t>
  </si>
  <si>
    <t>Ch. du Rouillard</t>
  </si>
  <si>
    <t>36 rue Louise Michel</t>
  </si>
  <si>
    <t>Com, de secteur</t>
  </si>
  <si>
    <t>1 rue arnoult LAROCHE</t>
  </si>
  <si>
    <t>13 av. Edouard Legrand</t>
  </si>
  <si>
    <t>10 rue Jean Mermoz</t>
  </si>
  <si>
    <t>1 square de Ramsgate
1 square bourseul</t>
  </si>
  <si>
    <t>80 rue Hoche</t>
  </si>
  <si>
    <t>1 rue du théatre</t>
  </si>
  <si>
    <t>HP Evry</t>
  </si>
  <si>
    <t xml:space="preserve"> 3 Boulevard de France</t>
  </si>
  <si>
    <t>Bd de France</t>
  </si>
  <si>
    <t>Parking</t>
  </si>
  <si>
    <t>Rue des Mazières</t>
  </si>
  <si>
    <t>Annexe -Site Saint-Guenault</t>
  </si>
  <si>
    <t>3 bis rue Jean Mermoz</t>
  </si>
  <si>
    <t>Annexe -Brigade Canine</t>
  </si>
  <si>
    <t>Rue Emilie Biort</t>
  </si>
  <si>
    <t>CSP Corbeil-Essonnes</t>
  </si>
  <si>
    <t>30 allée Aristide Briand</t>
  </si>
  <si>
    <t>CSP Palaiseau</t>
  </si>
  <si>
    <t>13 rue Emile Zola</t>
  </si>
  <si>
    <t>CSP Etampes</t>
  </si>
  <si>
    <t>7 avenue de Paris</t>
  </si>
  <si>
    <t>ADP BAT N° 400 PARTIE EST</t>
  </si>
  <si>
    <t>CSP Longjumeau</t>
  </si>
  <si>
    <t>10 rue des Ecoles</t>
  </si>
  <si>
    <t>CSP Athis-Mons</t>
  </si>
  <si>
    <t>21 rue Jean-Baptiste de la Salle</t>
  </si>
  <si>
    <t>CSP Draveil</t>
  </si>
  <si>
    <t>124 boulevard du Général de Gaulle</t>
  </si>
  <si>
    <t>C,R,F</t>
  </si>
  <si>
    <t>55-57 rue Walbeck rousseau</t>
  </si>
  <si>
    <t>Bureau de police de Brétigny/Orge</t>
  </si>
  <si>
    <t>39 avenue Guynemer</t>
  </si>
  <si>
    <t>EX-BA 217 / Bâtiment Védrines</t>
  </si>
  <si>
    <t>EX-BA 217</t>
  </si>
  <si>
    <t>CSP Montgeron</t>
  </si>
  <si>
    <t>142 avenue de la République</t>
  </si>
  <si>
    <t>CSP Juvisy/Orge</t>
  </si>
  <si>
    <t>Place du Maréchal Leclerc</t>
  </si>
  <si>
    <t>CSP Arpajon</t>
  </si>
  <si>
    <t>10 rue du Docteur Babin</t>
  </si>
  <si>
    <t>CSP Massy</t>
  </si>
  <si>
    <t>1 avenue du Général de Gaulle</t>
  </si>
  <si>
    <t>COMPAGNIE REPUBLICAINE DE SECURITE N° 5</t>
  </si>
  <si>
    <t>1 rue de migneux</t>
  </si>
  <si>
    <t>Site Grigny</t>
  </si>
  <si>
    <t>Rue Saint-Exupéry</t>
  </si>
  <si>
    <t>commissariat</t>
  </si>
  <si>
    <t>65 rue Estienne d'orvres</t>
  </si>
  <si>
    <t>CRS AUTOROUTE</t>
  </si>
  <si>
    <t>Poste autoroutier</t>
  </si>
  <si>
    <t>DCCRS</t>
  </si>
  <si>
    <t>3 rue Lagrange</t>
  </si>
  <si>
    <t>COMPAGNIE REPUBLICAINE DE SECURITE N° 8</t>
  </si>
  <si>
    <t>VOIE COMMUNALE SEMINAIRE DE BELAIR</t>
  </si>
  <si>
    <t>CSP Savigny/Orge</t>
  </si>
  <si>
    <t>1 place Régis Rickebusch</t>
  </si>
  <si>
    <t>Commissariat Ste Geneviève des Bois</t>
  </si>
  <si>
    <t>254, Route de Corbeil</t>
  </si>
  <si>
    <t>Commissariat Brunoy</t>
  </si>
  <si>
    <t>4 bd du Général de Gaulle</t>
  </si>
  <si>
    <t>Commissariat Subdivisionnaire Les Ulis</t>
  </si>
  <si>
    <t>Avenue des Champs Lasnier</t>
  </si>
  <si>
    <t>DT 92 DE NANTERRE</t>
  </si>
  <si>
    <t>167-177 avenue Joliot Curie</t>
  </si>
  <si>
    <t>CENTRE  DE FORMATION  DE NANTERRE</t>
  </si>
  <si>
    <t>303 rue de la Garenne</t>
  </si>
  <si>
    <t>ANNEXE DU CAF DE NANTERRE</t>
  </si>
  <si>
    <t>305 rue de la Garenne</t>
  </si>
  <si>
    <t>SDPJ 92</t>
  </si>
  <si>
    <t>33 avenue du Maréchal Joffre</t>
  </si>
  <si>
    <t>COMMISSARIAT DE CIRCONSCRIPTION DE NANTERRE</t>
  </si>
  <si>
    <t>54-56 rue du 19 mars 1962</t>
  </si>
  <si>
    <t>BRIGADE CANINE DE NANTERRE</t>
  </si>
  <si>
    <t>Rue lavoisier Port</t>
  </si>
  <si>
    <t>COMMISSARIAT DE CIRCONSCRIPTION DE BOULOGNE-BILLANCOURT</t>
  </si>
  <si>
    <t>24 avenue André Morizet</t>
  </si>
  <si>
    <t>COMMISSARIAT DE CIRCONSCRIPTION DE CLICHY-LA-GARENNE</t>
  </si>
  <si>
    <t>90 rue Martre</t>
  </si>
  <si>
    <t>98 rue Martre</t>
  </si>
  <si>
    <t>COMMISSARIAT DE CIRCONSCRIPTION DE MONTROUGE</t>
  </si>
  <si>
    <t>4 et 6 rue Guillot</t>
  </si>
  <si>
    <t>COMMISSARIAT DE CIRCONSCRIPTION D'ISSY-LES-MOULINEAUX D'ISSY-LES-MOULINEAUX</t>
  </si>
  <si>
    <t>22 avenue Victor Cresson</t>
  </si>
  <si>
    <t>COMMISSARIAT DE CIRCONSCRIPTION DE CLAMART</t>
  </si>
  <si>
    <t>1 et 3 avenue Jean-Jaurès</t>
  </si>
  <si>
    <t>COMMISSARIAT DE CIRCONSCRIPTION DE SURESNES</t>
  </si>
  <si>
    <t>1 place du moutier</t>
  </si>
  <si>
    <t>HÔTEL DE POLICE D'ANTONY</t>
  </si>
  <si>
    <t>50 avenue Gallinéni / av Gal de Gaulle / 2 rue de la Renaissance</t>
  </si>
  <si>
    <t>COMMISSARIAT DE CIRCONSCRIPTION DE VANVES</t>
  </si>
  <si>
    <t>28 rue Raymond Marcheron</t>
  </si>
  <si>
    <t>COMMISSARIAT DE CIRCONSCRIPTION DE MEUDON</t>
  </si>
  <si>
    <t>94 rue de Paris</t>
  </si>
  <si>
    <t>COMMISSARIAT DE CIRCONSCRIPTION DE NEUILLY-SUR-SEINE</t>
  </si>
  <si>
    <t>34 rue du Pont</t>
  </si>
  <si>
    <t>COMMISSARIAT DE CIRCONSCRIPTION DE SAINT-CLOUD-RDC</t>
  </si>
  <si>
    <t>27 rue Dailly</t>
  </si>
  <si>
    <t>COMMISSARIAT DE CIRCONSCRIPTION DE SAINT-CLOUD-1ER</t>
  </si>
  <si>
    <t>COMMISSARIAT DE CIRCONSCRIPTION DE BAGNEUX</t>
  </si>
  <si>
    <t>1 rue des Mathurins</t>
  </si>
  <si>
    <t>HÔTEL DE POLICE DE GENNEVILLIERS</t>
  </si>
  <si>
    <t>21 avenue de la Libération</t>
  </si>
  <si>
    <t>COMMISSARIAT DE SECTEUR DE MALAKOFF</t>
  </si>
  <si>
    <t>1 place du 14 juillet/22 passage du nord</t>
  </si>
  <si>
    <t>COMMISSARIAT DE CIRCONSCRIPTION DE LA GARENNE-COLOMBES</t>
  </si>
  <si>
    <t>98 rue Sartoris</t>
  </si>
  <si>
    <t>COMMISSARIAT DE SECTEUR DE BOIS-COLOMBES + LPTS</t>
  </si>
  <si>
    <t>75 bis ter rue Adolphe Guyot</t>
  </si>
  <si>
    <t>COMMISSARIAT DE CIRCONSCRIPTION DE CHATENAY-MALABRY</t>
  </si>
  <si>
    <t>28 rue du Docteur Lesavoureux</t>
  </si>
  <si>
    <t>COMMISSARIAT DE CIRCONSCRIPTION DE LEVALLOIS-PERRET</t>
  </si>
  <si>
    <t>36bis rue Rivay</t>
  </si>
  <si>
    <t>COMMISSARIAT DE CIRCONSCRIPTION DE SÈVRES</t>
  </si>
  <si>
    <t>4 avenue de l'Europe</t>
  </si>
  <si>
    <t>COMMISSARIAT DE SECTEUR DE CHATILLON</t>
  </si>
  <si>
    <t>3 allée Vauban</t>
  </si>
  <si>
    <t>COMMISSARIAT SUBDIVISIONNAIRE DE SCEAUX</t>
  </si>
  <si>
    <t>48 rue de Bagneux</t>
  </si>
  <si>
    <t>COMMISSARIAT DE SECTEUR DU PLESSIS ROBINSON</t>
  </si>
  <si>
    <t>3 bis rue d'Artagnan</t>
  </si>
  <si>
    <t>SDIG Parc FOURCHON</t>
  </si>
  <si>
    <t>7 av Talamon</t>
  </si>
  <si>
    <t>COMMISSARIAT DE SECTEUR DE GARCHES</t>
  </si>
  <si>
    <t>10 rue de Suresnes</t>
  </si>
  <si>
    <t>ANNEXE STAND DE TIR DE VILLENEUVE-LA-GARENNE</t>
  </si>
  <si>
    <t>117 bd Charles de Gaulle</t>
  </si>
  <si>
    <t>COMMISSARIAT DE CIRCONSCRIPTION DE VILLENEUVE-LA-GARENNE</t>
  </si>
  <si>
    <t>19bis rue du fond de la Noue</t>
  </si>
  <si>
    <t>EXTENSION COMMISSARIAT DE CIRCONSCRIPTION DE COURBEVOIE</t>
  </si>
  <si>
    <t>8 place de la Défense</t>
  </si>
  <si>
    <t>COMMISSARIAT DE CIRCONSCRIPTION DE COURBEVOIE</t>
  </si>
  <si>
    <t>9 avenue André Prothin</t>
  </si>
  <si>
    <t>9 rue Auguste Beau</t>
  </si>
  <si>
    <t>CRS 2 de VAUCRESSON</t>
  </si>
  <si>
    <t>1 place du Général Leclerc</t>
  </si>
  <si>
    <t>COMMISSARIAT DE CIRCONSCRIPTION DE RUEIL-MALMAISON</t>
  </si>
  <si>
    <t>13 rue Charles Floquet
10 rue Eugène Labiche
rue de la mare</t>
  </si>
  <si>
    <t>COMMISSARIAT DE CIRCONSCRIPTION D'ASNIÈRES-SUR-SEINE</t>
  </si>
  <si>
    <t>12 rue du Château</t>
  </si>
  <si>
    <t>COMMISSARIAT DE CIRCONSCRIPTION DE COLOMBES</t>
  </si>
  <si>
    <t>5 rue du 8 mai 1945</t>
  </si>
  <si>
    <t>COMMISSARIAT DE CIRCONSCRIPTION DE PUTEAUX</t>
  </si>
  <si>
    <t>2 rue Chantecoq</t>
  </si>
  <si>
    <t>COMMISSARIAT DE CIRCONSCRIPTION D'AUBERVILLIERS</t>
  </si>
  <si>
    <t>16-22 rue Léopold Réchossière</t>
  </si>
  <si>
    <t>COMMISSARIAT SUBDIVISIONNAIRE DE BAGNOLET</t>
  </si>
  <si>
    <t>4 - 20 rue Malmaison</t>
  </si>
  <si>
    <t>GIR 93</t>
  </si>
  <si>
    <t>Promenade Jean-Rostand - ilôt 8</t>
  </si>
  <si>
    <t>HÔTEL DE POLICE / CRA / DPJ DE BOBIGNY</t>
  </si>
  <si>
    <t>rue de Carency / rue de Lorraine</t>
  </si>
  <si>
    <t>COMMISSARIAT DE CIRCONSCRIPTION DE BONDY</t>
  </si>
  <si>
    <t>1 rue Gaston Defferre</t>
  </si>
  <si>
    <t>COMMISSARIAT DE CIRCONSCRIPTION DE CLICHY SOUS BOIS</t>
  </si>
  <si>
    <t>1 carrefour des libertés</t>
  </si>
  <si>
    <t>COMMISSARIAT DE CIRCONSCRIPTION DE DRANCY</t>
  </si>
  <si>
    <t>6 rue de la République</t>
  </si>
  <si>
    <t>COMMISSARIAT DE CIRCONSCRIPTION D'EPINAY-SUR-SEINE</t>
  </si>
  <si>
    <t>40 rue de Quetigny</t>
  </si>
  <si>
    <t>COMMISSARIAT DE CIRCONSCRIPTION DE GAGNY</t>
  </si>
  <si>
    <t>13 rue Parmentier</t>
  </si>
  <si>
    <t>COMMISSARIAT DE CIRCONSCRIPTION DE LA COURNEUVE</t>
  </si>
  <si>
    <t>Place du Pommier de Bois</t>
  </si>
  <si>
    <t>COMMISSARIAT SUBDIVISIONNAIRE DE SAINT-DENIS</t>
  </si>
  <si>
    <t>35-39 rue du Landy</t>
  </si>
  <si>
    <t>COMMISSARIAT DE CIRCONSCRIPTION DE BLANC-MESNIL</t>
  </si>
  <si>
    <t>8 - 12 rue Lecoq / place Gabriel Peri</t>
  </si>
  <si>
    <t>COMMISSARIAT DE CIRCONSCRIPTION DES LILAS</t>
  </si>
  <si>
    <t>55/57 boulevard Eugène Decros</t>
  </si>
  <si>
    <t>COMMISSARIAT DE CIRCONSCRIPTION DE MONTREUIL-SOUS-BOIS</t>
  </si>
  <si>
    <t>18-22 boulevard Paul Vaillant Couturier</t>
  </si>
  <si>
    <t>COMMISSARIAT DE CIRCONSCRIPTION DE NOISY-LE-GRAND</t>
  </si>
  <si>
    <t>1bis rue Emile Cossonneau / rue Leon Bernard</t>
  </si>
  <si>
    <t>COMMISSARIAT SUBDIVISIONNAIRE DE NOISY-LE-SEC</t>
  </si>
  <si>
    <t>2 et 4 rue de Neuilly</t>
  </si>
  <si>
    <t>COMMISSARIAT DE CIRCONSCRIPTION DE PANTIN</t>
  </si>
  <si>
    <t>14-16 rue Eugène et Marie-Louise Cornet</t>
  </si>
  <si>
    <t>COMMISSARIAT DE CIRCONSCRIPTION DE ROSNY-SOUS-BOIS</t>
  </si>
  <si>
    <t>20 rue Lech Walesa</t>
  </si>
  <si>
    <t>COMMISSARIAT DE CIRCONSCRIPTION DE SAINT-OUEN</t>
  </si>
  <si>
    <t>15 rue Dieumegard</t>
  </si>
  <si>
    <t>COMMISSARIAT DE CIRCONSCRIPTION DE STAINS</t>
  </si>
  <si>
    <t>47 avenue Marcel Cachin</t>
  </si>
  <si>
    <t>DIRECTION TERRITORIALE 93</t>
  </si>
  <si>
    <t>93-115  R DE LA REPUBLIQUE</t>
  </si>
  <si>
    <t>Futur commissariat dont la livraison est prévue en octobre 2016</t>
  </si>
  <si>
    <t>97 avenue Aristide Briand (RN3)</t>
  </si>
  <si>
    <t>Compagnie Républicaine de Sécurité Autoroutière</t>
  </si>
  <si>
    <t>1  rue du Bec à  Loué</t>
  </si>
  <si>
    <t>POSTE DE POLICE DE SAINT-DENIS</t>
  </si>
  <si>
    <t>Stade de France</t>
  </si>
  <si>
    <t>COMMISSARIAT  DE SEVRAN</t>
  </si>
  <si>
    <t>3, 5-7 rue Gabriel PÉRI</t>
  </si>
  <si>
    <t>Immeuble du Dôme à Roissy-
pôle 1er étage</t>
  </si>
  <si>
    <t>1 rue de la Haye</t>
  </si>
  <si>
    <t>Immeuble du Dôme à Roissy-
pôle 2ème étage</t>
  </si>
  <si>
    <t>BATIMENT 1200 DANS TERMINAL 2C AEROPORT PARIS CDG</t>
  </si>
  <si>
    <t>NIVEAU 4 DU TERMINAL 2C DE CDG2</t>
  </si>
  <si>
    <t>AEROPORT CDG ZONE CARGO 4 BAT 3418 B + 3421 G</t>
  </si>
  <si>
    <t>Rue de la Jeune fille</t>
  </si>
  <si>
    <t>COMMISSARIAT DE CIRCONSCRIPTION DE NEUILLY-SUR-MARNE</t>
  </si>
  <si>
    <t>34 boulevard du Maréchal Foch</t>
  </si>
  <si>
    <t>COMMISSARIAT DE CIRCONSCRIPTION DE LE RAINCY VILLEMOMBLE</t>
  </si>
  <si>
    <t>Parvis de la gare - Allée Clemencet</t>
  </si>
  <si>
    <t>BAT 58 /
zone musée Aéroport Paris-Le Bourget</t>
  </si>
  <si>
    <t>ESPLANADE DE L'AIR ET DE L'ESPACE</t>
  </si>
  <si>
    <t>BAT 120 /
zone musée Aéroport Paris-Le Bourget</t>
  </si>
  <si>
    <t>BAT 48 /
zone musée Aéroport Paris-Le Bourget</t>
  </si>
  <si>
    <t>COMMISSARIAT DE CIRCONSCRIPTION DE VILLEPINTE</t>
  </si>
  <si>
    <t>1 et 3 avenue Jean-Fourgeaud</t>
  </si>
  <si>
    <t>HÔTEL DE POLICE D'AULNAY-SOUS-BOIS</t>
  </si>
  <si>
    <t>28 rue Louis Barrault</t>
  </si>
  <si>
    <t>CIE DE SECURISATION D'AULNAY-SOUS-BOIS</t>
  </si>
  <si>
    <t>54 rue du 14 juillet</t>
  </si>
  <si>
    <t>COMMISSARIAT DE CIRCONSCRIPTION DE BOISSY-SAINT-LÉGER</t>
  </si>
  <si>
    <t>1 rue jacques prévert "Zac de la Haie Griselle"</t>
  </si>
  <si>
    <t>COMMISSARIAT DE CIRCONSCRIPTION DE CHARENTON-LE-PONT</t>
  </si>
  <si>
    <t>26 rue de Conflans</t>
  </si>
  <si>
    <t>COMMISSARIAT DE CIRCONSCRIPTION DE CHENEVIÈRES-SUR-MARNE</t>
  </si>
  <si>
    <t>8 rue du Général de Gaulle</t>
  </si>
  <si>
    <t>COMMISSARIAT DE CIRCONSCRIPTION DE CHOISY-LE-ROI</t>
  </si>
  <si>
    <t>9 avenue Léon Gourdault</t>
  </si>
  <si>
    <t>DT 94 - HÔTEL DE POLICE - GIR DE CRÉTEIL</t>
  </si>
  <si>
    <t>19 rue Jean-Baptiste Oudry</t>
  </si>
  <si>
    <t>COMMISSARIAT DE SECTEUR DU PLESSIS-TREVISE</t>
  </si>
  <si>
    <t>36 avenue Ardouin</t>
  </si>
  <si>
    <t>COMMISSARIAT DE CIRCONSCRIPTION DE L'HAY-LES-ROSES</t>
  </si>
  <si>
    <t>18-22 rue Jules Gravereaux</t>
  </si>
  <si>
    <t>Permanence pour l'accueil du public</t>
  </si>
  <si>
    <t>4 avenue de Liège -
7 place Charles Digeon</t>
  </si>
  <si>
    <t>COMMISSARIAT DE CIRCONSCRIPTION DE SAINT-MAUR-DES-FOSSÉS</t>
  </si>
  <si>
    <t>angle avenue Barbes
et rue Delerue</t>
  </si>
  <si>
    <t>COMMISSARIAT DE CIRCONSCRIPTION DE VILLENEUVE-SAINT-GEORGES</t>
  </si>
  <si>
    <t>162 rue de Paris</t>
  </si>
  <si>
    <t>COMMISSARIAT DE SECTEUR DE VILLIERS-SUR-MARNE</t>
  </si>
  <si>
    <t>3 boulevard de Frideberg</t>
  </si>
  <si>
    <t>COMMISSARIAT DE CIRCONSCRIPTION DE VINCENNES</t>
  </si>
  <si>
    <t>23 rue Raymond du Temple</t>
  </si>
  <si>
    <t>Aeroport Orly
BAT 402 T OUEST Orly 049
ADP BAT 402 TERMINAL OUEST SGAP VERSAILLES</t>
  </si>
  <si>
    <t>(vide)</t>
  </si>
  <si>
    <t>COMMISSARIAT DE CIRCONSCRIPTION DE FONTENAY-SOUS-BOIS</t>
  </si>
  <si>
    <t>26 rue Guerin Leroux</t>
  </si>
  <si>
    <t>COMMISSARIAT DE CIRCONSCRIPTION DE NOGENT-SUR-MARNE</t>
  </si>
  <si>
    <t>3 avenue du Maréchal-de-Lattre-de-Tassigny</t>
  </si>
  <si>
    <t>SDIG DE NOGENT-SUR-MARNE</t>
  </si>
  <si>
    <t>3/5 rue Nazaré</t>
  </si>
  <si>
    <t>COMMISSARIAT DE CIRCONSCRIPTION D'ALFORTVILLE</t>
  </si>
  <si>
    <t>26 rue du Port à l'Anglais - Avenue Salvador Allende</t>
  </si>
  <si>
    <t>COMMISSARIAT DE SECTEUR DU PERREUX-SUR-MARNE</t>
  </si>
  <si>
    <t>145/147 avenue du Général de Gaulle</t>
  </si>
  <si>
    <t>COMMISSARIAT SUBDIVISIONNAIRE DE CACHAN</t>
  </si>
  <si>
    <t>15 rue Marx Dormoy</t>
  </si>
  <si>
    <t>COMMISSARIAT DE SECTEUR DE FRESNES</t>
  </si>
  <si>
    <t>12 rue Roger Salengro</t>
  </si>
  <si>
    <t>COMMISSARIAT DE CIRCONSCRIPTION DU KREMLIN-BICÊTRE</t>
  </si>
  <si>
    <t>163 à 167 avenue Gabriel Péri</t>
  </si>
  <si>
    <t>Aeroport Orly
BAT 808 ZONE FRAT Orly 435</t>
  </si>
  <si>
    <t>Rue R NUNGESSER</t>
  </si>
  <si>
    <t>COMMISSARIAT DE SECTEUR D'ORLY</t>
  </si>
  <si>
    <t>3 avenue Adrien Raynal</t>
  </si>
  <si>
    <t>Aeroport Orly</t>
  </si>
  <si>
    <t>BAT 400</t>
  </si>
  <si>
    <t>Aeroport Orly - Orlytech</t>
  </si>
  <si>
    <t>BAT 517 Orly rdc - 7 rue du Commandant Mouchotte Paray Vieille Poste</t>
  </si>
  <si>
    <t>COMMISSARIAT SUBDIVISIONNAIRE DE THIAIS</t>
  </si>
  <si>
    <t>76 avenue Victor Basch</t>
  </si>
  <si>
    <t>Avenue Mendes France</t>
  </si>
  <si>
    <t>COMMISSARIAT DE CIRCONSCRIPTION DE VITRY-SUR-SEINE</t>
  </si>
  <si>
    <t>14 avenue Youri Gagarine</t>
  </si>
  <si>
    <t>COMMISSARIAT DE SECTEUR DE VILLECRESNES</t>
  </si>
  <si>
    <t>49 rue du Lieutenant Dagorno</t>
  </si>
  <si>
    <t>PCPP DE VALENTON</t>
  </si>
  <si>
    <t>36/38 rue du Colonel Fabien</t>
  </si>
  <si>
    <t>CRS Autoroutière Est Ile-de-France</t>
  </si>
  <si>
    <t>1 à 9 rue Eugène Valin</t>
  </si>
  <si>
    <t>COMMISSARIAT DE CIRCONSCRIPTION DE CHAMPIGNY SUR MARNE</t>
  </si>
  <si>
    <t>7-9 place Rodin</t>
  </si>
  <si>
    <t>COMMISSARIAT DE SECTEUR DE CHAMPIGNY SUR MARNE</t>
  </si>
  <si>
    <t>95 avenue de la République</t>
  </si>
  <si>
    <t>COMMISSARIAT DE CIRCONSCRIPTION DE CHAMPIGNY SUR MARNE - EXTENSION</t>
  </si>
  <si>
    <t>Extension de 7-9 place Rodin /
6 square Charles d'Orléans</t>
  </si>
  <si>
    <t>PARC SUD RUNGIS Garage Police</t>
  </si>
  <si>
    <t>1 rue du Pont des Halles (Lieu dit Noyer Godard)</t>
  </si>
  <si>
    <t>COMMISSARIAT DE SECTEUR DE CHEVILLY-LARUE</t>
  </si>
  <si>
    <t>2 place Nelson Mandela</t>
  </si>
  <si>
    <t>Cantonnement CRS Pondorly</t>
  </si>
  <si>
    <t>21 rue du Pont des Halles (entrée 33 avenue Goerges Guynemer)</t>
  </si>
  <si>
    <t>COMMISSARIAT DE CIRCONSCRIPTION DE MAISONS-ALFORT</t>
  </si>
  <si>
    <t>70bis avenue de la République</t>
  </si>
  <si>
    <t>COMMISSARIAT SUBDIVISIONNAIRE DE VILLEJUIF</t>
  </si>
  <si>
    <t>67 avenue de Stalingrad</t>
  </si>
  <si>
    <t>DDSP Mercury 4ème Etage</t>
  </si>
  <si>
    <t>1 rue de la croix des maheux</t>
  </si>
  <si>
    <t>CRS</t>
  </si>
  <si>
    <t>4 rue de la Croix des maheux</t>
  </si>
  <si>
    <t>Brigade Canine Départementale</t>
  </si>
  <si>
    <t>6 rue des Abysses</t>
  </si>
  <si>
    <t>11/13 rue  Jean Lurçat</t>
  </si>
  <si>
    <t>Hôtel de police</t>
  </si>
  <si>
    <t>21 avenue Foch</t>
  </si>
  <si>
    <t>Commissariat subdivisionnaire de la CSP d'Argenteuil</t>
  </si>
  <si>
    <t>44 boulevard Charles De Gaulle</t>
  </si>
  <si>
    <t>Commissariat central</t>
  </si>
  <si>
    <t>201 rue Jean Richepin</t>
  </si>
  <si>
    <t>Commissariat subdivisionnaire de la CSP d'Ermont</t>
  </si>
  <si>
    <t>10 rue Maurice Berteau</t>
  </si>
  <si>
    <t>rue Jean François Chalgrin</t>
  </si>
  <si>
    <t>14 place de Vaucelles</t>
  </si>
  <si>
    <t>Commissariat subdivisionnaire de la CSP d'Enghien-Montmorency / Unité de sécurisation et d'intervention</t>
  </si>
  <si>
    <t>6 rue de Valmy</t>
  </si>
  <si>
    <t>CRS NO7</t>
  </si>
  <si>
    <t>46  R CAMILLE FLAMMARION</t>
  </si>
  <si>
    <t>COMPAGNIE REPUBLICAINE DE SECURITE</t>
  </si>
  <si>
    <t>22  BD PAUL VAILLANT COUTURIER</t>
  </si>
  <si>
    <t>Commissariat subdivisionnaire de la CSP de Gonesse</t>
  </si>
  <si>
    <t>Chemin de Montmorency</t>
  </si>
  <si>
    <t>41 avenue du 8 mai 1945</t>
  </si>
  <si>
    <t>3 boulevard du 11 novembre</t>
  </si>
  <si>
    <t>Commissariat de police</t>
  </si>
  <si>
    <t>22 avenue des frères Lumière</t>
  </si>
  <si>
    <t>Commissariat de secteur de la CSP de Cergy-Pontoise</t>
  </si>
  <si>
    <t>13 rue Séré Depoin</t>
  </si>
  <si>
    <t>6 avenue du Général Leclerc</t>
  </si>
  <si>
    <t>26 Avenue Jean Jaures</t>
  </si>
  <si>
    <t>avenue aristide Maillol</t>
  </si>
  <si>
    <t>Commissariat subdivisionnaire de la CSP de Sarcelles</t>
  </si>
  <si>
    <t>43 avenue Pierre Sémard</t>
  </si>
  <si>
    <t>4 rue Henri Dunant</t>
  </si>
  <si>
    <t>La Challe, Rue Salvador Allende</t>
  </si>
  <si>
    <t>Garage</t>
  </si>
  <si>
    <t>21  ZI des 4 Vents</t>
  </si>
  <si>
    <t>BATIMENT 5720 - PAF</t>
  </si>
  <si>
    <t xml:space="preserve">  LD AEROPORT CHARLES DE GAULLE</t>
  </si>
  <si>
    <t>24 avenue Gabriel Peri</t>
  </si>
  <si>
    <t>20 rue de Malleville</t>
  </si>
  <si>
    <t>Prestations tous sites / liste des sites  en feuille 2</t>
  </si>
  <si>
    <t>Achat de fournitures de plomberie</t>
  </si>
  <si>
    <t>Achat d'ampoules</t>
  </si>
  <si>
    <t>Achat de produits phytosanitaires</t>
  </si>
  <si>
    <t>Achat de fournitures bois</t>
  </si>
  <si>
    <t>Achat de matériel de serrurerie</t>
  </si>
  <si>
    <t>Achat de béton carrelage</t>
  </si>
  <si>
    <t>Achat de fournitures courant électriques</t>
  </si>
  <si>
    <t>Achat de peinture</t>
  </si>
  <si>
    <t>Achat de produits d'entretien</t>
  </si>
  <si>
    <t>TOTAUX</t>
  </si>
  <si>
    <t>Nom du site – Objet</t>
  </si>
  <si>
    <t>CAEN</t>
  </si>
  <si>
    <t>HOTEL DE POLICE - Achat de mobilier et vestiaires (en attente de répartition sur les sites de la DDSP)</t>
  </si>
  <si>
    <t>mobilier professionnel</t>
  </si>
  <si>
    <t>HOTEL DE POLICE - installation ventilation local FMU pour installation armoire de séchage</t>
  </si>
  <si>
    <t>rénovation thermique</t>
  </si>
  <si>
    <t>HOTEL DE POLICE - Travaux électriques et plomberie</t>
  </si>
  <si>
    <t>électricité</t>
  </si>
  <si>
    <t>DEAUVILLE</t>
  </si>
  <si>
    <t>COMMISSARIAT DE POLICE - réparation ascenseur</t>
  </si>
  <si>
    <t>COMMISSARIAT DE POLICE - travaux de métallerie et de serrurerie</t>
  </si>
  <si>
    <t>HOTEL DE POLICE - Amélioration conditions de travail SDRT : divers mobiliers</t>
  </si>
  <si>
    <t>HOTEL DE POLICE - Amélioration conditions de travail service Stups : Divers mobiliers</t>
  </si>
  <si>
    <t>HOTEL DE POLICE - Amélioration conditions de travail brigade financière : 2 caissons à roulettes</t>
  </si>
  <si>
    <t>HOTEL DE POLICE - Amélioration conditions de travail GAB :
Divers mobiliers/ 2 blocs de climatisation Portables/ Remplacement éclairage</t>
  </si>
  <si>
    <t>HOTEL DE POLICE - Amélioration conditions de travail UIAAP : divers mobiliers</t>
  </si>
  <si>
    <t xml:space="preserve">HOTEL DE POLICE - Amélioration conditions de travail CDSF : Divers mobiliers/ 1 vidéoprojecteur avec clé wifi 1 224,66€
</t>
  </si>
  <si>
    <t xml:space="preserve">HOTEL DE POLICE - Amélioration conditions de travail SLPT  : Transformation laboratoire en local scellés délinquance de masse, réfection local de signalisation
Rafraîchissement peintures
Salle de signalisation
</t>
  </si>
  <si>
    <t>HOTEL DE POLICE - Amélioration conditions de travail SGO : 2 fauteuils</t>
  </si>
  <si>
    <t>CSP - Réfection canalisations</t>
  </si>
  <si>
    <t>plomberie</t>
  </si>
  <si>
    <t>SAINT-BRIEUC</t>
  </si>
  <si>
    <t>HOTEL DE POLICE - sécurisation de l’armoire dédiée  ‘armes de service’</t>
  </si>
  <si>
    <t>HOTEL DE POLICE -  Remplacement du mobilier de la salle de réunion  et fauteuils</t>
  </si>
  <si>
    <t>HOTEL DE POLICE - Rénovation des sols</t>
  </si>
  <si>
    <t>PLERIN</t>
  </si>
  <si>
    <t>HOTEL DE POLICE - Rénovation du batiment</t>
  </si>
  <si>
    <t>LANNION</t>
  </si>
  <si>
    <t>COMMISSARIAT DE POLICE - Rénovation du poste de police</t>
  </si>
  <si>
    <t>EVREUX</t>
  </si>
  <si>
    <t>HOTEL DE POLICE - Création salle CIC
Réaménagement salle de réunion (mobilier, prises réseau, matériel de visioconférence)
Renouvellement mobilier salle de restauration
Achat d’un ramasseur d’étuis pour le stand de tir</t>
  </si>
  <si>
    <t>équipement informatique</t>
  </si>
  <si>
    <t>VAL-DE-REUIL</t>
  </si>
  <si>
    <t>COMMISSARIAT DE POLICE - Réaménagement ESR
Achat de stores</t>
  </si>
  <si>
    <t>entretien et aménagement des espaces de vie</t>
  </si>
  <si>
    <t>VERNON</t>
  </si>
  <si>
    <t>COMMISSARIAT DE POLICE - Rénovation du chef de poste
Aménagement d’un espace de repli extérieur
Achat d’un climatiseur
Achat de stores</t>
  </si>
  <si>
    <t>HOTEL DE POLICE - Installation stockage matériel</t>
  </si>
  <si>
    <t>HOTEL DE POLICE - Matériel de stockage</t>
  </si>
  <si>
    <t>HOTEL DE POLICE - Eclairage cour du commissariat de Dreux</t>
  </si>
  <si>
    <t>HOTEL DE POLICE - Achat mobilier (chaises bureau)</t>
  </si>
  <si>
    <t>CHARTRES</t>
  </si>
  <si>
    <t>HOTEL DE POLICE - Panneau lumineux</t>
  </si>
  <si>
    <t>HOTEL DE POLICE - Rénovation aménagement poste police</t>
  </si>
  <si>
    <t>QUIMPER</t>
  </si>
  <si>
    <t>DDSP - Mobilier (destructeur, armoire, caisson, fauteuils, chaises de bureau)</t>
  </si>
  <si>
    <t>COMMISSARIAT DE POLICE - Mobilier (caissons, fauteuils)</t>
  </si>
  <si>
    <t>COMMISSARIAT DE POLICE - Remplacement horloge extérieure
TGBT</t>
  </si>
  <si>
    <t>COMMISSARIAT DE POLICE - Fourniture et pose d’alimentation
Pour les BAPI</t>
  </si>
  <si>
    <t>COMMISSARIAT DE POLICE - Création d’un arrêt d’urgence général</t>
  </si>
  <si>
    <t>COMMISSARIAT DE POLICE - Protection local à risques</t>
  </si>
  <si>
    <t>COMMISSARIAT DE POLICE - Installation PC report sirène</t>
  </si>
  <si>
    <t>COMMISSARIAT DE POLICE - Sécurisation fenêtre et escalier</t>
  </si>
  <si>
    <t>COMMISSARIAT DE POLICE - Peinture porte et mur RDC</t>
  </si>
  <si>
    <t>COMMISSARIAT DE POLICE - Pose d’une colonne double face pour le Secrétariat</t>
  </si>
  <si>
    <t>SDRT QUIMPER - Mobilier (table, chaises)</t>
  </si>
  <si>
    <t>SDRT QUIMPER - Vérification électrique spécifique</t>
  </si>
  <si>
    <t>CONCARNEAU</t>
  </si>
  <si>
    <t>COMMISSARIAT DE POLICE - Mobilier (caissons, chaises)</t>
  </si>
  <si>
    <t>COMMISSARIAT DE POLICE - Pose de nouveaux éclairages</t>
  </si>
  <si>
    <t>COMMISSARIAT DE POLICE - Stores et parquet burea</t>
  </si>
  <si>
    <t>MORLAIX</t>
  </si>
  <si>
    <t>COMMISSARIAT DE POLICE - Mobilier (vestiaires)</t>
  </si>
  <si>
    <t>BREST</t>
  </si>
  <si>
    <t>COMMISSARIAT DE POLICE - Mobilier (armoires, fauteuils, chaises)</t>
  </si>
  <si>
    <t>COMMISSARIAT DE POLICE - Peinture local GAV et sanitaires</t>
  </si>
  <si>
    <t>SRT BREST - Mobilier (chaises, bureaux)</t>
  </si>
  <si>
    <t>TS SITES</t>
  </si>
  <si>
    <t>TS SITES DDSP - Vitrerie</t>
  </si>
  <si>
    <t>RENNES/ST MALO/FOUGERES</t>
  </si>
  <si>
    <t>TS SITES DDSP - Equipement VTT</t>
  </si>
  <si>
    <t>TS SITES DDSP - Achat vestiaires</t>
  </si>
  <si>
    <t>rénovation des vestiaires</t>
  </si>
  <si>
    <t>TS SITES DDSP - Achat de plexiglas</t>
  </si>
  <si>
    <t>TS SITES DDSP - Matériel ergonomique médecine de prévention</t>
  </si>
  <si>
    <t>RENNES</t>
  </si>
  <si>
    <t>CSP - Acquisition de casiers individuels pour les armes</t>
  </si>
  <si>
    <t>CSP - Renouvellement mobilier salle réunion 323 Hôtel de Police de Rennes</t>
  </si>
  <si>
    <t>CSP - Achat mobilier (fauteuils, chaises, bureaux, stores) pour pallier notamment l’augmentation des effectifs de l’HP de Rennes</t>
  </si>
  <si>
    <t>SAINT-MALO</t>
  </si>
  <si>
    <t>CSP - Achat film occultant pour fenêtre commissariat Saint-Malo</t>
  </si>
  <si>
    <t>DDSP - REFECTION BUREAU BAC</t>
  </si>
  <si>
    <t>DDSP - REFECTION SOL BUREAU SU 2EME ETAGE</t>
  </si>
  <si>
    <t>DDSP - REFECTION SANITAIRES SALLE d'entraînement</t>
  </si>
  <si>
    <t>DDSP - MATERIEL d'entraînement</t>
  </si>
  <si>
    <t>DDSP - MOBILIER ESPACE DE RESTAURATION</t>
  </si>
  <si>
    <t>DDSP - ELECTROMENAGER SALLE DE RESTAURATION</t>
  </si>
  <si>
    <t>TOURS EST - Rideau métallique porte d’entrée pour sécurisation du bureau de police</t>
  </si>
  <si>
    <t>TOURS EST - Système de ventilation pour le confort et l’hygiène du bureau de police</t>
  </si>
  <si>
    <t>TOURS NORD - Remplacement des radiateurs hors-service</t>
  </si>
  <si>
    <t>TOURS NORD - Réfection du sol de la salle de repli</t>
  </si>
  <si>
    <t>TOURS NORD - Mise en peinture de la salle de repli</t>
  </si>
  <si>
    <t>HOTEL DE POLICE - Travaux de climatisation – quart – gaj – rdc bureau central sans fenêtre - - chef de poste – badr – salle rédaction</t>
  </si>
  <si>
    <t>HOTEL DE POLICE - Vitres plexiglass protection COVID</t>
  </si>
  <si>
    <t>HOTEL DE POLICE - Fauteuils ergonomiques avec appui-tête pour le CIC</t>
  </si>
  <si>
    <t>HOTEL DE POLICE - Fauteuils de bureau pour remplacement de ceux hors d’usage</t>
  </si>
  <si>
    <t>BLOIS</t>
  </si>
  <si>
    <t>HOTEL DE POLICE - remplacement des vestiaires</t>
  </si>
  <si>
    <t>HOTEL DE POLICE - remplacement mobilier de bureau</t>
  </si>
  <si>
    <t>HOTEL DE POLICE - achat GPS</t>
  </si>
  <si>
    <t>HOTEL DE POLICE - remplacement de revêtement de sol</t>
  </si>
  <si>
    <t>HOTEL DE POLICE - réfection des sanitaires</t>
  </si>
  <si>
    <t>HOTEL DE POLICE - Diminuer la chaleur très importante dans les bureaux de la façade Sud par la pose de films anti UV</t>
  </si>
  <si>
    <t>HOTEL DE POLICE - Equipements pour la salle d'entraînement et le stand de tir de l’Hôtel de Police NANTES</t>
  </si>
  <si>
    <t>HOTEL DE POLICE - matériel de visio conférence (codec + projecteur + garantie) NANTES</t>
  </si>
  <si>
    <t>HOTEL DE POLICE - Equiper la BMU Nantes d’armoires séchantes pour les combinaisons motards</t>
  </si>
  <si>
    <t>HOTEL DE POLICE - Equipements de la salle d'entraînement de ST NAZAIRE</t>
  </si>
  <si>
    <t>HOTEL DE POLICE - Création d’un ESR pour la BSU de ST NAZAIRE</t>
  </si>
  <si>
    <t>HOTEL DE POLICE - matériel de visio conférence (codec + tv + support) ST NAZAIRE</t>
  </si>
  <si>
    <t>HOTEL DE POLICE - Equiper la BMU St Nazaire d’armoires séchantes pour les combinaisons motards</t>
  </si>
  <si>
    <t>ORVAULT</t>
  </si>
  <si>
    <t>COMMISSARIAT SUBDIVISIONNAIRE - Création nouvel ESR du commissariat d’ORVAULT</t>
  </si>
  <si>
    <t>LA BAULE-ESCOUBLAC</t>
  </si>
  <si>
    <t>HOTEL DE POLICE - Aménagement d’un ESR extérieure 10 places pour la BAULE</t>
  </si>
  <si>
    <t>ORLEANS</t>
  </si>
  <si>
    <t>HOTEL DE POLICE - Divers mobiliers/ Stores/  Réfection salle de repli (Mobilier + peinture)/ Réfection des sols de bureaux</t>
  </si>
  <si>
    <t>MONTARGIS</t>
  </si>
  <si>
    <t>HOTEL DE POLICE - Divers mobiliers/ Stores</t>
  </si>
  <si>
    <t>HOTEL DE POLICE - - Achat de 40 lampes torches individuelles
- Aménagement du bureau SSPO
- Achat de 20 chaises de bureau neuves et sièges ergonomiques</t>
  </si>
  <si>
    <t>UCL - - Remplacement de la grille d’enceinte de l’UCL</t>
  </si>
  <si>
    <t>CHOLET</t>
  </si>
  <si>
    <t>COMMISSARIAT CENTRAL - - Remise en peinture de l'UIAP
- Agrandissement du SLPT
- Remplacement de vieilles armoires
- Remise en peinture des vestiaires H/F
- Climatisation de l’ESR
- Remplacement équipement ESR
- Achat de 6 chaises de bureau neuves et sièges ergonomiques
- Achat de 15 lampes torches individuelles</t>
  </si>
  <si>
    <t>SAUMUR</t>
  </si>
  <si>
    <t>COMMISSARIAT CENTRAL - Achat de 4 climatiseurs mobiles et mobilier</t>
  </si>
  <si>
    <t>CHERBOURG-OCTEVILLE</t>
  </si>
  <si>
    <t>COMMISSARIAT DE POLICE - Cabine de séchage des vêtements des motards en cas de pluie</t>
  </si>
  <si>
    <t xml:space="preserve">COMMISSARIAT DE POLICE - Mobilier  </t>
  </si>
  <si>
    <t>COMMISSARIAT DE POLICE - Rénovation de plusieurs bureaux</t>
  </si>
  <si>
    <t>COUTANCES</t>
  </si>
  <si>
    <t>COMMISSARIAT DE POLICE - Remplacement d'une goulotte avec prises - mise en place alimentation photocopieur</t>
  </si>
  <si>
    <t>COMMISSARIAT DE POLICE - Matériel ESR</t>
  </si>
  <si>
    <t>GRANVILLE</t>
  </si>
  <si>
    <t>SAINT-LO</t>
  </si>
  <si>
    <t>HOTEL DE POLICE - Cabine de séchage des vêtements des motards en cas de pluie</t>
  </si>
  <si>
    <t>HOTEL DE POLICE - Stores vénitiens accueil</t>
  </si>
  <si>
    <t>HOTEL DE POLICE - Matériel ESR</t>
  </si>
  <si>
    <t>HOTEL DE POLICE - création d’un bureau pour l’assistante sociale avec mobilier</t>
  </si>
  <si>
    <t>HOTEL DE POLICE - meubles pour commandement  nuit</t>
  </si>
  <si>
    <t>HOTEL DE POLICE - Vitres pour accueil</t>
  </si>
  <si>
    <t>HOTEL DE POLICE - Réfection de bureaux (sol, murs, plafonds et luminaires)</t>
  </si>
  <si>
    <t>VANNES</t>
  </si>
  <si>
    <t xml:space="preserve">HOTEL DE POLICE - CREATION D’UNE DOUCHE DANS LES VESTIAIRES FEMMES
</t>
  </si>
  <si>
    <t>HOTEL DE POLICE - TRAVAUX DE REORGANISATION DES BUREAUX RDC CSP VANNES</t>
  </si>
  <si>
    <t xml:space="preserve">HOTEL DE POLICE - Mobilier  </t>
  </si>
  <si>
    <t>LORIENT</t>
  </si>
  <si>
    <t>HOTEL DE POLICE - ACHAT 5 ARMOIRES METALLIQUES SALLE DE PAUSE</t>
  </si>
  <si>
    <t>HOTEL DE POLICE - ACHAT FONTAINE A ARMES</t>
  </si>
  <si>
    <t>HOTEL DE POLICE - REMPLACEMENT LUMINAIRE EXTERIEUR AU NIVEAU DU PORTAIL</t>
  </si>
  <si>
    <t>HOTEL DE POLICE - REFECTION SOL CIC</t>
  </si>
  <si>
    <t>ALENCON</t>
  </si>
  <si>
    <t>DDSP - ACHATS 20 CHAISES POUR LES TROIS SERVICES  (CSP ALENCON-CSP ARGENTAN-CSP FLERS) : remplacement de chaises de bureau usagées – ACHAT  D’UNE TABLE DE REUNION ET CHAISES POUR LE BUREAU DU DDSP-ACHAT BANC D’ACCUEIL COMMISSARIAT ALENCON- ACHAT PLEXIGLASS PROTECTION DANS LES BUREAUX</t>
  </si>
  <si>
    <t>ARGENTAN</t>
  </si>
  <si>
    <t>CSP - ACHAT DE HUIT STORES POUR VELUX</t>
  </si>
  <si>
    <t>DDSP - REMPLACEMENT EXTINCTEURS</t>
  </si>
  <si>
    <t>DDSP - Protection des murs du couloir du rez-de-chaussés de l’hôtel de police, côté GAV et GAJ</t>
  </si>
  <si>
    <t>DDSP - Acquisition de lampes pour les sections</t>
  </si>
  <si>
    <t>DDSP - Matériel ESR</t>
  </si>
  <si>
    <t>DDSP - Installation de prises électriques supplémentaires à la cafétéria de l’hôtel de police</t>
  </si>
  <si>
    <t>DDSP - Acquisition de sacoches pour les motos BMU</t>
  </si>
  <si>
    <t>DDSP - Acquisition de 5 sacs à dos pour transport ordinateurs portables &amp; imprimantes</t>
  </si>
  <si>
    <t>DDSP - Abri pour les motos administrative à l’hôtel de police</t>
  </si>
  <si>
    <t>COMMISSARIAT DE SECTEUR - Installation de cloisons de séparation au 1er étage du CS</t>
  </si>
  <si>
    <t>ALLONNES</t>
  </si>
  <si>
    <t>COMMISSARIAT DE SECTEUR - Réfection + aménagement des vestiaires féminins au CS</t>
  </si>
  <si>
    <t>ROUEN-ELBEUF, LE HAVRE, BOLBEC, FECAMP, DIEPPE</t>
  </si>
  <si>
    <t>TOUS SITES DDSP  - Travaux de peinture</t>
  </si>
  <si>
    <t>TOUS SITES DDSP  - Travaux de revêtement de sols</t>
  </si>
  <si>
    <t>TOUS SITES DDSP  - Travaux d’éclairage</t>
  </si>
  <si>
    <t>TOUS SITES DDSP  - Remplacement de faux plafonds</t>
  </si>
  <si>
    <t>TOUS SITES DDSP  - Installation de stores et films thermiques</t>
  </si>
  <si>
    <t>TOUS SITES DDSP  - Achat de fauteuils de bureau</t>
  </si>
  <si>
    <t>ROUEN</t>
  </si>
  <si>
    <t>HOTEL DE POLICE - Achat de casques audio CIC</t>
  </si>
  <si>
    <t>CSP ROUEN-ELBEUF, LE HAVRE, BOLBEC, FECAMP, DIEPPE</t>
  </si>
  <si>
    <t>TOUS SITES DDSP 76 - Mobilier destiné à la confidentialité</t>
  </si>
  <si>
    <t>TOUS SITES DDSP 76 - Mobilier destiné aux ESR</t>
  </si>
  <si>
    <t>FECAMP</t>
  </si>
  <si>
    <t>COMMISSARIAT DE POLICE - Réalisation sur mesure de la banque d’accueil du Chef de poste</t>
  </si>
  <si>
    <t>LES SABLES-D'OLONNE</t>
  </si>
  <si>
    <t>COMMISSARIAT DE POLICE - Restauration de la cage d’escalier et des couloirs (peinture)</t>
  </si>
  <si>
    <t>LA ROCHE-SUR-YON</t>
  </si>
  <si>
    <t>HOTEL DE POLICE - Changement du revêtement de sol (bureau 216 – 2ème étage) – Recouvrir les dalles usagées dont la colle qui s’effrite contient de l’amiante</t>
  </si>
  <si>
    <t>HOTEL DE POLICE - Achat de 6 fauteuils ergonomiques suite à prescription médicale</t>
  </si>
  <si>
    <t>HOTEL DE POLICE - Achat d’une armoire forte, celle en service actuellement présentant des problèmes de serrure</t>
  </si>
  <si>
    <t>HOTEL DE POLICE - CAMERA PARKING</t>
  </si>
  <si>
    <t>HOTEL DE POLICE - DEPLACEMENT SYSTEME VIDEO SURVEILLANCE CIC</t>
  </si>
  <si>
    <t>HOTEL DE POLICE - REMPLACEMENT CLIMATISATION VETUSTE CIC</t>
  </si>
  <si>
    <t>BRIVE-LA-GAILLARDE</t>
  </si>
  <si>
    <t>COMMISSARIAT DE POLICE - PEINTURES VESTIAIRES HOMMES FEMMES</t>
  </si>
  <si>
    <t>COMMISSARIAT DE POLICE - CLIMATISATION ESR</t>
  </si>
  <si>
    <t>COMMISSARIAT DE POLICE - PRISE RESEAUX BUREAU INFORMATIQUE</t>
  </si>
  <si>
    <t>COMMISSARIAT DE POLICE - CASIERS VESTIAIRES</t>
  </si>
  <si>
    <t>COMMISSARIAT DE POLICE - CLIMATISATION LOCAL SERVEUR</t>
  </si>
  <si>
    <t>COMMISSARIAT DE POLICE - REMPLACEMENT CAMERAS GAV + ENREGISTREUR</t>
  </si>
  <si>
    <t>COMMISSARIAT DE POLICE - REMPLACEMENT GACHE PORTE</t>
  </si>
  <si>
    <t>DDSP - CHANGEMENT PORTE SECURITE+DIGICODE</t>
  </si>
  <si>
    <t>DDSP - REFECTION PEINTURE RDC</t>
  </si>
  <si>
    <t>DDSP - REFECTION ECLAIRAGE BSU</t>
  </si>
  <si>
    <t>DDSP - POSE D UNE FONTAINE EAU</t>
  </si>
  <si>
    <t>DDSP - PANNEAUX AFFICHAGE</t>
  </si>
  <si>
    <t>BIARRITZ</t>
  </si>
  <si>
    <t>COMMISSARIAT DE POLICE - Changement de deux portes MCE</t>
  </si>
  <si>
    <t>COMMISSARIAT DE POLICE - Dépose et remplacement tôles palier de l’escalier</t>
  </si>
  <si>
    <t>COMMISSARIAT DE POLICE - Porte accès GAV : bouton poussoir poste + bouton appel d'urgence zone GAV + 3 caméras</t>
  </si>
  <si>
    <t>COMMISSARIAT DE POLICE - Changement plan de travail ESR salle de travail</t>
  </si>
  <si>
    <t>COMMISSARIAT DE POLICE - Remplacement climatisation</t>
  </si>
  <si>
    <t>HOTEL DE POLICE - Repose de la glace sans tain</t>
  </si>
  <si>
    <t>HOTEL DE POLICE - Création nouveau bureau, cloison et porte</t>
  </si>
  <si>
    <t>HOTEL DE POLICE - Mise en place allumage dans BOX moto</t>
  </si>
  <si>
    <t>HOTEL DE POLICE - Mise en place  prises et RJ 45 sous goulotte dans local armurerie</t>
  </si>
  <si>
    <t>SAINT-JEAN-DE-LUZ</t>
  </si>
  <si>
    <t>COMMISSARIAT DE POLICE - Nettoyage façade au karcher</t>
  </si>
  <si>
    <t>COMMISSARIAT DE POLICE - Mise en place de détecteurs (élec) dans les vestiaires</t>
  </si>
  <si>
    <t>HENDAYE</t>
  </si>
  <si>
    <t>COMMISSARIAT SUBDIVISIONNAIRE - Enseigne Police Nationale Bureau de Police</t>
  </si>
  <si>
    <t xml:space="preserve">TOUS SITES DDSP - Achat mobilier (fauteuils, bureaux, caissons…)
</t>
  </si>
  <si>
    <t>TOUS SITES DDSP  - Equipement ESR</t>
  </si>
  <si>
    <t xml:space="preserve">TOUS SITES DDSP - Petit matériel de bureau (repose pieds, fournitures bureau…)
</t>
  </si>
  <si>
    <t>HOTEL DE POLICE - Peinture vestiaire « chauffe-eau »</t>
  </si>
  <si>
    <t>HOTEL DE POLICE - Peinture cage d’escalier B</t>
  </si>
  <si>
    <t>HOTEL DE POLICE - Revêtement sol vestiaire n° 2</t>
  </si>
  <si>
    <t>HOTEL DE POLICE - Revêtement sol vestiaire n° 3</t>
  </si>
  <si>
    <t>HOTEL DE POLICE - Revêtement sol vestiaire douches</t>
  </si>
  <si>
    <t>HOTEL DE POLICE - Remplacement sol vestiaires femmes</t>
  </si>
  <si>
    <t>HOTEL DE POLICE - Pose de film – bureau FMUD</t>
  </si>
  <si>
    <t>HOTEL DE POLICE - Pose de 17 blocs prises</t>
  </si>
  <si>
    <t>HOTEL DE POLICE - Fauteuils, bureaux, tables et chaises</t>
  </si>
  <si>
    <t>HOTEL DE POLICE - Entretien espaces verts</t>
  </si>
  <si>
    <t>HOTEL DE POLICE - Réfection des sanitaires du 2ème étage</t>
  </si>
  <si>
    <t>HOTEL DE POLICE - Réfection des sanitaires du 3ème étage</t>
  </si>
  <si>
    <t>COGNAC</t>
  </si>
  <si>
    <t>COMMISSARIAT DE POLICE - Réfection des sanitaires du chef de poste et de la BSU</t>
  </si>
  <si>
    <t>MONT-DE-MARSAN</t>
  </si>
  <si>
    <t>HOTEL DE POLICE - Réparation de la climatisation SDRT</t>
  </si>
  <si>
    <t>HOTEL DE POLICE - Réparation de la climatisation BLS</t>
  </si>
  <si>
    <t>HOTEL DE POLICE - Remplacement d’une fontaine à eau</t>
  </si>
  <si>
    <t>HOTEL DE POLICE - Maintenance correction extincteurs</t>
  </si>
  <si>
    <t>HOTEL DE POLICE - Capteurs porte sécurisée</t>
  </si>
  <si>
    <t>HOTEL DE POLICE - Remplacement caméra cour</t>
  </si>
  <si>
    <t>HOTEL DE POLICE - Travaux escaliers sous sol</t>
  </si>
  <si>
    <t>HOTEL DE POLICE - Matériel espaces verts</t>
  </si>
  <si>
    <t>HOTEL DE POLICE - Fauteuils</t>
  </si>
  <si>
    <t>HOTEL DE POLICE - Alarme incendie porte SDRT</t>
  </si>
  <si>
    <t>DAX</t>
  </si>
  <si>
    <t>COMMISSARIAT DE POLICE - Achat d’appareils photo</t>
  </si>
  <si>
    <t>COMMISSARIAT DE POLICE - Défibrillateurs</t>
  </si>
  <si>
    <t>COMMISSARIAT DE POLICE - Remplacement stores</t>
  </si>
  <si>
    <t>COMMISSARIAT DE POLICE - Réparation électrique</t>
  </si>
  <si>
    <t>COMMISSARIAT DE POLICE - Disconnecteur chaudière</t>
  </si>
  <si>
    <t>CSP - Réfection totale des WC (RDC et étage) avec réalisation d’un placard et remise en état douche GAV</t>
  </si>
  <si>
    <t>CSP - Installation d’une main courante escalier menant à l’étage</t>
  </si>
  <si>
    <t>CSP - Dépose et enlèvement des rideaux métalliques du garage</t>
  </si>
  <si>
    <t>CSP - Matériels et mobiliers</t>
  </si>
  <si>
    <t>ROYAN</t>
  </si>
  <si>
    <t>CSP - Réfection sol et mur couloir BSU</t>
  </si>
  <si>
    <t>CSP - Changement de 2 robinets</t>
  </si>
  <si>
    <t>SRT SAINTES - Rénovation murs et sols</t>
  </si>
  <si>
    <t>SRT SAINTES - Matériels et mobiliers</t>
  </si>
  <si>
    <t>DDSP - Matériels et mobiliers</t>
  </si>
  <si>
    <t>SDRT - Matériels et mobiliers</t>
  </si>
  <si>
    <t>HOTEL DE POLICE - Peinture des portes d’accès</t>
  </si>
  <si>
    <t>HOTEL DE POLICE - Installation climatisation au premier étage du Silo</t>
  </si>
  <si>
    <t>HOTEL DE POLICE - Remplacement de la porte du bureau du SGO/Garage</t>
  </si>
  <si>
    <t>HOTEL DE POLICE - Mise en place d’une détection incendie à l’armurerie SGO au R-1</t>
  </si>
  <si>
    <t>HOTEL DE POLICE - Remplacement du sol du restaurant administratif</t>
  </si>
  <si>
    <t>HOTEL DE POLICE - Achat de matériels de bureau</t>
  </si>
  <si>
    <t>HOTEL DE POLICE - Achat de mobilier</t>
  </si>
  <si>
    <t>TALENCE</t>
  </si>
  <si>
    <t>COMMISSARIAT DE POLICE - Climatisation du local serveur</t>
  </si>
  <si>
    <t>7 sites SP - Elagage d’arbres</t>
  </si>
  <si>
    <t>TOUS SITES DDSP  - Autres travaux à définir et enveloppe restante permettant de faire le complément lors de la réception des devis ci-dessus en cours</t>
  </si>
  <si>
    <t>GUERET</t>
  </si>
  <si>
    <t>DDSP - Diffusion de l’information local/TV/ECRANS</t>
  </si>
  <si>
    <t xml:space="preserve">DDSP - Mobilier  </t>
  </si>
  <si>
    <t>DDSP - FONTAINE EAU</t>
  </si>
  <si>
    <t>DDSP - Eclairage vestiaire Hommes</t>
  </si>
  <si>
    <t>DDSP - Réfection électrique : installation d’un variateur d’intensité -bureau chef de poste</t>
  </si>
  <si>
    <t>DDSP - INSTALLATION DE PRISES ELECTRIQUES COMPLEMENTAIRES</t>
  </si>
  <si>
    <t>HOTEL DE POLICE - Relevage pour favoriser l’évacuation des eaux usées
(HP se situe en-dessous du niveau de la chaussée)</t>
  </si>
  <si>
    <t>HOTEL DE POLICE - Réparation provisoire porte</t>
  </si>
  <si>
    <t>HOTEL DE POLICE - Achat de casiers individuels</t>
  </si>
  <si>
    <t>HOTEL DE POLICE - Remplacement de 4 caméras analogiques par des numériques</t>
  </si>
  <si>
    <t xml:space="preserve"> - Installation alarme anti-intrusion</t>
  </si>
  <si>
    <t>SDRT/Citée administrative - Matériel ESR</t>
  </si>
  <si>
    <t>HOTEL DE POLICE - Fauteuils et armoires de bureau</t>
  </si>
  <si>
    <t>VILLENEUVE-SUR-LOT</t>
  </si>
  <si>
    <t>COMMISSARIAT DE POLICE - Fauteuils et armoires de bureau</t>
  </si>
  <si>
    <t>DDSP - Achat de vestiaires</t>
  </si>
  <si>
    <t>DDSP - Achat de mobilier de bureau</t>
  </si>
  <si>
    <t>DDSP - Rénovation plancher algeco</t>
  </si>
  <si>
    <t>02</t>
  </si>
  <si>
    <t>LAON</t>
  </si>
  <si>
    <t>DDSP - CVC</t>
  </si>
  <si>
    <t>SAINT-QUENTIN</t>
  </si>
  <si>
    <t>SRT  - Equipement ESR</t>
  </si>
  <si>
    <t>HOTEL DE POLICE - Achat de stores, de vestiaires et de mobiliers</t>
  </si>
  <si>
    <t>COMMISSARIAT DE POLICE - achat et pose de stores</t>
  </si>
  <si>
    <t>TERGNIER</t>
  </si>
  <si>
    <t>COMMISSARIAT DE POLICE - achat de climatiseurs consécutif aux périodes de canicule et en prévision</t>
  </si>
  <si>
    <t>ARMENTIERES</t>
  </si>
  <si>
    <t>HOTEL DE POLICE - Travaux d’entretien des sanitaires/électrique/serrurerie/sécurisation</t>
  </si>
  <si>
    <t>HAZEBROUCK</t>
  </si>
  <si>
    <t>CAMBRAI</t>
  </si>
  <si>
    <t>HOTEL DE POLICE - Travaux d’entretien des sanitaires/électrique/serrurerie/sécurisation/peinture</t>
  </si>
  <si>
    <t>SRT  - Pose des stores au secrétariat</t>
  </si>
  <si>
    <t>DOUAI</t>
  </si>
  <si>
    <t>CANTONNEMENT CRS PONDORLY - Travaux d’entretien des sanitaires/électrique/serrurerie/sécurisation et achat 300 casiers et une armoire forte</t>
  </si>
  <si>
    <t>DUNKERQUE</t>
  </si>
  <si>
    <t>CSP - Entretien terrasses</t>
  </si>
  <si>
    <t>LA MADELEINE</t>
  </si>
  <si>
    <t>CSUB LA MADELEINE - Coupure dans les vestiaires du sous-sol/entretien</t>
  </si>
  <si>
    <t>LILLE</t>
  </si>
  <si>
    <t>SRT  - REPARATION PORTE D’ACCES</t>
  </si>
  <si>
    <t>HOTEL DE POLICE - Travaux d’entretien/contrôles</t>
  </si>
  <si>
    <t>HOTEL DE POLICE - peinture/refection/stores/mobiliers</t>
  </si>
  <si>
    <t>SDRT - Spots électriques défaillants</t>
  </si>
  <si>
    <t>VIEUX LILLE - Contrat de dératisation</t>
  </si>
  <si>
    <t>MAUBEUGE</t>
  </si>
  <si>
    <t>HOTEL DE POLICE - Réfection /peinture /chassis</t>
  </si>
  <si>
    <t>ROUBAIX</t>
  </si>
  <si>
    <t>BRIGADE CANINE - Remplacement paumelle</t>
  </si>
  <si>
    <t>HOTEL DE POLICE - Réfection/stores/peintures</t>
  </si>
  <si>
    <t>UCL ROUBAIX - Réfection douches/curage</t>
  </si>
  <si>
    <t>SAINT-AMAND-LES-EAUX</t>
  </si>
  <si>
    <t>SAINT AMAND LES EAUX - Contrat de maintenance vidéo protection</t>
  </si>
  <si>
    <t>ST POL SUR MER - Remise en état du chéneau côté cour</t>
  </si>
  <si>
    <t>TOURCOING</t>
  </si>
  <si>
    <t>HOTEL DE POLICE - reféction/entretien</t>
  </si>
  <si>
    <t>VILLENEUVE-D'ASCQ</t>
  </si>
  <si>
    <t>CSUB VILLENEUVE D’ASCQ - Curage canalisation/Peintures /sécurité</t>
  </si>
  <si>
    <t>WATTIGNIES</t>
  </si>
  <si>
    <t>COMMISSARIAT DE POLICE - Rénovation serrurerie</t>
  </si>
  <si>
    <t>AULNOYE-AYMERIES</t>
  </si>
  <si>
    <t>COMMISSARIAT DE POLICE -</t>
  </si>
  <si>
    <t>BUREAU DE POLICE -</t>
  </si>
  <si>
    <t>CONDE SUR ESCAUT</t>
  </si>
  <si>
    <t>GRAVELINES</t>
  </si>
  <si>
    <t>DDSP - TATE</t>
  </si>
  <si>
    <t>SOPS - TATE</t>
  </si>
  <si>
    <t>SERVICE DEPARTEMENTAL DU RENSEIGNEMENT TERRITORIAL - TATE</t>
  </si>
  <si>
    <t>HOTEL DE POLICE - TATE</t>
  </si>
  <si>
    <t>AUCHEL</t>
  </si>
  <si>
    <t>COMMISSARIAT DE POLICE - TATE</t>
  </si>
  <si>
    <t>BARLIN</t>
  </si>
  <si>
    <t>BERCK</t>
  </si>
  <si>
    <t>BETHUNE</t>
  </si>
  <si>
    <t>BOULOGNE-SUR-MER</t>
  </si>
  <si>
    <t>BRUAY-LA-BUISSIERE</t>
  </si>
  <si>
    <t>LE TOUQUET-PARIS-PLAGE</t>
  </si>
  <si>
    <t>LENS</t>
  </si>
  <si>
    <t>MARLES-LES-MINES</t>
  </si>
  <si>
    <t>SAINT-OMER</t>
  </si>
  <si>
    <t>CREIL</t>
  </si>
  <si>
    <t>HOTEL DE POLICE - MOBILIERS/MENUISERIE/ESR</t>
  </si>
  <si>
    <t>COMPIEGNE</t>
  </si>
  <si>
    <t>COMMISSARIAT DE POLICE - ARMOIRES FORTES/CASIERS/MOBILIERS</t>
  </si>
  <si>
    <t>HOTEL DE POLICE - MOBILIERS</t>
  </si>
  <si>
    <t>HOTEL DE POLICE - Réfection de la salle de pause</t>
  </si>
  <si>
    <t>HOTEL DE POLICE - Amélioration du cadre de vie (mobilier + peintures + isolation phonique)</t>
  </si>
  <si>
    <t>STAND DE TIR DE CAGNY  - Amélioration conditions de travail et d’accueil sur le stand de tir</t>
  </si>
  <si>
    <t>COMMISSARIAT DE POLICE - Amélioration conditions de travail (isolation phonique + aération)</t>
  </si>
  <si>
    <t>CHARLEVILLE MEZIERES</t>
  </si>
  <si>
    <t>COMMISSARIAT DE POLICE - Fourniture et pose porte garage</t>
  </si>
  <si>
    <t>COMMISSARIAT DE POLICE - - Réfection peinture de l'espace de restauration pour 5500€
- Aménagement ESR pour 4549€
MOBILIER 15347,71€</t>
  </si>
  <si>
    <t>HOTEL DE POLICE - - Transformation du studio C313 en bureau pour 3680,84€
- Remplacement de l’éclairage de 7 vestiaires pour 7974,60€
MOBILIER 9988,35€</t>
  </si>
  <si>
    <t>HOTEL DE POLICE - Remplacement des éclairages sanitaires</t>
  </si>
  <si>
    <t>COMMISSARIAT DE POLICE - - Travaux de peinture sanitaires sous sol, 3 bureaux (104-105-rédaction) 8505,96€
- Travaux de peinture sanitaire bureaux 3546</t>
  </si>
  <si>
    <t>COMMISSARIAT DE POLICE - Travaux peinture et revêtement de sol sanitaires sous sol</t>
  </si>
  <si>
    <t>HOTEL DE POLICE - Rénovation peinture de 5 bureaux 10691,58€
MOBILIER 27075,11€</t>
  </si>
  <si>
    <t>HOTEL DE POLICE - Rénovation des plafonds couloir SUD</t>
  </si>
  <si>
    <t>COMMISSARIAT DE POLICE - Réaménagement ESR</t>
  </si>
  <si>
    <t>BESANCON</t>
  </si>
  <si>
    <t>HOTEL DE POLICE - - Réfection de la peinture de bureaux + directorial 6264,7€
- MOBILIER 13299,9€</t>
  </si>
  <si>
    <t>HOTEL DE POLICE - Travaux électrique salle de commandement</t>
  </si>
  <si>
    <t>HOTEL DE POLICE - - travaux de peinture (local avocat + bloc cellulaire + wc)
Travaux de sol PVC bureaux 102-103-104 7742,24€
- Travaux de peinture bureau 6225€
- MOBILIER 18664,92€</t>
  </si>
  <si>
    <t>HOTEL DE POLICE - Rénovation sanitaires (mise en œuvre evier +mitigeur + meuble)</t>
  </si>
  <si>
    <t>HOTEL DE POLICE - Travaux électriques remplacement PAVE LED</t>
  </si>
  <si>
    <t>COMMISSARIAT DE POLICE - Remplacement ballon d’eau chaude</t>
  </si>
  <si>
    <t>REIMS</t>
  </si>
  <si>
    <t>HOTEL DE POLICE - - Pose de stores dans 9 bureaux 10000€
- MOBILIER 26698,89€</t>
  </si>
  <si>
    <t>HOTEL DE POLICE - - Travaux vestiaires 4939,98€
- Travaux parquet DDSP 1796,57€
- MOBILIER 18493,66€</t>
  </si>
  <si>
    <t>HOTEL DE POLICE - Escalier métallique extérieur ( fabrication et pose) 5466€ /  Travaux de menuiserie 1796</t>
  </si>
  <si>
    <t>LUNEVILLE</t>
  </si>
  <si>
    <t>COMMISSARIAT DE POLICE - - Travaux de peinture bureaux (BADR-salle de réunion-OPJ-Bureaux 2,11,10) pour 14309,29€
- Travaux de peinture bureaux 2739,59€
- MOBILIER 21475,4</t>
  </si>
  <si>
    <t>COMMISSARIAT DE POLICE - Travaux de peinture</t>
  </si>
  <si>
    <t>CONFLANS-EN-JARNISY</t>
  </si>
  <si>
    <t xml:space="preserve">COMMISSARIAT DE POLICE - - Peinture bureaux des plaintes – chef de poste – secrétariat
</t>
  </si>
  <si>
    <t>HOTEL DE POLICE - Peinture salle de réunion</t>
  </si>
  <si>
    <t>MONT-SAINT-MARTIN</t>
  </si>
  <si>
    <t>HOTEL DE POLICE - Fermeture agglos d’une porte</t>
  </si>
  <si>
    <t>VILLERUPT</t>
  </si>
  <si>
    <t>COMMISSARIAT DE POLICE - Mise en œuvre d’un rideau métallique</t>
  </si>
  <si>
    <t>VERDUN</t>
  </si>
  <si>
    <t>HOTEL DE POLICE - - Travaux aménagement ESR 2400€
- travaux bureau chef de poste + vestiaire homme 2839,78€</t>
  </si>
  <si>
    <t>HOTEL DE POLICE - Réfection de bureaux et vestiaires 2839,78€/ Relamping salle 438,95€</t>
  </si>
  <si>
    <t>BAR-LE-DUC</t>
  </si>
  <si>
    <t>HOTEL DE POLICE - - Remplacement WC femmes 1er étage 539€
- Remplacement lavabos femmes 1er étage 302,50€
- Remplacement douche 6252€
- Réfection salle de repli et cuisine carrelage 3693,31€
- Pose plaque de protection cuisine crédence 733,20€
- Pose de stores à bandes bureaux DDSP – Commandant 1675,68€
- parquet salle de formation 982,87€
- travaux peinture bureau 15022,94 €
- revêtement sol bureau 8158,55 €
MOBILIER 12507,07€</t>
  </si>
  <si>
    <t>HOTEL DE POLICE - Remplacement douche RDC</t>
  </si>
  <si>
    <t>HOTEL DE POLICE - - Réfection peinture bureaux 15035,04
- MOBILIER 31647,95€</t>
  </si>
  <si>
    <t>HOTEL DE POLICE - - Pose de stores à bandes dans bureaux 9120€
- MOBILIER 14850,5€</t>
  </si>
  <si>
    <t>HOTEL DE POLICE - Pose de stores à bandes</t>
  </si>
  <si>
    <t>HOTEL DE POLICE - Pose de carrelage</t>
  </si>
  <si>
    <t>HOTEL DE POLICE - Remplacement sol pvc couloir</t>
  </si>
  <si>
    <t>MULHOUSE</t>
  </si>
  <si>
    <t>HOTEL DE POLICE - - Travaux sanitaires mise en place d’une douche + chauffe eau – DORNACH 6156,56€
- Remplacement moquette 13197,60€
MOBILIER 6508,56€</t>
  </si>
  <si>
    <t>HOTEL DE POLICE - Revêtement sol WC et douche 13197,60€ / Vitrage pare balle 18427,64€/ Remplacement moteur vantail gauche 5610€</t>
  </si>
  <si>
    <t>COMMISSARIAT DE POLICE - - Réfection peinture de 9 bureaux (3 GAJ - 4 UIAAP -2C2P - 1 CDSF) 6000€
- Réfection sol 4 bureaux (rez de chaussée + 1 GAJ + CHEF UIAP + BOE + GSP) 6000€
MOBILIER 12116,54€</t>
  </si>
  <si>
    <t>COMMISSARIAT DE POLICE - Travaux carrelage escaliers 2354€ / Travaux sanitaires création douches</t>
  </si>
  <si>
    <t>LE CREUSOT</t>
  </si>
  <si>
    <t>COMMISSARIAT DE POLICE - - Peinture WC femmes rdc 1632€
- Peinture WC hommes 3760€
- réfection bureau brigade 2040€
- restant devis PG DDECO 23772€
MOBILIER 16296,21€</t>
  </si>
  <si>
    <t>COMMISSARIAT DE POLICE - Réfection bureau brigade 2040€/ Travaux de peinture 24368,16</t>
  </si>
  <si>
    <t>CHALON-SUR-SAONE</t>
  </si>
  <si>
    <t>COMMISSARIAT DE POLICE - - travaux sol carrelage salle de réunion + s/sol 9307,62€
- aménagement du bureau IJ 1326,84€</t>
  </si>
  <si>
    <t>COMMISSARIAT DE POLICE - Aménagement salle polyvalente</t>
  </si>
  <si>
    <t>HOTEL DE POLICE -  MOBILIER</t>
  </si>
  <si>
    <t xml:space="preserve">HOTEL DE POLICE - Pose de stores   </t>
  </si>
  <si>
    <t>SENS</t>
  </si>
  <si>
    <t>COMMISSARIAT DE POLICE - - Pose de film solaire dans plusieurs bureaux 12000€
- MOBILIER 14280,8€</t>
  </si>
  <si>
    <t>HOTEL DE POLICE - - Rénovation ESR 3ème étage 6000€
- MOBILIER 14280,83 €</t>
  </si>
  <si>
    <t>HOTEL DE POLICE - Réfection du parking devant le commissariat</t>
  </si>
  <si>
    <t>04</t>
  </si>
  <si>
    <t>DIGNE-LES-BAINS</t>
  </si>
  <si>
    <t>SDRT - Aménagement bureaux SDRT</t>
  </si>
  <si>
    <t>COMMISSARIAT DE POLICE - Aménagement bureaux BSU + Etat major + brigades</t>
  </si>
  <si>
    <t>MANOSQUE</t>
  </si>
  <si>
    <t>COMMISSARIAT DE POLICE - Climatisation 1er étage</t>
  </si>
  <si>
    <t>COMMISSARIAT DE POLICE - Aménagement bureaux</t>
  </si>
  <si>
    <t>COMMISSARIAT DE POLICE - Remplacement fenêtre</t>
  </si>
  <si>
    <t>05</t>
  </si>
  <si>
    <t>COMMISSARIAT DE POLICE - Entretien des locaux et amélioration des conditions de travail des fonctionnaires (carrelages)</t>
  </si>
  <si>
    <t>COMMISSARIAT DE POLICE - Réparation digicode</t>
  </si>
  <si>
    <t>COMMISSARIAT DE POLICE - Mobiliers</t>
  </si>
  <si>
    <t>COMMISSARIAT DE POLICE - Sécurité des personnels</t>
  </si>
  <si>
    <t>06</t>
  </si>
  <si>
    <t>COMMISSARIAT DE SECTEUR - Amélioration de l’accueil</t>
  </si>
  <si>
    <t>COMMISSARIAT DE SECTEUR - Compagnie Départementale d’Intervention</t>
  </si>
  <si>
    <t>COMMISSARIAT DE SECTEUR - Matériel ESR</t>
  </si>
  <si>
    <t>COMMISSARIAT DE SECTEUR - 1 aspirateur pour nettoyer les voitures de la BAC</t>
  </si>
  <si>
    <t>PALAIS DE JUSTICE  LA SOURICIERE - Remplacement des éclairages HS ou dangereux Salle de Pause +vestiaires</t>
  </si>
  <si>
    <t>MENTON</t>
  </si>
  <si>
    <t>COMMISSARIAT DE POLICE - Amélioration de l’accueil</t>
  </si>
  <si>
    <t>COMMISSARIAT DE POLICE - Climatiser le service des plaintes RDC</t>
  </si>
  <si>
    <t>COMMISSARIAT DE POLICE - Climatiser le 2éme étage BSU+ 2 bureaux</t>
  </si>
  <si>
    <t>HOTEL DE POLICE - Amélioration de l’accueil</t>
  </si>
  <si>
    <t>HOTEL DE POLICE - Améliorer l’aspect des bureaux et couloirs du 4eme étage</t>
  </si>
  <si>
    <t>CAGNES-SUR-MER</t>
  </si>
  <si>
    <t>COMMISSARIAT DE POLICE - Les bureaux sont exposés plein  sud</t>
  </si>
  <si>
    <t>COMMISSARIAT DE POLICE - Eviter l’inondation du garage et la disjonction générale</t>
  </si>
  <si>
    <t>HOTEL DE POLICE - Isolation Coté SUD</t>
  </si>
  <si>
    <t>HOTEL DE POLICE - Etanchéité vestiaires</t>
  </si>
  <si>
    <t>HOTEL DE POLICE - Amélioration générale des conditions de travail- risque électrique</t>
  </si>
  <si>
    <t>HOTEL DE POLICE - Rénovation sanitaires</t>
  </si>
  <si>
    <t>HOTEL DE POLICE - Remplacement du mobilier manquant ou détérioré</t>
  </si>
  <si>
    <t>HOTEL DE POLICE - ESR</t>
  </si>
  <si>
    <t>HOTEL DE POLICE - Mobilier salle de pause des patrouilleurs</t>
  </si>
  <si>
    <t>HOTEL DE POLICE - Hygiène</t>
  </si>
  <si>
    <t>HOTEL DE POLICE - Réparation de l’ascenseur</t>
  </si>
  <si>
    <t>HOTEL DE POLICE - Réfection du bureau suivi judiciaire</t>
  </si>
  <si>
    <t>HOTEL DE POLICE - Remplacement de la climatisation du secrétariat Etat-Major</t>
  </si>
  <si>
    <t>HOTEL DE POLICE - Amélioration de l’ESR de l’USTC</t>
  </si>
  <si>
    <t>HOTEL DE POLICE - Amélioration du quotidien des fonctionnaires  en  poste aux écrous</t>
  </si>
  <si>
    <t>HOTEL DE POLICE - Amélioration de vie générale</t>
  </si>
  <si>
    <t>HOTEL DE POLICE - Amélioration des conditions de travail</t>
  </si>
  <si>
    <t>09</t>
  </si>
  <si>
    <t>SDRT - rafraîchissement bureau lors de forte chaleur</t>
  </si>
  <si>
    <t>SDRT - remplacement de fauteuil de bureau vétuste</t>
  </si>
  <si>
    <t>COMMISSARIAT DE POLICE - rafraîchissement bureau lors de forte chaleur</t>
  </si>
  <si>
    <t>PAMIERS</t>
  </si>
  <si>
    <t>COMMISSARIAT DE POLICE - Nettoyage des zones murales poste de police et zones communes avec passages du public</t>
  </si>
  <si>
    <t xml:space="preserve">COMMISSARIAT DE POLICE - Climatisation  </t>
  </si>
  <si>
    <t>COMMISSARIAT DE POLICE - Remplacement siège vétuste</t>
  </si>
  <si>
    <t>COMMISSARIAT CENTRAL - Amélioration conditions de travail (remplacement de fauteuils défectueux)</t>
  </si>
  <si>
    <t xml:space="preserve">COMMISSARIAT CENTRAL - Mobilier  </t>
  </si>
  <si>
    <t>COMMISSARIAT CENTRAL - Réfections toilettes des 1e et 2e étages</t>
  </si>
  <si>
    <t>COMMISSARIAT CENTRAL - Réfection peintures couloirs et portes du 1er étage</t>
  </si>
  <si>
    <t>COMMISSARIAT CENTRAL - Mobilier ESR</t>
  </si>
  <si>
    <t>COMMISSARIAT CENTRAL - Fauteuils pour ESR</t>
  </si>
  <si>
    <t>NARBONNE</t>
  </si>
  <si>
    <t>HOTEL DE POLICE - Remplacement de fauteuils défectueux</t>
  </si>
  <si>
    <t>HOTEL DE POLICE - Remplacement et accroissement parc vestiaires</t>
  </si>
  <si>
    <t>HOTEL DE POLICE - Remplacement de chaises défectueuses</t>
  </si>
  <si>
    <t>HOTEL DE POLICE - remplacement de fauteuils H 24 défectueux (poste de police, radio, accueil)</t>
  </si>
  <si>
    <t>HOTEL DE POLICE - Remplacement et accroissement parc caissons</t>
  </si>
  <si>
    <t>HOTEL DE POLICE - Amélioration communication entre les agents</t>
  </si>
  <si>
    <t>HOTEL DE POLICE - Equipement des ESR</t>
  </si>
  <si>
    <t>HOTEL DE POLICE - remplacement et accroissement parc vestiaires</t>
  </si>
  <si>
    <t>HOTEL DE POLICE - remplacement de fauteuils défectueux</t>
  </si>
  <si>
    <t>HOTEL DE POLICE - remplacement et accroissement parc caissons</t>
  </si>
  <si>
    <t>HOTEL DE POLICE - remplacement de chaises défectueuses</t>
  </si>
  <si>
    <t>HOTEL DE POLICE - remplacement d’armoires défectueuses</t>
  </si>
  <si>
    <t>DECAZEVILLE</t>
  </si>
  <si>
    <t>COMMISSARIAT DE POLICE - 6 fauteuils, 1 fauteuil, 1 armoire métalique hs, 1destructeur de papier</t>
  </si>
  <si>
    <t>COMMISSARIAT DE POLICE - remise en état des bureaux pour 10 fonctionnaires et ESR pour l’ensemble du personnel</t>
  </si>
  <si>
    <t>COMMISSARIAT DE POLICE - équipement (perceuse et divers outils )</t>
  </si>
  <si>
    <t>COMMISSARIAT DE POLICE - Equipement ESR</t>
  </si>
  <si>
    <t>COMMISSARIAT DE POLICE - 1 fauteuil chef de poste,renouvellement de 12 fauteuils et 5 caissons</t>
  </si>
  <si>
    <t>COMMISSARIAT DE POLICE - pour améliorer les fonctions de   communication de l’état major</t>
  </si>
  <si>
    <t>MILLAU</t>
  </si>
  <si>
    <t>COMMISSARIAT DE POLICE - 1 fauteuil chef de poste, renouvellement de fauteuil,armoire lampe de bureau, table de bureau,  pour l’ensemble du personnel</t>
  </si>
  <si>
    <t>COMMISSARIAT DE POLICE - pour l’ensemble du personnel</t>
  </si>
  <si>
    <t>COMMISSARIAT DE POLICE - climatiseur bureau informatique</t>
  </si>
  <si>
    <t>SDRT / CDSF - SI - TATE</t>
  </si>
  <si>
    <t>MARSEILLE--1ER-ARRONDISSEMENT</t>
  </si>
  <si>
    <t>COMMISSARIAT SUBDIVISIONNAIRE - Mise aux normes.</t>
  </si>
  <si>
    <t>COMMISSARIAT SUBDIVISIONNAIRE - Amélioration des conditions de travail. Remise en état - protection murs parties communes</t>
  </si>
  <si>
    <t>MARSEILLE--2E--ARRONDISSEMENT</t>
  </si>
  <si>
    <t>HOTEL DE POLICE - Création aérateurs</t>
  </si>
  <si>
    <t>HOTEL DE POLICE - Amélioration des conditions de travail. Remise en peinture bureaux - remise en état des sols</t>
  </si>
  <si>
    <t>HOTEL DE POLICE - Amélioration des conditions de travail. Remise en rideau roulant</t>
  </si>
  <si>
    <t>HOTEL DE POLICE - Sécurité électrique - remise aux normes goulottes CFA-CFO</t>
  </si>
  <si>
    <t>HOTEL DE POLICE - Sécurité des entreprises pour travaux et entretien extérieurs - Création ligne de vie 3ème étage</t>
  </si>
  <si>
    <t>MARSEILLE--3E--ARRONDISSEMENT</t>
  </si>
  <si>
    <t>COMMISSARIAT SUBDIVISIONNAIRE - Complément peinture ESR</t>
  </si>
  <si>
    <t>COMMISSARIAT SUBDIVISIONNAIRE - Révision/remplacement/étanchéité huisseries</t>
  </si>
  <si>
    <t>MARSEILLE--4E--ARRONDISSEMENT</t>
  </si>
  <si>
    <t>MARSEILLE--4E--ARRONDISSEMENT - Amélioration des conditions de travail. Remplacement climatiseur vétuste accueil</t>
  </si>
  <si>
    <t>MARSEILLE--6E--ARRONDISSEMENT</t>
  </si>
  <si>
    <t>COMMISSARIAT SUBDIVISIONNAIRE - Amélioration des conditions de travail. Installation/réparation climatiseurs</t>
  </si>
  <si>
    <t>MARSEILLE--7E--ARRONDISSEMENT</t>
  </si>
  <si>
    <t>COMMISSARIAT SUBDIVISIONNAIRE - Amélioration des conditions de travail. Remise en peinture bureaux et sanitaires</t>
  </si>
  <si>
    <t>MARSEILLE--8E--ARRONDISSEMENT</t>
  </si>
  <si>
    <t>COMMISSARIAT SUBDIVISIONNAIRE - Amélioration des conditions de travail. Réparation système réfrigération</t>
  </si>
  <si>
    <t>MARSEILLE-10E--ARRONDISSEMENT</t>
  </si>
  <si>
    <t>COMMISSARIAT SUBDIVISIONNAIRE - Amélioration des conditions de travail. Installation climatiseurs</t>
  </si>
  <si>
    <t>COMMISSARIAT SUBDIVISIONNAIRE - Contrôle accès 1er étage</t>
  </si>
  <si>
    <t>COMMISSARIAT SUBDIVISIONNAIRE - Amélioration des conditions de travail. Remise en peinture bureaux et sanitaires 1er étage</t>
  </si>
  <si>
    <t>COMMISSARIAT SUBDIVISIONNAIRE - Travaux SAS entrée pour sécurité usagers et fonctionnaires</t>
  </si>
  <si>
    <t>MARSEILLE-12E--ARRONDISSEMENT</t>
  </si>
  <si>
    <t>COMMISSARIAT SUBDIVISIONNAIRE - Sécurisation électrique - déplacement climatiseur qui coule sur compteur</t>
  </si>
  <si>
    <t>COMMISSARIAT SUBDIVISIONNAIRE - Climatisation partielle</t>
  </si>
  <si>
    <t>COMMISSARIAT SUBDIVISIONNAIRE - Amélioration des conditions de travail. Remise en peinture bureaux et dégagements</t>
  </si>
  <si>
    <t>MARSEILLE-13E--ARRONDISSEMENT</t>
  </si>
  <si>
    <t>COMMISSARIAT DE SECTEUR - Amélioration des conditions de travail. Remise en peinture bureaux et sanitaires</t>
  </si>
  <si>
    <t>COMMISSARIAT DE SECTEUR - Amélioration des conditions de travail. Installation climatiseurs</t>
  </si>
  <si>
    <t>MARSEILLE-14E--ARRONDISSEMENT</t>
  </si>
  <si>
    <t>COMMISSARIAT SUBDIVISIONNAIRE - Amélioration des conditions de travail. Remise en peinture locaux chef de poste – BST – ESR – sanitaires</t>
  </si>
  <si>
    <t>MARSEILLE-15E--ARRONDISSEMENT</t>
  </si>
  <si>
    <t>COMMISSARIAT SUBDIVISIONNAIRE - Amélioration des conditions de travail. Pose de stores dans salles de formation</t>
  </si>
  <si>
    <t>COMMISSARIAT SUBDIVISIONNAIRE - Réfection des peintures</t>
  </si>
  <si>
    <t>COMMISSARIAT SUBDIVISIONNAIRE - Sécurisation de la zone GAV (audit interne pour sécurisation fonctionnaires)</t>
  </si>
  <si>
    <t>COMMISSARIAT SUBDIVISIONNAIRE - Création étanchéité siphon (problème odeurs)</t>
  </si>
  <si>
    <t>AIX-EN-PROVENCE</t>
  </si>
  <si>
    <t>COMMISSARIAT SUBDIVISIONNAIRE - Sécurisation local avocat (audit interne pour sécurisation fonctionnaires)</t>
  </si>
  <si>
    <t>ARLES</t>
  </si>
  <si>
    <t>COMMISSARIAT SUBDIVISIONNAIRE - Remise en état ventilateur PAC</t>
  </si>
  <si>
    <t>COMMISSARIAT SUBDIVISIONNAIRE - Peinture zone GAV (audit CHSCT)</t>
  </si>
  <si>
    <t>COMMISSARIAT SUBDIVISIONNAIRE - Deuxième tranche de climatisation après 2019 (bureaux exigus – températures excessives)</t>
  </si>
  <si>
    <t xml:space="preserve">COMMISSARIAT SUBDIVISIONNAIRE - Travaux de peinture  </t>
  </si>
  <si>
    <t>COMMISSARIAT SUBDIVISIONNAIRE - Deuxième tranche de peinture après 2019 (bureaux vétustes et exigus)</t>
  </si>
  <si>
    <t>LA CIOTAT</t>
  </si>
  <si>
    <t>COMMISSARIAT SUBDIVISIONNAIRE - Pose de film vitrage infirmerie</t>
  </si>
  <si>
    <t>SALON-DE-PROVENCE</t>
  </si>
  <si>
    <t>COMMISSARIAT SUBDIVISIONNAIRE - Amélioration des conditions de travail. Remplacement de la VMC</t>
  </si>
  <si>
    <t>COMMISSARIAT SUBDIVISIONNAIRE - Amélioration des conditions de travail. Réaménagement de l’accueil et du local Chef de poste.</t>
  </si>
  <si>
    <t>BAGNOLS-SUR-CEZE</t>
  </si>
  <si>
    <t>COMMISSARIAT DE POLICE - Remplacement du système d’aération de 4 bureaux non climatisés (accueil du public et 8 agents)</t>
  </si>
  <si>
    <t>HOTEL DE POLICE - Achat d’un frigo pour conservation des produits vétérinaires</t>
  </si>
  <si>
    <t>HOTEL DE POLICE - Réaménagement des locaux et création d’un espace jeu sécurisé pour les enfants victimes. Création d’un bureau supplémentaire dans une salle de réunion.</t>
  </si>
  <si>
    <t xml:space="preserve">HOTEL DE POLICE - Réaménagement des locaux et création d’un espace jeu sécurisé pour les enfants victimes. Création d’un bureau supplémentaire dans une salle de réunion.
</t>
  </si>
  <si>
    <t>HOTEL DE POLICE - Achat de mobilier.Création d’espace de convivialité et remplacement du mobilier collectif vétuste ou hors d’usage.
Opération au bénéfice de 345 agents (Service de voie publique et Service de sûreté départementale compris)</t>
  </si>
  <si>
    <t>UNITE CANINE LEGERE - Aménagement des locaux de l’UCL (brigade canine).Mettre en place un éclairage suffisant au niveau des ring et du tour de ronde pour sécuriser le travail des fonctionnaires exerçant la nuit.Box sanitaire aménagé à partir d’un box ordinaire pour isoler les chiens malades.</t>
  </si>
  <si>
    <t>HOTEL DE POLICE - Remise en état d’utilisation du sanitaire affecté aux effectifs Accueil</t>
  </si>
  <si>
    <t>HOTEL DE POLICE - Permettre de rafraîchir les bureaux ne disposant pas de climatisation</t>
  </si>
  <si>
    <t>HOTEL DE POLICE - Remise en service 2 zones de douche</t>
  </si>
  <si>
    <t>COMMISSARIAT DE POLICE - Réaménager l’ESR  obsolète et contraint</t>
  </si>
  <si>
    <t xml:space="preserve"> - Remise aux normes électriques d’un bureau</t>
  </si>
  <si>
    <t>COMMISSARIAT DE POLICE - Remise aux normes électriques d’un bureau</t>
  </si>
  <si>
    <t>COMMISSARIAT DE POLICE - Matériel</t>
  </si>
  <si>
    <t xml:space="preserve"> COMPAGNIE DEPARTEMENTALE DE SECURISATION  - Modification du réseau hydraulique</t>
  </si>
  <si>
    <t>COMMISSARIAT DE POLICE - Remédier à des dysfonctionnements récurrents du portail accès véhicules</t>
  </si>
  <si>
    <t xml:space="preserve"> - acquisition de dispositifs de musculation pour les personnels de la compagnie départementale d'intervention Action 3.4.</t>
  </si>
  <si>
    <t>COMMISSARIAT CENTRAL - Acquisition de dispositifs de musculation pour les personnels de la compagnie départementale d'intervention</t>
  </si>
  <si>
    <t>COMMISSARIAT CENTRAL - Reprise du colorifuge du chauffage. Poursuite de l’optimisation du système de chauffage sur ce site vieillissant</t>
  </si>
  <si>
    <t>COMMISSARIAT CENTRAL - Pose de vitrage de protection solaire</t>
  </si>
  <si>
    <t>HOTEL DE POLICE - Permettre les missions opérationnelles spécifiques</t>
  </si>
  <si>
    <t>HOTEL DE POLICE - Permettre d’optimiser la luminosité et de remplacer du matériel très obsolète</t>
  </si>
  <si>
    <t xml:space="preserve"> - Déplacement d’une colonne électrique centrale</t>
  </si>
  <si>
    <t>HOTEL DE POLICE - Déplacement de la colonne électrique centrale au sein du secrétariat du SIAAP.</t>
  </si>
  <si>
    <t>HOTEL DE POLICE - Réfection de la régulation de la chaudière.</t>
  </si>
  <si>
    <t xml:space="preserve"> - Remise en état de sanitaires</t>
  </si>
  <si>
    <t>HOTEL DE POLICE - Remise en état de sanitaires dégradés et vieillissants</t>
  </si>
  <si>
    <t>HOTEL DE POLICE - Eviter les inondations régulièrement causées par les gardés à vue, qui actionnent en permanence le bouton poussoir actuel, sans pouvoir être vu par les effectifs</t>
  </si>
  <si>
    <t>HOTEL DE POLICE - Remplacement d’une cloison simple ne disposant pas de protection isophonique</t>
  </si>
  <si>
    <t>HOTEL DE POLICE - Modification de l’éclairage d’une grande salle où travaillent des rédacteurs judiciaires affectés à la saisie informatique de procédures.</t>
  </si>
  <si>
    <t>HOTEL DE POLICE - Repositionnement de la console actuellement installée en zone GAV au CIC.</t>
  </si>
  <si>
    <t>HOTEL DE POLICE - Mobilier</t>
  </si>
  <si>
    <t>HOTEL DE POLICE - Création d’une extension de l’ESR de l’hôtel de police</t>
  </si>
  <si>
    <t xml:space="preserve"> - Reprise du colorifuge du chauffage. Poursuite de l’optimisation du système de chauffage sur ce site vieillissant</t>
  </si>
  <si>
    <t xml:space="preserve"> - Pose de vitrage de protection.</t>
  </si>
  <si>
    <t>HOTEL DE POLICE - Agrandissement de l’entrée du local du SGO matériel. Permettre l’optimisation du travail logistique. Action 2A1</t>
  </si>
  <si>
    <t>HOTEL DE POLICE - Achat de peinture. Amélioration du cadre de travail des agents par le rafraîchissement des murs.</t>
  </si>
  <si>
    <t>HOTEL DE POLICE - Equiper en mobilier la nouvelle salle de réunion du Mirail/ Indispensable aux conditions de travail des effectifs affecté dans ce quartier de reconquête républicaine extrêmement sensible de la DDSP</t>
  </si>
  <si>
    <t>HOTEL DE POLICE - Remplacement du sol à l’entrée du commissariat</t>
  </si>
  <si>
    <t>HOTEL DE POLICE - Remplacement des vases d’expansion chaudière. Indispensable au chauffage du site</t>
  </si>
  <si>
    <t>HOTEL DE POLICE - Installation de stores</t>
  </si>
  <si>
    <t>SDRT - Climatisation locaux</t>
  </si>
  <si>
    <t>SDRT - Amélioration environnement ESR</t>
  </si>
  <si>
    <t>COMMISSARIAT DE POLICE - Vestiaires et mobilier</t>
  </si>
  <si>
    <t>COMMISSARIAT DE POLICE - EPI</t>
  </si>
  <si>
    <t>COMMISSARIAT DE POLICE - Renouvellement matériel ESR</t>
  </si>
  <si>
    <t>HOTEL DE POLICE - Rénovation bâtimentaire</t>
  </si>
  <si>
    <t>HOTEL DE POLICE - Cloison salle d’appel</t>
  </si>
  <si>
    <t>FIGEAC</t>
  </si>
  <si>
    <t>SDRT - Installations de stores dans des bureaux</t>
  </si>
  <si>
    <t xml:space="preserve">SDRT - Réfection de peinture
</t>
  </si>
  <si>
    <t>HOTEL DE POLICE - Achat de mobiliers de bureau</t>
  </si>
  <si>
    <t xml:space="preserve">HOTEL DE POLICE - Amélioration des positionnements des bureaux de travail : câblage électriques du 2ème étage
</t>
  </si>
  <si>
    <t>MENDE</t>
  </si>
  <si>
    <t>HOTEL DE POLICE - Création vestiaire filles gros œuvre et plomberie.</t>
  </si>
  <si>
    <t>HOTEL DE POLICE - Renouvellement mobilier cassé  des services BSU, BADR, SGO, GAJ.(Armoires hautes et basses, caissons mobiles)</t>
  </si>
  <si>
    <t>HOTEL DE POLICE - Renouvellement des chaises de bureau pour l’accueil du public par du mobilier lavable  et des caissons de bureau: SU, SVP, SDRT -Installation d’un bouton d’alarme signalant la survenue d’un danger dans le bâtiment  au chef de poste.</t>
  </si>
  <si>
    <t>HOTEL DE POLICE - Rénovation des murs du couloir menant de l’accueil. Réfection des sols de bureaux</t>
  </si>
  <si>
    <t>HOTEL DE POLICE - Réaménagement des locaux</t>
  </si>
  <si>
    <t>HOTEL DE POLICE - Remplacement stores</t>
  </si>
  <si>
    <t>HOTEL DE POLICE - Remplacement du climatiseur mobile du RT en panne. Ce service se situe sous les combles</t>
  </si>
  <si>
    <t>BRIGADE CANINE - Rénovation des volets roulants du service avec moteurs électriques</t>
  </si>
  <si>
    <t>BRIGADE CANINE - Mobilier : 8 fauteuils + lave linge + armoires</t>
  </si>
  <si>
    <t>BRIGADE CANINE - Renouvellement d’électroménager vétuste et fauteuils</t>
  </si>
  <si>
    <t>OMP - Mobilier pour : Section d’Intervention, OMP et complément tous services.</t>
  </si>
  <si>
    <t>HOTEL DE POLICE - Mise en place de signalétique pour sécurisation</t>
  </si>
  <si>
    <t>HOTEL DE POLICE - Amélioration quotidien</t>
  </si>
  <si>
    <t>CARMAUX</t>
  </si>
  <si>
    <t>COMMISSARIAT DE POLICE - Amélioration quotidien</t>
  </si>
  <si>
    <t>COMMISSARIAT DE POLICE - Renouvellement du mobilier abîmé ou cassé</t>
  </si>
  <si>
    <t>COMMISSARIAT DE POLICE - Porte du local garage</t>
  </si>
  <si>
    <t>COMMISSARIAT DE POLICE - Mobilier de bureau</t>
  </si>
  <si>
    <t>COMMISSARIAT DE POLICE - Peinture vestiaire féminin + 2 bureaux</t>
  </si>
  <si>
    <t>COMMISSARIAT DE POLICE - Films UV miroirs pour 4 bureaux dont 1 avec grande baie vitrée</t>
  </si>
  <si>
    <t>S.D.R.T. - D.D.S.I. - 2 Tables ESR</t>
  </si>
  <si>
    <t>COMMISSARIAT DE POLICE - 1 aspirateur poussière pour véhicules</t>
  </si>
  <si>
    <t>COMMISSARIAT DE POLICE - Porte-manteaux</t>
  </si>
  <si>
    <t>COMMISSARIAT DE SECTEUR DE SAINT JEAN</t>
  </si>
  <si>
    <t>COMMISSARIAT DE SECTEUR - Réparation de la climatisation</t>
  </si>
  <si>
    <t>LA GARDE</t>
  </si>
  <si>
    <t>LA VALETTE-DU-VAR</t>
  </si>
  <si>
    <t>COMMISSARIAT DE SECTEUR - Equipement ESR</t>
  </si>
  <si>
    <t>COMMISSARIAT DE SECTEUR - MTCE CORRECTIVE BAES</t>
  </si>
  <si>
    <t>OLLIOULES</t>
  </si>
  <si>
    <t>SANARY-SUR-MER</t>
  </si>
  <si>
    <t>COMMISSARIAT DE POLICE - MTCE CORRECTIVE DESENFUMAGE</t>
  </si>
  <si>
    <t>COMMISSARIAT DE POLICE - ARMOIRE FORTE</t>
  </si>
  <si>
    <t>TOULON</t>
  </si>
  <si>
    <t>BRIGADE CANINE - Equipement ESR</t>
  </si>
  <si>
    <t>SIX-FOURS-LES-PLAGES</t>
  </si>
  <si>
    <t>DRAGUIGNAN</t>
  </si>
  <si>
    <t>COMMISSARIAT DE POLICE - Batteries</t>
  </si>
  <si>
    <t>FREJUS</t>
  </si>
  <si>
    <t>COMMISSARIAT DE POLICE - REMPLACEMENT PRISES ELECTRIQUES</t>
  </si>
  <si>
    <t>LA SEYNE-SUR-MER</t>
  </si>
  <si>
    <t>COMMISSARIAT DE POLICE - REMPLACEMENT 6 CAMERAS GAV</t>
  </si>
  <si>
    <t>COMMISSARIAT DE POLICE - REMPLACEMENT LUMINAIRES CIRCULATION</t>
  </si>
  <si>
    <t>COMMISSARIAT DE POLICE - REAMENAGEMENT DES BOX DES PLAINTES</t>
  </si>
  <si>
    <t>COMMISSARIAT DE POLICE - REMPLACEMENT PAUMELLES PAR BARRE PIVOT</t>
  </si>
  <si>
    <t>SAINT-RAPHAEL</t>
  </si>
  <si>
    <t>HOTEL DE POLICE - Equipement ESR</t>
  </si>
  <si>
    <t>HOTEL DE POLICE - Détecteur d’incendie géoles</t>
  </si>
  <si>
    <t>HOTEL DE POLICE - FAUX PLAFOND FOYER</t>
  </si>
  <si>
    <t>HOTEL DE POLICE - TOILETTES/DOUCHES  RDC H ET FEMMES -CARRELAGE / PLINTHE</t>
  </si>
  <si>
    <t>HOTEL DE POLICE - PEINTURE/PLAFOND LOCAL D ATTENTE SURVEILLE RDC</t>
  </si>
  <si>
    <t>HOTEL DE POLICE - FAUX PLAFOND PEINTURE BUREAU CHEF DE POSTE</t>
  </si>
  <si>
    <t>HOTEL DE POLICE - PEINTURE BUREAU CHEF DE BRIGADE</t>
  </si>
  <si>
    <t>HOTEL DE POLICE - CARRELAGE ESR</t>
  </si>
  <si>
    <t>HOTEL DE POLICE - FAIENCE ESR</t>
  </si>
  <si>
    <t>HOTEL DE POLICE - TRAVAUX ELECTRIQUES CHEF POSTE/ BUR CHEF BRIGADE/ BDSIT/ LOCAL SURVEILLE</t>
  </si>
  <si>
    <t>HOTEL DE POLICE - MTCE CORRECTIVE BAES/ EXTINCTEURS</t>
  </si>
  <si>
    <t>HOTEL DE POLICE - Remise en peinture des couloirs du SIAAP (dont la BAC) et des services du quart</t>
  </si>
  <si>
    <t>NOUVEL HOTEL de POLICE - Renouvellement du mobilier vétuste + prise en compte nouveaux arrivants au 01/09/20. Concerne l’ensemble de la DDSP</t>
  </si>
  <si>
    <t>NOUVEL HOTEL de POLICE - Isolation phonique du bureau de la psychologue d’aide aux victimes</t>
  </si>
  <si>
    <t>NOUVEL HOTEL de POLICE - Aménagement couloir de l’Unité Canine Légère</t>
  </si>
  <si>
    <t>NOUVEL HOTEL de POLICE - Tirage de cable dans la cadre de l’adaptation des services de la sécurité public</t>
  </si>
  <si>
    <t>NOUVEL HOTEL de POLICE - Ouverture cloison + porte</t>
  </si>
  <si>
    <t>NOUVEL HOTEL de POLICE - Travaux d’aménagement (tirage de câbles) bureau d’accueil mineurs</t>
  </si>
  <si>
    <t>NOUVEL HOTEL de POLICE - Travaux de peinture bureau des mineurs</t>
  </si>
  <si>
    <t>NOUVEL HOTEL de POLICE - Travaux de mise en sécurité des câbles électriques bureau SD</t>
  </si>
  <si>
    <t>NOUVEL HOTEL de POLICE - Equipement ESR</t>
  </si>
  <si>
    <t>CARPENTRAS</t>
  </si>
  <si>
    <t>HOTEL DE POLICE - Réfection de plusieurs bureaux</t>
  </si>
  <si>
    <t>HOTEL DE POLICE - Mobilier ESR</t>
  </si>
  <si>
    <t>COMMISSARIAT DE POLICE - Réfection de l’ESR</t>
  </si>
  <si>
    <t>COMMISSARIAT DE POLICE - Réfection de l’éclairage</t>
  </si>
  <si>
    <t>COMMISSARIAT DE POLICE - Achats chaise et table salle de convivialité</t>
  </si>
  <si>
    <t>HOTEL DE POLICE - Impérieuse nécessité de réaménagement, sécurisation et amélioration avec impact visuel direct sur les conditions de travail des fonctionnaires</t>
  </si>
  <si>
    <t>HOTEL DE POLICE - Amélioration des conditions de travail, accueil de 2 fonctionnaires supplémentaires.Besoin de réaménagement des locaux</t>
  </si>
  <si>
    <t>HOTEL DE POLICE - Amélioration directe des conditions de travail du personnel et sécurité</t>
  </si>
  <si>
    <t>HOTEL DE POLICE - Amélioration directe des conditions de travail du personnel et du stockage</t>
  </si>
  <si>
    <t>HOTEL DE POLICE - Renforcement de la convivialité sur le lieu de travail des agents</t>
  </si>
  <si>
    <t>HOTEL DE POLICE - Faciliter l’accès au équipement d’entretien des véhicules de Police</t>
  </si>
  <si>
    <t>COMMISSARIAT DE POLICE - Dépannage des volets roulants et de la serrure.</t>
  </si>
  <si>
    <t>COMMISSARIAT CENTRAL - acquisition de dispositifs de musculation pour les personnels de la compagnie départementale d'intervention</t>
  </si>
  <si>
    <t>COMMISSARIAT CENTRAL - Remplacement de matériel obsolète et dégradé dans les vestiaires hommes</t>
  </si>
  <si>
    <t>HOTEL DE POLICE - Pose de vitrage de protection solaire</t>
  </si>
  <si>
    <t>HOTEL DE POLICE - Remplacement des vases d’expansion chaudière. Indispensable au chauffage du site. Permettra l’optimisation du système de chauffage</t>
  </si>
  <si>
    <t>HOTEL DE POLICE - Reprise du colorifuge du chauffage. Poursuite de l’optimisation du système de chauffage sur ce site vieillissant</t>
  </si>
  <si>
    <t>COMMISSARIAT DE POLICE - Agrandissement de l’entrée du local du SGO matériel. Permettre l’optimisation du travail logistique.</t>
  </si>
  <si>
    <t>HOTEL DE POLICE - Mise aux normes de la vidéo.</t>
  </si>
  <si>
    <t>HOTEL DE POLICE - Serrurerie électronique</t>
  </si>
  <si>
    <t>BOURG-EN-BRESSE</t>
  </si>
  <si>
    <t>COMMISSARIAT DE POLICE - CHANGEMENT CLIMATISATION SALLE SERVEUR</t>
  </si>
  <si>
    <t>COMMISSARIAT DE POLICE - TRAVAUX OUVERTURE CLOISON BUREAU ETAT MAJOR</t>
  </si>
  <si>
    <t>COMMISSARIAT DE POLICE - ACQUISITION DE VESTIAIRES</t>
  </si>
  <si>
    <t>COMMISSARIAT DE POLICE - TRAVAUX ELECTRIQUES</t>
  </si>
  <si>
    <t>COMMISSARIAT DE POLICE - MOBILIER SALLE COMMUNE</t>
  </si>
  <si>
    <t>COMMISSARIAT DE POLICE - PROTECTION MURS</t>
  </si>
  <si>
    <t>COMMISSARIAT DE POLICE - POSE DE VANTAUX DANS LE HALL</t>
  </si>
  <si>
    <t>COMMISSARIAT DE POLICE - TRAVAUX SUR PORTAIL SUITE DEGRADATIONS</t>
  </si>
  <si>
    <t>COMMISSARIAT DE POLICE - ACHAT 2 BUREAUX</t>
  </si>
  <si>
    <t>COMMISSARIAT DE POLICE - RACK POUR ARMES</t>
  </si>
  <si>
    <t>COMMISSARIAT DE POLICE - 2 FAUTEUILS (NUIT)</t>
  </si>
  <si>
    <t>BRESSOLLES</t>
  </si>
  <si>
    <t>STAND DE TIR - TERRASSEMENT</t>
  </si>
  <si>
    <t>07</t>
  </si>
  <si>
    <t>AUBENAS</t>
  </si>
  <si>
    <t>COMMISSARIAT DE POLICE - REPARATION D UN VOLET ROULANT ET D UN PORTILLON</t>
  </si>
  <si>
    <t>COMMISSARIAT DE POLICE - BLOCS DE SECOURS</t>
  </si>
  <si>
    <t>GUILHERAND-GRANGES</t>
  </si>
  <si>
    <t>COMMISSARIAT DE POLICE - MOTEUR VMC</t>
  </si>
  <si>
    <t>COMMISSARIAT DE POLICE - SSI CARTE MERE</t>
  </si>
  <si>
    <t>COMMISSARIAT DE POLICE - SIEGE CHEF DE POSTE</t>
  </si>
  <si>
    <t>COMMISSARIAT DE POLICE - DIVERS MOBILIER SUITE A DEMENAGEMENT</t>
  </si>
  <si>
    <t>AURILLAC</t>
  </si>
  <si>
    <t>HOTEL DE POLICE - Marquage au sol de 5 emplacements de stationnement dans la cour</t>
  </si>
  <si>
    <t>HOTEL DE POLICE - Remplacement des éclairages par des luminaires à LED</t>
  </si>
  <si>
    <t>HOTEL DE POLICE - Floutage des vitres de l'accueil sur façade</t>
  </si>
  <si>
    <t>HOTEL DE POLICE - REMPLACEMENT VITRAGE</t>
  </si>
  <si>
    <t>HOTEL DE POLICE - INTERVENTION ELECTRICITE</t>
  </si>
  <si>
    <t>HOTEL DE POLICE - RESOUDRE LES PROBLEMES DE CANALISATION ET DE LA PLOMBERIE</t>
  </si>
  <si>
    <t>HOTEL DE POLICE -  REPARATION ALARME</t>
  </si>
  <si>
    <t>HOTEL DE POLICE - RENOVATION – PEINTURE BUREAUX</t>
  </si>
  <si>
    <t>DDSP - CHANGEMENT DE CODE ALARME</t>
  </si>
  <si>
    <t>PORTES-LES-VALENCE</t>
  </si>
  <si>
    <t>POSTE DE POLICE PORTES LES VALENCE - REPARATION ALARME</t>
  </si>
  <si>
    <t>ROMANS-SUR-ISERE</t>
  </si>
  <si>
    <t>CSP - REPARATION PORTAIL ET REMPLACEMENT VITRE</t>
  </si>
  <si>
    <t>CSP - REFECTION ET PEINTURE SALLE DE REPOS</t>
  </si>
  <si>
    <t>MONTELIMAR</t>
  </si>
  <si>
    <t>CSP - REPARATION PORTE GAV ET PORTAIL</t>
  </si>
  <si>
    <t>HOTEL DE POLICE - BUREAUX – CAISSONS – ARMOIRES POUR ARCHIVE</t>
  </si>
  <si>
    <t>HOTEL DE POLICE - VENTILATEURS ET CLIMATISEURS MOBILES</t>
  </si>
  <si>
    <t>HOTEL DE POLICE - 1 DESTRUCTEUR PAPIER</t>
  </si>
  <si>
    <t>HOTEL DE POLICE - 2 FAUTEUILS 24H/7</t>
  </si>
  <si>
    <t>HOTEL DE POLICE - 10DISTRIBUTEUR DE GEL HYDRO ALCOOLIQUE</t>
  </si>
  <si>
    <t>HOTEL DE POLICE - 3BUREAUX – CAISSONS</t>
  </si>
  <si>
    <t>OMP - 1 REFRIGERATEUR  ECHANTILLONS</t>
  </si>
  <si>
    <t>CITE   BRUNET  - Equipement ESR</t>
  </si>
  <si>
    <t>CITE   BRUNET  - 4 VESTIAIRES</t>
  </si>
  <si>
    <t>CSP - 3 DISTRIBUTEUR DE GEL HYDRO ALCOOLIQUE</t>
  </si>
  <si>
    <t>CSP - CLIMATISEURS MOBILES</t>
  </si>
  <si>
    <t>CSP - Equipement ESR</t>
  </si>
  <si>
    <t>CSP - 7 DISTRIBUTEUR DE GEL HYDRO ALCOOLIQUE</t>
  </si>
  <si>
    <t>HOTEL DE POLICE - Reprendre l’évacuation des GAV, dernier réseau</t>
  </si>
  <si>
    <t>HOTEL DE POLICE - Réfection marche en marbre de l’escalier extérieur, problème de sécurité</t>
  </si>
  <si>
    <t>HOTEL DE POLICE - Réparation résine sol accès handicapé, risque de chute</t>
  </si>
  <si>
    <t>HOTEL DE POLICE - Réfection peinture pour mise en conformité marquage au sol devant les portails (obligation réglementaire)</t>
  </si>
  <si>
    <t>HOTEL DE POLICE - Changement des robinets thermostatiques des radiateurs HS</t>
  </si>
  <si>
    <t>HOTEL DE POLICE - Installation de robinets sous les vasques des sanitaires pour accès à l’eau de la société de ménage</t>
  </si>
  <si>
    <t>HOTEL DE POLICE - Etude par un bureau d’étude pour la mise en place de la SSI</t>
  </si>
  <si>
    <t>HOTEL DE POLICE - Aménagement d’un local de stockage pour un stand de tir</t>
  </si>
  <si>
    <t>HOTEL DE POLICE - Installation d’un adoucisseur d’eau pour limiter le calcaire dans les canalisations</t>
  </si>
  <si>
    <t xml:space="preserve"> - mobilier EQ 31</t>
  </si>
  <si>
    <t>ECHIROLLES</t>
  </si>
  <si>
    <t>BUREAU DE POLICE - Peinture bureaux</t>
  </si>
  <si>
    <t>SAINT-MARTIN-D'HERES</t>
  </si>
  <si>
    <t>BUREAU DE POLICE - Peinture ESR</t>
  </si>
  <si>
    <t>VIENNE</t>
  </si>
  <si>
    <t>HOTEL DE POLICE - Réfection et mise en conformité des luminaires, problème de sécurité</t>
  </si>
  <si>
    <t>HOTEL DE POLICE - Remplacement des ordinateurs contrôlant la vidéo surveillance</t>
  </si>
  <si>
    <t>HOTEL DE POLICE - Contrat de maintenance des caméras de vidéo surveillance</t>
  </si>
  <si>
    <t>HOTEL DE POLICE - Désembouer le réseau chauffage</t>
  </si>
  <si>
    <t>SAINT-ETIENNE</t>
  </si>
  <si>
    <t>BUREAU DE POLICE - remplacement extincteur et BAES</t>
  </si>
  <si>
    <t>RIVE-DE-GIER</t>
  </si>
  <si>
    <t>BRIGADE CANINE - remplacement extincteur et BAES</t>
  </si>
  <si>
    <t>BRIGADE CANINE - entretien des espaces verts</t>
  </si>
  <si>
    <t>COMMISSARIAT DE POLICE - remplacement extincteur et BAES</t>
  </si>
  <si>
    <t>COMMISSARIAT DE POLICE - rafraichissement de l’accueil et couloir</t>
  </si>
  <si>
    <t>COMMISSARIAT DE POLICE - reprise des luminaires du sous sol</t>
  </si>
  <si>
    <t>COMMISSARIAT DE POLICE - Ajout de prises pour des copieurs</t>
  </si>
  <si>
    <t>COMMISSARIAT DE POLICE - Mise en place d’un store</t>
  </si>
  <si>
    <t>FIRMINY</t>
  </si>
  <si>
    <t>COMMISSARIAT DE POLICE - Remplacement de la carte centrale incendie</t>
  </si>
  <si>
    <t>SAINT-CHAMOND</t>
  </si>
  <si>
    <t>COMMISSARIAT DE POLICE - Installation d’une caméra</t>
  </si>
  <si>
    <t>COMMISSARIAT DE POLICE - Mise à jour plan intervention</t>
  </si>
  <si>
    <t>LE CHAMBON-FEUGEROLLES</t>
  </si>
  <si>
    <t>HOTEL DE POLICE - remplacement extincteur et BAES</t>
  </si>
  <si>
    <t>HOTEL DE POLICE - remplacement du brûleur de la chaudière</t>
  </si>
  <si>
    <t>HOTEL DE POLICE - remplacement de la colonne de chauffage fuyante</t>
  </si>
  <si>
    <t>HOTEL DE POLICE - Mise à jour étiquetage centrale incendie</t>
  </si>
  <si>
    <t>DDSP 42</t>
  </si>
  <si>
    <t>Tous sites - Mobilier</t>
  </si>
  <si>
    <t>COMMISSARIAT DE POLICE - Mobilier SDRT</t>
  </si>
  <si>
    <t>COMMISSARIAT DE POLICE - Mobilier</t>
  </si>
  <si>
    <t>LE PUY-EN-VELAY</t>
  </si>
  <si>
    <t>DDSP - Changement des Te de réglage, des robinets et têtes thermostatiques</t>
  </si>
  <si>
    <t>DDSP - Travaux de plomberie</t>
  </si>
  <si>
    <t>DDSP - Changement vidage et remplissage des WC</t>
  </si>
  <si>
    <t>DDSP - Réfection électrique</t>
  </si>
  <si>
    <t>CLERMONT-FERRAND</t>
  </si>
  <si>
    <t>HOTEL DE POLICE - Réparation alarme armurerie</t>
  </si>
  <si>
    <t>HOTEL DE POLICE - Achat de mobilier de bureau</t>
  </si>
  <si>
    <t>HOTEL DE POLICE - Achat de vestiaires</t>
  </si>
  <si>
    <t>RIOM</t>
  </si>
  <si>
    <t>HOTEL DE POLICE - Ravalement peintures vestiaires du ciat</t>
  </si>
  <si>
    <t>LYON--8E--ARRONDISSEMENT</t>
  </si>
  <si>
    <t>HOTEL DE POLICE - Modification des locaux – Création d’un ESR</t>
  </si>
  <si>
    <t>LYON--3E--ARRONDISSEMENT</t>
  </si>
  <si>
    <t>HOTEL DE POLICE - Remplacement  robinets thermostatiques et mitigeurs</t>
  </si>
  <si>
    <t>HOTEL DE POLICE - Remplacement vanne adoucisseurs d’eau</t>
  </si>
  <si>
    <t>HOTEL DE POLICE - Contrôle d’accès et serrure locaux BAC</t>
  </si>
  <si>
    <t>HOTEL DE POLICE - Remplacement compresseur chambre froide</t>
  </si>
  <si>
    <t>HOTEL DE POLICE - Aménagement intérieur armurerie</t>
  </si>
  <si>
    <t>RILLIEUX-LA-PAPE</t>
  </si>
  <si>
    <t>COMMISSARIAT DE POLICE - Remise en état volets roulants</t>
  </si>
  <si>
    <t>LYON--4E--ARRONDISSEMENT</t>
  </si>
  <si>
    <t>COMMISSARIAT DE POLICE - Remplacement cumulus 150 litres</t>
  </si>
  <si>
    <t>VENISSIEUX</t>
  </si>
  <si>
    <t>COMMISSARIAT DE POLICE - Pose pompes de relevage</t>
  </si>
  <si>
    <t>HOTEL DE POLICE - Intervention sur ventilo-convecteurs</t>
  </si>
  <si>
    <t>VAULX-EN-VELIN</t>
  </si>
  <si>
    <t>COMMISSARIAT DE POLICE - Remplacement ferme porte</t>
  </si>
  <si>
    <t>COMMISSARIAT DE POLICE - Remplacement éclairage RDC par LED</t>
  </si>
  <si>
    <t>COMMISSARIAT DE POLICE - Mise a jour contrôle d’accès</t>
  </si>
  <si>
    <t>OULLINS</t>
  </si>
  <si>
    <t>COMMISSARIAT DE POLICE - Sécurisation locaux armurerie</t>
  </si>
  <si>
    <t>COMMISSARIAT DE POLICE - Equipement visiophone</t>
  </si>
  <si>
    <t>BRON</t>
  </si>
  <si>
    <t>COMMISSARIAT DE POLICE - Installation centrale SSI</t>
  </si>
  <si>
    <t>CSP - Reprise installation électrique ESR</t>
  </si>
  <si>
    <t>CSP - Réfection vestiaire</t>
  </si>
  <si>
    <t>COMMISSARIAT DE POLICE - Création prises</t>
  </si>
  <si>
    <t>HOTEL DE POLICE - Aménagement de l'ESR</t>
  </si>
  <si>
    <t>COMMISSARIAT DE POLICE - Remplacement sytème SSI</t>
  </si>
  <si>
    <t>SAINT-PRIEST</t>
  </si>
  <si>
    <t>COMMISSARIAT DE POLICE - Remplacement contrôle d’accès</t>
  </si>
  <si>
    <t>DIVERS SERVICES - Acquisition de mobilier</t>
  </si>
  <si>
    <t>LYON 1-4 SD/BREC - Acquisition de mobilier</t>
  </si>
  <si>
    <t>TOUS SERVICES - Matériel ESR</t>
  </si>
  <si>
    <t>TOUS SERVICES - Acquisition de mobilier</t>
  </si>
  <si>
    <t>HOTEL DE POLICE - SECURITE – FOURNITURE ET POSE DE GOULOTTES DANS L’ENSEMBLE DES BUREAUX DE LA SD</t>
  </si>
  <si>
    <t>HOTEL DE POLICE - SECURITE – REMPLACEMENT DES LUMINAIRES DANS LE GARAGE (côté PJ)</t>
  </si>
  <si>
    <t>HOTEL DE POLICE - SALUBRITE – Remise en état mur vestiaires</t>
  </si>
  <si>
    <t>HOTEL DE POLICE - SECURITE – Remise aux normes électriques de tout l’HP</t>
  </si>
  <si>
    <t>Non chiffré</t>
  </si>
  <si>
    <t>HOTEL DE POLICE - SECURITE – Changement porte sous-sol (stockage munitions)</t>
  </si>
  <si>
    <t>HOTEL DE POLICE - SECURITE – Remplacement des luminaires en LED</t>
  </si>
  <si>
    <t>HOTEL DE POLICE - SALUBRITE – Réfection du local au sous-sol (présence de salpêtre sur les murs et forte odeur)</t>
  </si>
  <si>
    <t>HOTEL DE POLICE - ENTRETIEN – Nettoyage des façades de l’HP</t>
  </si>
  <si>
    <t>HOTEL DE POLICE - CONFORT – Remplacement climatisation dans local archives</t>
  </si>
  <si>
    <t>HOTEL DE POLICE - SALUBRITE – SDRT – Remplacement moquettes (Bureau Chef + Secrétariat)</t>
  </si>
  <si>
    <t>HOTEL DE POLICE - SECURITE – Aménagement Estancot pour agrandir le magasin (entrepôt mobilier)</t>
  </si>
  <si>
    <t>HOTEL DE POLICE - SALUBRITE – Tuyauterie de l’HP à revoir</t>
  </si>
  <si>
    <t>BUREAU DE POLICE - SECURITE – Installation 2 caméras</t>
  </si>
  <si>
    <t>UNITE CANINE LOCALE - SECURITE – Clôture sécurisée pour le chenil</t>
  </si>
  <si>
    <t>UNITE CANINE LOCALE - SECURITE – Pose de caméras</t>
  </si>
  <si>
    <t>UNITE CANINE LOCALE - SECURITE – Changement porte donnant accès aire chiens</t>
  </si>
  <si>
    <t>AIX-LES-BAINS</t>
  </si>
  <si>
    <t>COMMISSARIAT DE POLICE - SECURITE – Réfection faux plafonds dans bureaux (au moins 2 à refaire)</t>
  </si>
  <si>
    <t>COMMISSARIAT DE POLICE - SECURITE – Remplacement luminaires</t>
  </si>
  <si>
    <t>COMMISSARIAT DE POLICE - SECURITE – Aménagement du garage en local archives</t>
  </si>
  <si>
    <t>COMMISSARIAT DE POLICE - SECURITE – Reprise électricité (local avocats)</t>
  </si>
  <si>
    <t>COMMISSARIAT DE POLICE - CONFORT – Changement de tous les stores du Commissariat</t>
  </si>
  <si>
    <t>COMMISSARIAT DE POLICE - SECURITE – Réparation d’une des deux ventouses magnétiques permettant la fermeture complète de la porte donnant accès à la cour niveau accès vestiaires</t>
  </si>
  <si>
    <t>COMMISSARIAT DE POLICE - ENTRETIEN – Réfection peinture des façades et du portail d’accès</t>
  </si>
  <si>
    <t>COMMISSARIAT DE POLICE - SECURITE – Changement d’une porte en sous-sol donnant accès au couloir où se trouve la porte donnant accès au stock munitions (sécurisée elle-même par accès codé par un clavier alphanumérique)</t>
  </si>
  <si>
    <t>HOTEL DE POLICE - Réfection de la salle de repli de l’HP d’Annecy</t>
  </si>
  <si>
    <t>CRS 1 - Bâtiment h : pose de parquet + peinture</t>
  </si>
  <si>
    <t>CRS 2 - Création d’un éclairage extérieur</t>
  </si>
  <si>
    <t>PARIS-20E-ARRONDISSEMENT</t>
  </si>
  <si>
    <t>CANTONNEMENT CRS DEBROUSSE - Travaux de rénovation  :   faux plafond du couloir armurerie</t>
  </si>
  <si>
    <t>CRS 4 - Réfection des murs (enduit , peinture) du mess et foyer</t>
  </si>
  <si>
    <t>CRS 5 - Rénovation poste accueil de la crs 05, changement banque d’accueil , écran de séparation, 1 climatiseur mobile, stores</t>
  </si>
  <si>
    <t>CRS 8 - Climatiseurs 11 bureaux pour les divers services + 5 bureaux sections + 1 ESR</t>
  </si>
  <si>
    <t>CRS 61 - Peinture des bureaux et couloirs bâtiment L</t>
  </si>
  <si>
    <t xml:space="preserve">Compagnie autoroutière Est Ile de France - Modernisation des éclairages des bureaux site Pomponne
</t>
  </si>
  <si>
    <t>Compagnie autoroutière Nord Ile de France - Sanitaires (utilisés également par les effectifs de la crs 07)</t>
  </si>
  <si>
    <t>Compagnie autoroutière Sud Ile de France - 3 climatiseurs  PC de Chilly</t>
  </si>
  <si>
    <t>RUNGIS</t>
  </si>
  <si>
    <t>CANTONNEMENT CRS PONDORLY - Mise en place climatisation bureau de l'accueil</t>
  </si>
  <si>
    <t>DZ - Sanitaires bâtiment D</t>
  </si>
  <si>
    <t>LAMBERSART</t>
  </si>
  <si>
    <t>DZ - Réfection des chambres d’alerte des unités- DZ</t>
  </si>
  <si>
    <t>DZ - Ameublement du nouveau poste de police de la Roseraie DZ</t>
  </si>
  <si>
    <t>CRS 11 - Réfection des vestiaires de la Cie et des motards  CRS11</t>
  </si>
  <si>
    <t>CRS 12 - Une dizaine de sièges CRS12</t>
  </si>
  <si>
    <t>CRS 15 - Aménagement des vestiaires des sections CRS15</t>
  </si>
  <si>
    <t>CRS 21 - Achat de claustrats pour création de box au Mess CRS21</t>
  </si>
  <si>
    <t>GODEWAERSVELDE</t>
  </si>
  <si>
    <t>Poste d'intervention de Callicanes - CRSA - Poste d'intervention  CALLICANES CRSA -aménagement ESR</t>
  </si>
  <si>
    <t>CRS 42 - Rénovation ESR CRS 42</t>
  </si>
  <si>
    <t>CRS 13 - Construction terrasse CRS 13</t>
  </si>
  <si>
    <t>CRS 13 - Aménagement terrasse CRS 13</t>
  </si>
  <si>
    <t>SAINTE-ADRESSE</t>
  </si>
  <si>
    <t>CRS 32 - Aménagement chambres féminines CRS 32</t>
  </si>
  <si>
    <t>SAINT-CYR-SUR-LOIRE</t>
  </si>
  <si>
    <t>CRS 41 - Changement porte entrée mess CRS 41</t>
  </si>
  <si>
    <t>CRS 41 - Réfection bureau garage CRS 41</t>
  </si>
  <si>
    <t>CRS 10 - Changement porte deux vantaux ESR CRS 10</t>
  </si>
  <si>
    <t>CRS 10 - Remplacement deux dernières fenêtres ESR CRS 10</t>
  </si>
  <si>
    <t>SARAN</t>
  </si>
  <si>
    <t>CRS 51 - Réfection plafond hall entrée CRS 51</t>
  </si>
  <si>
    <t>CRS 51 - Réfection bureau SG CRS 51</t>
  </si>
  <si>
    <t>CRS 51 - Réfection secrétariat CRS 51</t>
  </si>
  <si>
    <t>CRS 51 - Réfection salle de réunion CRS 51</t>
  </si>
  <si>
    <t>CRS 51 - Réfection deux bureaux cie déplacée CRS 51</t>
  </si>
  <si>
    <t>SANCERRE</t>
  </si>
  <si>
    <t>CRS 52 - Réfection sol bureau matériel CRS 52</t>
  </si>
  <si>
    <t>DARNETAL</t>
  </si>
  <si>
    <t>CRS 31 - Réfection sol CTI CRS 31</t>
  </si>
  <si>
    <t>CRS 31 - Réfection parking CRS 31</t>
  </si>
  <si>
    <t>SAINT-JACQUES-DE-LA-LANDE</t>
  </si>
  <si>
    <t>CRS 9 - Changement menuiseries bureau CF CRS Rennes</t>
  </si>
  <si>
    <t>CRS 9 - Rénovation chambres alerte CRS 9</t>
  </si>
  <si>
    <t>DZ - Rafraîchissement chambres alertes DZO</t>
  </si>
  <si>
    <t>ANGLET</t>
  </si>
  <si>
    <t>CANTONNEMENT CRS d’ANGLET - Réfection et agrandissement de la salle d’entraînement du cantonnement d’Anglet</t>
  </si>
  <si>
    <t>CENON</t>
  </si>
  <si>
    <t>DZ - Création d’une salle dédiée à la formation (secourisme, remise à niveau  SPI 4G,…) pour les CRS de la zone Sud-Ouest</t>
  </si>
  <si>
    <t>CRS 25 - Réfection du foyer de la CRS 25 – Pau</t>
  </si>
  <si>
    <t>CRS 59 - Cantonnement CRS 59 Création de 8 chambres individuelles avec WC douche lavabo</t>
  </si>
  <si>
    <t>CRS 27 - CRS 27 - Création de 5 chambres individuelles avec WC douche lavabo</t>
  </si>
  <si>
    <t>CRS 28 - Cantonnement CRS 28 rénovation sanitaires ESR</t>
  </si>
  <si>
    <t>CHASSIEU</t>
  </si>
  <si>
    <t>CANTONNEMENT CRS CHASSIEU - Climatisation de la salle de restauration du cantonnement de Chassieu</t>
  </si>
  <si>
    <t>CANTONNEMENT CRS CHASSIEU - Remplacement des chasses d’eau au cantonnement de Chassieu</t>
  </si>
  <si>
    <t>SAINTE-FOY-LES-LYON</t>
  </si>
  <si>
    <t>CRS 46 - Remplacement des armoires vestiaires bois sur site CRS 46</t>
  </si>
  <si>
    <t>57-08-54-31-10-67-68-21-71-89</t>
  </si>
  <si>
    <t>TOUS LES POSTES DE POLICE DE L'EST</t>
  </si>
  <si>
    <t>DZ - Réfection et rafraîchissement des Postes de Police</t>
  </si>
  <si>
    <t>57-08-54-31-10-67-68-21-71-90</t>
  </si>
  <si>
    <t>TOUS LES SITES DES COMPAGNIES DE L'EST</t>
  </si>
  <si>
    <t>DZ - Equipements divers (Postes de Police, salles de réunions, bureaux, …)</t>
  </si>
  <si>
    <t>CHATEL-SAINT-GERMAIN</t>
  </si>
  <si>
    <t>Caserne Serret CRS 30 et 36 - Changement guérite Caserne SERRET</t>
  </si>
  <si>
    <t>SPAFT - Climatisation salle de repli</t>
  </si>
  <si>
    <t>PONTARLIER</t>
  </si>
  <si>
    <t>FORBACH</t>
  </si>
  <si>
    <t>DZ - Equipement salle de repli</t>
  </si>
  <si>
    <t>SAINT-LOUIS</t>
  </si>
  <si>
    <t>SPAFT - Amélioration salle de repli</t>
  </si>
  <si>
    <t>HOTEL DE POLICE - Equipements de réfrigération pour l’espace de restauration - 1er étage – Bâtiment F</t>
  </si>
  <si>
    <t>HOTEL DE POLICE - Création d’1 espace de restauration – 2ème  étage – Bâtiment F</t>
  </si>
  <si>
    <t>CRA - Remplacement et attribution d’équipements électroménagers supplémentaires pour l’espace de restauration</t>
  </si>
  <si>
    <t>BCFZ - Réaménagement de l’ESR</t>
  </si>
  <si>
    <t>COQUELLES</t>
  </si>
  <si>
    <t>HOTEL DE POLICE - Réfection de la salle de réunion, de formation et ESR</t>
  </si>
  <si>
    <t>DIDPAF - Rénovation et remise en état de l’ensemble des ESR</t>
  </si>
  <si>
    <t>BMRA - Acquisition de mobilier pour finaliser l’installation de l’unité</t>
  </si>
  <si>
    <t>CRA - Amélioration salle de repli &amp; espace distributeur</t>
  </si>
  <si>
    <t>CRA - Rafraîchissement des locaux (ESR &amp; espaces de circulation)</t>
  </si>
  <si>
    <t>BCFZ - Amélioration salle de repli et accueil nouveaux arrivants</t>
  </si>
  <si>
    <t>BCFZ - Rafraîchissement d’une partie des locaux (salle de repli – vestiaires – circulations)</t>
  </si>
  <si>
    <t>DIDPAF - Acquisition de 10 vestiaires</t>
  </si>
  <si>
    <t>OISSEL</t>
  </si>
  <si>
    <t>CRA - - Agrandissement des vestiaires « suppression chambre famille LRA » (coût estimatif)
- Achat de 5 vestiaires pour l’accueil des arrivants en novembre</t>
  </si>
  <si>
    <t>CRA - Achat de 5 vestiaires pour l’accueil des arrivants en novembre</t>
  </si>
  <si>
    <t>LE HAVRE</t>
  </si>
  <si>
    <t>SPAFT - Remplacement des équipements de la salle de repli &amp; achat de 17 vestiaires</t>
  </si>
  <si>
    <t xml:space="preserve">SPAFT - Remplacement de mobilier  </t>
  </si>
  <si>
    <t>CRA - Remplacement des tables de la salle de repli + sièges poste de garde – repli UGT</t>
  </si>
  <si>
    <t>CRA - Remplacement de fauteuil de bureau &amp; chaises</t>
  </si>
  <si>
    <t>SPAFT - Acquisition de mobilier + équipements pour salle de repli</t>
  </si>
  <si>
    <t>SPAFT - Acquisition de mobilier pour effectifs</t>
  </si>
  <si>
    <t>Aéroport - Renouvellement des équipements électroménagers et mobiliers de la salle de repli</t>
  </si>
  <si>
    <t>Aéroport - Remise en peinture des murs</t>
  </si>
  <si>
    <t>SPAFT - Réaménagement avec création d'un modulaire pour y intégrer l'unité judiciaire</t>
  </si>
  <si>
    <t>DZ - Agrandissement de la salle de repli de la DZP AF</t>
  </si>
  <si>
    <t>DZ - Mobilier ESR actuel</t>
  </si>
  <si>
    <t>DZ - Déplacement système de climatisation</t>
  </si>
  <si>
    <t>UJ, BMR,CRA,BCF - Réfection des salles de repli</t>
  </si>
  <si>
    <t>01</t>
  </si>
  <si>
    <t>SAINT-GENIS-POUILLY</t>
  </si>
  <si>
    <t>SPAFT - Rénovation de l'ESR</t>
  </si>
  <si>
    <t>DIDPAF - Extension de la salle de repli par l'aménagement en dur d'une terrasse existante</t>
  </si>
  <si>
    <t>DIDPAF - Achat de tables supplémentaires pour l'aménagement de l'ESR extérieur</t>
  </si>
  <si>
    <t>Aéroport Arrivées Orly 4 - Remplacement stores des locaux</t>
  </si>
  <si>
    <t>HOTEL DE POLICE - Climatisation salle de repli</t>
  </si>
  <si>
    <t>HOTEL DE POLICE - Remplacement luminaire par pavés Led</t>
  </si>
  <si>
    <t>HOTEL DE POLICE - Remplacement du matériel  usagé des salles de repli</t>
  </si>
  <si>
    <t>HOTEL DE POLICE - Remplacement du matériel  usagé de fonctionnaires sédentaires + mise à disposition au CIC de fauteuils ergonomiques à usage intensif</t>
  </si>
  <si>
    <t>LE MESNIL-AMELOT</t>
  </si>
  <si>
    <t>Périchet – UNESI - - Remplacement des canalisations Bats 1 et 9
- Réfection de l'éclairage des geôles du GAE
- Modification huisserie local chef de poste
- Climatisation bâtiment 9</t>
  </si>
  <si>
    <t>ROISSY-EN-FRANCE</t>
  </si>
  <si>
    <t>Terminal 2E - - Sécurisation de la porte du vestiaires
- Changement de la porte de la salle de maintien</t>
  </si>
  <si>
    <t>Bâtiment 5720 - - Réfection sanitaires fonctionnaires PG
- Mise en place d'un hygiaphone au poste PG
- Mise en place de films solaires et/ou stores
- Achats de mobiliers (fauteuils) et équipements (pour les ESR)</t>
  </si>
  <si>
    <t>CRA - Réfection de la salle de repli + ré-aménagement</t>
  </si>
  <si>
    <t>BMR 95 - Changement des équipements de la salle de repli de la BMR 95</t>
  </si>
  <si>
    <t>CAPESTERRE-BELLE-EAU</t>
  </si>
  <si>
    <t>COMMISSARIAT DE POLICE - Aménagement /rénovation vestiaires</t>
  </si>
  <si>
    <t>COMMISSARIAT DE POLICE - Achat mobilier Chaise et fauteuil pour l’accueil</t>
  </si>
  <si>
    <t>COMMISSARIAT DE POLICE - Réfection toilettes du personnel</t>
  </si>
  <si>
    <t>COMMISSARIAT DE POLICE - Refection compléte douche du personnel</t>
  </si>
  <si>
    <t>COMMISSARIAT DE POLICE - Refection de l'accueil et local audition</t>
  </si>
  <si>
    <t>COMMISSARIAT DE POLICE - Refection toilette du poste de garde</t>
  </si>
  <si>
    <t>COMMISSARIAT DE POLICE - Réfection toilette GAV</t>
  </si>
  <si>
    <t>Ancien aerogare du RAIZET  - Refection de tous les locaux  de l'état-major de la DDPAF</t>
  </si>
  <si>
    <t>Ancien aerogare du RAIZET  - Achat mobilier : fauteuils, chaises,  armoire s</t>
  </si>
  <si>
    <t>BASSE-TERRE</t>
  </si>
  <si>
    <t>COMMISSARIAT DE POLICE - Réfection ESR du Ciat de BASSE-TERRE</t>
  </si>
  <si>
    <t>COMMISSARIAT DE POLICE - Remise en état de propreté de deux douche Ciat de Basse-Terre</t>
  </si>
  <si>
    <t>COMMISSARIAT DE POLICE - Achat mobilier Chaise et  fauteuil pour l’accueil</t>
  </si>
  <si>
    <t>HOTEL DE POLICE - Refection et aménagement salle de repli  Morne Vergain service de la CDI</t>
  </si>
  <si>
    <t>HOTEL DE POLICE - Refection vestiaire  CDI Morne vergain</t>
  </si>
  <si>
    <t>HOTEL DE POLICE - Achat mobilier Chaise et  fauteuil</t>
  </si>
  <si>
    <t>POINTE-A-PITRE</t>
  </si>
  <si>
    <t>SPAF Pointe à Pitre  - Réfection  WC;SBD, vestiaire  SPAF Le Port  PaP</t>
  </si>
  <si>
    <t>SPAF Pointe à Pitre  - Achat de Mobilier  chaises fauteuil pour le poste de garde</t>
  </si>
  <si>
    <t>SPAF BASSE-TERRE - Refection locaux vestiaire SdB  WC SPAF de Basse-Terre</t>
  </si>
  <si>
    <t>SPAF BASSE-TERRE - Achat de mobilier : Chaise, fauteuil , armoires</t>
  </si>
  <si>
    <t>HOTEL DE POLICE - Réfection locaux  bureaux service de la canine DDPAF</t>
  </si>
  <si>
    <t>HOTEL DE POLICE - Achat de mobilier : Chaise, fauteuil  , armoires</t>
  </si>
  <si>
    <t>SPAF Aéroport pôle Caraibe - Achat de mobilier : Chaise, fauteuil  , armoires</t>
  </si>
  <si>
    <t>SPAF St MARTIN  - Achat de mobilier : Chaise, fauteuil , armoires</t>
  </si>
  <si>
    <t>HOTEL DE POLICE - Achat mobilier :  Chaises et  fauteuils pour l’accueil et bureau, vestiaire séchant pour la brigade moto</t>
  </si>
  <si>
    <t>FORT-DE-FRANCE</t>
  </si>
  <si>
    <t>Immeuble Gallieni - travaux de réaménagement suite à la délocalisation partielle du service pour des raisons sanitaires</t>
  </si>
  <si>
    <t>LAMENTIN</t>
  </si>
  <si>
    <t>COMMISSARIAT DE POLICE - Rénovation compléte de l’ESR</t>
  </si>
  <si>
    <t>OFAST - Rénovation du bloc sanitaire</t>
  </si>
  <si>
    <t>Service territorial de la sécurité publique - Mise en place d’une casquette sur la façade avant du bâtiment pour permettre d’améliorer les conditions d’accueil du public et mise place d’un cheminement piétonnier pour la gestion des flux</t>
  </si>
  <si>
    <t>SAINT-GEORGES</t>
  </si>
  <si>
    <t>Service Territorial de la Police aux Frontières – poste de Saint-Georges de l’Oyapock - construction d’un abri pour les pirogues</t>
  </si>
  <si>
    <t>Secrétariat Général Pour l'administration de la Police - création d'une plateforme extérieure de nettoyage des moyens mobiles de police</t>
  </si>
  <si>
    <t>Secrétariat Général Pour l'administration de la Police - création d'une voie d'accès betonnée permettant d'accéder au local syndical de police</t>
  </si>
  <si>
    <t>Secrétariat Général Pour l'administration de la Police -  réfection du parking pour le stationnement du personnel</t>
  </si>
  <si>
    <t>SAINT-DENIS</t>
  </si>
  <si>
    <t>HOTEL DE POLICE - Agrandissement et aménagement des vestiaires hommes</t>
  </si>
  <si>
    <t>HOTEL DE POLICE - Réfection des vestiaires Féminins</t>
  </si>
  <si>
    <t>HOTEL DE POLICE - Remplacement de vestiaires individuels (300 collègues de la tenue concernés)</t>
  </si>
  <si>
    <t>HOTEL DE POLICE - Réfection complète de l’éclairage de l’enceinte de l’Hôtel de Police</t>
  </si>
  <si>
    <t>HOTEL DE POLICE - Remplacement de 20 plans de travail (tous services confondus)</t>
  </si>
  <si>
    <t>HOTEL DE POLICE - Travaux de peinture, rafraîchissement de bureaux (tous services)</t>
  </si>
  <si>
    <t>COMMISSARIAT DE POLICE - Réfection complète de la peinture des bureaux de la CDI, Commandement (65 agents concernés)</t>
  </si>
  <si>
    <t>COMMISSARIAT DE POLICE - Mobilier de stockage pour la brigade canine (16 agents concernés)</t>
  </si>
  <si>
    <t>SGAP   - Etude d’architecte pour l’extension du SGAP en vue de créer un espace supplémentaire pour les bureaux de la paie et RH dont les missions sont élargies et la qualité de vie au travail mérite une réflexion</t>
  </si>
  <si>
    <t>SGAP – CSAG - Création d’un abri toilettes pour le confort des agents des moyens mobiles travaillant sur le site du CSAG</t>
  </si>
  <si>
    <t>HOTEL DE POLICE - Remplacement des fauteuils de bureaux vétustes / cassés (150 collègues affectés dans les BOE, Secrétariats, Enquêteurs, Plaintiers, RH ;</t>
  </si>
  <si>
    <t>HOTEL DE POLICE - Remplacement de 70 sièges en tissu dans les espaces de convivialité par des modèle en polypropylène plus hygiéniques.</t>
  </si>
  <si>
    <t>DTPN - Travaux d’aménagement et de peinture des bureaux et couloirs de la DTPN</t>
  </si>
  <si>
    <t>DTPN - Travaux de peinture de la façade Est du bâtiment de la DTPN</t>
  </si>
  <si>
    <t>DTPN - Réaménagement de deux salles de repli (bâtiment central et annexe)</t>
  </si>
  <si>
    <t>DTPN - Mobilier de bureau pour le STPJ et STSP</t>
  </si>
  <si>
    <t>DTPN - Vestiaires démontables et fixes pour le STSP et STPJ</t>
  </si>
  <si>
    <t>PAMANDZI</t>
  </si>
  <si>
    <t>STPAF - Travaux de peinture de l’entrée principale</t>
  </si>
  <si>
    <t>STPAF - Equipement de la salle d’entraînement</t>
  </si>
  <si>
    <t>STPAF - Aménagement d’un espace</t>
  </si>
  <si>
    <t>WALLIS</t>
  </si>
  <si>
    <t>MAISON DE FONCTION - REFECTION TOITURE LOGEMENT</t>
  </si>
  <si>
    <t>CENTRE REGIONAL DE FORMATION EN POLYNESIE FRANCAISE - Aménagement du réfectoire : 1 734,58 €
Aménagement de l’espace repos : 1 550,30 €
Remplacement de 12 chaises en salle de cours 2 : 1 536,86 €
Création d’un espace de convivialité en extérieur : 6 246,20 €
Remplacement de 2 fauteuils de bureau : 2 046,49 €
Aménagement de l’espace accueil : 1 994,44 €</t>
  </si>
  <si>
    <t>HOTEL DE POLICE - Remplacement de stores de fenêtres 3677,62 €
Aménagement réfectoire (installation mobiliers) 961,94€
Acquisition/remplacement de mobiliers divers 7919,36€</t>
  </si>
  <si>
    <t>SECRETARIAT GENERAL POUR L’ADMINISTRATION DE LA POLICE EN POLYNESIE FRANCAISE - Aménagement du réfectoire : 1 700 €
Aménagement de l’espace coursive : 1165€</t>
  </si>
  <si>
    <t>FAA'A</t>
  </si>
  <si>
    <t>Aéroport de Tahiti Faa’a
DPAF - Remplacement de 2 fauteuils abîmés au poste de police (H24/ 7j/7): 567€
Equipement visioconférence – 15 webcams individuelles standard avec micro intégré + hauts parleurs dans le cadre du développement de la visioconférence entre collègues du HC, SGAP, etc (COVID19) : 2766 €</t>
  </si>
  <si>
    <t>NOUVELLE-CALEDONIE</t>
  </si>
  <si>
    <t>NOUMEA - Rénovation mobilier sale d’entraînement</t>
  </si>
  <si>
    <t>NOUMEA - Rénovation extérieurs suite dégâts tempête GRETEL</t>
  </si>
  <si>
    <t>NOUMEA - Seul point d’eau des locaux OMP/BTSIT, aujourd’hui inadapté, le réaménagement du coin lavabo offrira plus de confort aux utilisateurs</t>
  </si>
  <si>
    <t>NOUMEA - Rénovation local chef de poste</t>
  </si>
  <si>
    <t>NOUMEA - Améliorer les conditions d’accueil du public.</t>
  </si>
  <si>
    <t>NOUMEA - Aménagements postes de travail H24/J7</t>
  </si>
  <si>
    <t>NOUMEA - Nouvel aménagement pour le CIC, suite restructuration d’un local de stockage, aménagement d’un vestiaire dédié personnel CIC</t>
  </si>
  <si>
    <t>NOUMEA - Remplacement bureaux vétustes SRT + STSP + STPJ
Renouvellement fauteuils vétustes</t>
  </si>
  <si>
    <t>NOUMEA - Demande du DTPN pour le SCN : amélioration de la sécurité et des conditions de travail sur intervention de nuit</t>
  </si>
  <si>
    <t>NOUMEA - Equipement STPJ GAF Amélioration des conditions de travail</t>
  </si>
  <si>
    <t>NOUMEA - Equipement SGR (fenêtre en plein soleil) + GAF STPJ suite déménagement dans nouveaux bureaux non équipés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</si>
</sst>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401]"/>
    <numFmt numFmtId="165" formatCode="#,##0&quot; €&quot;"/>
  </numFmts>
  <fonts count="32">
    <font>
      <sz val="11"/>
      <color rgb="FF000000"/>
      <name val="Calibri1"/>
      <family val="2"/>
      <charset val="1"/>
    </font>
    <font>
      <sz val="10"/>
      <color rgb="FFFFFFFF"/>
      <name val="Calibri1"/>
      <family val="2"/>
      <charset val="1"/>
    </font>
    <font>
      <b/>
      <sz val="10"/>
      <color rgb="FF000000"/>
      <name val="Calibri1"/>
      <family val="2"/>
      <charset val="1"/>
    </font>
    <font>
      <sz val="10"/>
      <color rgb="FFCC0000"/>
      <name val="Calibri1"/>
      <family val="2"/>
      <charset val="1"/>
    </font>
    <font>
      <b/>
      <sz val="11"/>
      <color rgb="FFFF0000"/>
      <name val="Calibri1"/>
      <family val="2"/>
      <charset val="1"/>
    </font>
    <font>
      <b/>
      <sz val="10"/>
      <color rgb="FFFFFFFF"/>
      <name val="Calibri1"/>
      <family val="2"/>
      <charset val="1"/>
    </font>
    <font>
      <i/>
      <sz val="10"/>
      <color rgb="FF808080"/>
      <name val="Calibri1"/>
      <family val="2"/>
      <charset val="1"/>
    </font>
    <font>
      <sz val="10"/>
      <color rgb="FF006600"/>
      <name val="Calibri1"/>
      <family val="2"/>
      <charset val="1"/>
    </font>
    <font>
      <b/>
      <sz val="24"/>
      <color rgb="FF333333"/>
      <name val="Calibri1"/>
      <family val="2"/>
      <charset val="1"/>
    </font>
    <font>
      <b/>
      <sz val="24"/>
      <color rgb="FF000000"/>
      <name val="Calibri1"/>
      <family val="2"/>
      <charset val="1"/>
    </font>
    <font>
      <sz val="18"/>
      <color rgb="FF000000"/>
      <name val="Calibri1"/>
      <family val="2"/>
      <charset val="1"/>
    </font>
    <font>
      <sz val="12"/>
      <color rgb="FF000000"/>
      <name val="Calibri1"/>
      <family val="2"/>
      <charset val="1"/>
    </font>
    <font>
      <u/>
      <sz val="10"/>
      <color rgb="FF0000FF"/>
      <name val="Calibri1"/>
      <family val="2"/>
      <charset val="1"/>
    </font>
    <font>
      <sz val="10"/>
      <color rgb="FF996600"/>
      <name val="Calibri1"/>
      <family val="2"/>
      <charset val="1"/>
    </font>
    <font>
      <sz val="10"/>
      <color rgb="FF000000"/>
      <name val="Arial"/>
      <family val="2"/>
      <charset val="1"/>
    </font>
    <font>
      <sz val="11"/>
      <color rgb="FF000000"/>
      <name val="Calibri"/>
      <family val="2"/>
      <charset val="1"/>
    </font>
    <font>
      <sz val="10"/>
      <color rgb="FF333333"/>
      <name val="Calibri1"/>
      <family val="2"/>
      <charset val="1"/>
    </font>
    <font>
      <b/>
      <sz val="11"/>
      <color rgb="FF000000"/>
      <name val="Calibri1"/>
      <family val="2"/>
      <charset val="1"/>
    </font>
    <font>
      <b/>
      <sz val="10"/>
      <color rgb="FF000000"/>
      <name val="Arial"/>
      <family val="2"/>
      <charset val="1"/>
    </font>
    <font>
      <sz val="10"/>
      <color rgb="FF333333"/>
      <name val="Arial"/>
      <family val="2"/>
      <charset val="1"/>
    </font>
    <font>
      <sz val="11"/>
      <color rgb="FF333333"/>
      <name val="Calibri1"/>
      <family val="2"/>
      <charset val="1"/>
    </font>
    <font>
      <sz val="9"/>
      <color rgb="FF333333"/>
      <name val="Times New Roman"/>
      <family val="1"/>
      <charset val="1"/>
    </font>
    <font>
      <sz val="11"/>
      <color rgb="FF333333"/>
      <name val="Calibri"/>
      <family val="2"/>
      <charset val="1"/>
    </font>
    <font>
      <b/>
      <i/>
      <sz val="10"/>
      <color rgb="FF333333"/>
      <name val="Arial"/>
      <family val="2"/>
      <charset val="1"/>
    </font>
    <font>
      <sz val="12"/>
      <color rgb="FF333333"/>
      <name val="Calibri"/>
      <family val="2"/>
      <charset val="1"/>
    </font>
    <font>
      <sz val="9"/>
      <color rgb="FF333333"/>
      <name val="Calibri"/>
      <family val="2"/>
      <charset val="1"/>
    </font>
    <font>
      <b/>
      <sz val="11"/>
      <color rgb="FF000000"/>
      <name val="Calibri1"/>
      <charset val="1"/>
    </font>
    <font>
      <sz val="10"/>
      <color rgb="FF000000"/>
      <name val="Calibri1"/>
      <charset val="1"/>
    </font>
    <font>
      <sz val="10"/>
      <color rgb="FF000000"/>
      <name val="Calibri2"/>
      <charset val="1"/>
    </font>
    <font>
      <sz val="10"/>
      <color rgb="FF000000"/>
      <name val="Calibri"/>
      <family val="2"/>
      <charset val="1"/>
    </font>
    <font>
      <sz val="10"/>
      <color rgb="FF000000"/>
      <name val="Arial1"/>
      <charset val="1"/>
    </font>
    <font>
      <sz val="11"/>
      <color rgb="FF000000"/>
      <name val="Calibri1"/>
      <family val="2"/>
      <charset val="1"/>
    </font>
  </fonts>
  <fills count="11">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C2E0AE"/>
      </patternFill>
    </fill>
    <fill>
      <patternFill patternType="solid">
        <fgColor rgb="FFFFCCCC"/>
        <bgColor rgb="FFDDDDDD"/>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C2E0AE"/>
        <bgColor rgb="FFDDDDDD"/>
      </patternFill>
    </fill>
    <fill>
      <patternFill patternType="solid">
        <fgColor rgb="FFF8AA97"/>
        <bgColor rgb="FFFFCCCC"/>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33333"/>
      </left>
      <right style="thin">
        <color rgb="FF333333"/>
      </right>
      <top style="thin">
        <color rgb="FF333333"/>
      </top>
      <bottom style="thin">
        <color rgb="FF333333"/>
      </bottom>
      <diagonal/>
    </border>
    <border>
      <left style="thin">
        <color rgb="FF333333"/>
      </left>
      <right/>
      <top style="thin">
        <color rgb="FF333333"/>
      </top>
      <bottom style="thin">
        <color rgb="FF333333"/>
      </bottom>
      <diagonal/>
    </border>
  </borders>
  <cellStyleXfs count="30">
    <xf numFmtId="0" fontId="0" fillId="0" borderId="0"/>
    <xf numFmtId="0" fontId="20" fillId="0" borderId="0"/>
    <xf numFmtId="0" fontId="1" fillId="2" borderId="0"/>
    <xf numFmtId="0" fontId="1" fillId="3" borderId="0"/>
    <xf numFmtId="0" fontId="2" fillId="4" borderId="0"/>
    <xf numFmtId="0" fontId="2" fillId="0" borderId="0"/>
    <xf numFmtId="0" fontId="3" fillId="5" borderId="0"/>
    <xf numFmtId="0" fontId="31" fillId="0" borderId="0">
      <alignment horizontal="left"/>
    </xf>
    <xf numFmtId="0" fontId="4" fillId="0" borderId="0"/>
    <xf numFmtId="0" fontId="31" fillId="0" borderId="0"/>
    <xf numFmtId="0" fontId="31" fillId="0"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0" borderId="0"/>
    <xf numFmtId="0" fontId="13" fillId="8" borderId="0"/>
    <xf numFmtId="0" fontId="14" fillId="0" borderId="0"/>
    <xf numFmtId="0" fontId="15" fillId="0" borderId="0"/>
    <xf numFmtId="0" fontId="16" fillId="8" borderId="1"/>
    <xf numFmtId="0" fontId="17" fillId="0" borderId="0"/>
    <xf numFmtId="0" fontId="31" fillId="0" borderId="0"/>
    <xf numFmtId="0" fontId="31" fillId="0" borderId="0"/>
    <xf numFmtId="0" fontId="17" fillId="0" borderId="0">
      <alignment horizontal="left"/>
    </xf>
    <xf numFmtId="0" fontId="31" fillId="0" borderId="0"/>
    <xf numFmtId="0" fontId="3" fillId="0" borderId="0"/>
    <xf numFmtId="0" fontId="20" fillId="0" borderId="0"/>
  </cellStyleXfs>
  <cellXfs count="75">
    <xf numFmtId="0" fontId="0" fillId="0" borderId="0" xfId="0"/>
    <xf numFmtId="0" fontId="19" fillId="0" borderId="2" xfId="0" applyFont="1" applyBorder="1" applyAlignment="1">
      <alignment horizontal="left" vertical="center" wrapText="1"/>
    </xf>
    <xf numFmtId="0" fontId="14" fillId="0" borderId="0" xfId="0" applyFont="1"/>
    <xf numFmtId="0" fontId="14" fillId="0" borderId="0" xfId="0" applyFont="1" applyAlignment="1">
      <alignment horizontal="left"/>
    </xf>
    <xf numFmtId="0" fontId="14" fillId="0" borderId="0" xfId="0" applyFont="1" applyAlignment="1">
      <alignment horizontal="center"/>
    </xf>
    <xf numFmtId="0" fontId="18" fillId="0" borderId="2" xfId="0" applyFont="1" applyBorder="1" applyAlignment="1">
      <alignment horizontal="center" vertical="center" wrapText="1"/>
    </xf>
    <xf numFmtId="0" fontId="18" fillId="0" borderId="2" xfId="0" applyFont="1" applyBorder="1" applyAlignment="1">
      <alignment horizontal="right" vertical="center" wrapText="1"/>
    </xf>
    <xf numFmtId="0" fontId="14"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164" fontId="19" fillId="0" borderId="2" xfId="1" applyNumberFormat="1" applyFont="1" applyBorder="1" applyProtection="1">
      <protection locked="0"/>
    </xf>
    <xf numFmtId="0" fontId="19" fillId="0" borderId="0" xfId="0" applyFont="1" applyBorder="1" applyAlignment="1">
      <alignment horizontal="center" vertical="center" wrapText="1"/>
    </xf>
    <xf numFmtId="164" fontId="19" fillId="0" borderId="3" xfId="1" applyNumberFormat="1" applyFont="1" applyBorder="1" applyProtection="1">
      <protection locked="0"/>
    </xf>
    <xf numFmtId="0" fontId="19" fillId="0" borderId="3" xfId="0" applyFont="1" applyBorder="1" applyAlignment="1">
      <alignment horizontal="center" vertical="center" wrapText="1"/>
    </xf>
    <xf numFmtId="164" fontId="19" fillId="0" borderId="2" xfId="0" applyNumberFormat="1" applyFont="1" applyBorder="1" applyAlignment="1">
      <alignment horizontal="right" vertical="center" wrapText="1"/>
    </xf>
    <xf numFmtId="0" fontId="19" fillId="0" borderId="2" xfId="0" applyFont="1" applyBorder="1" applyAlignment="1">
      <alignment horizontal="center" vertical="center"/>
    </xf>
    <xf numFmtId="164" fontId="19" fillId="0" borderId="2" xfId="0" applyNumberFormat="1" applyFont="1" applyBorder="1" applyAlignment="1">
      <alignment horizontal="right" vertical="center"/>
    </xf>
    <xf numFmtId="0" fontId="19" fillId="0" borderId="2" xfId="0" applyFont="1" applyBorder="1" applyAlignment="1">
      <alignment horizontal="left" vertical="center"/>
    </xf>
    <xf numFmtId="4" fontId="19" fillId="0" borderId="2" xfId="0" applyNumberFormat="1" applyFont="1" applyBorder="1" applyAlignment="1">
      <alignment horizontal="left" vertical="center" wrapText="1"/>
    </xf>
    <xf numFmtId="0" fontId="19" fillId="0" borderId="2" xfId="0" applyFont="1" applyBorder="1" applyAlignment="1" applyProtection="1">
      <alignment horizontal="left" vertical="center" wrapText="1"/>
      <protection locked="0"/>
    </xf>
    <xf numFmtId="0" fontId="19" fillId="0" borderId="4" xfId="0" applyFont="1" applyBorder="1" applyAlignment="1">
      <alignment horizontal="center" vertical="center" wrapText="1"/>
    </xf>
    <xf numFmtId="0" fontId="19" fillId="0" borderId="4" xfId="0" applyFont="1" applyBorder="1" applyAlignment="1">
      <alignment horizontal="left" wrapText="1"/>
    </xf>
    <xf numFmtId="0" fontId="19" fillId="0" borderId="4" xfId="0" applyFont="1" applyBorder="1" applyAlignment="1">
      <alignment horizontal="center" wrapText="1"/>
    </xf>
    <xf numFmtId="164" fontId="19" fillId="0" borderId="4" xfId="1" applyNumberFormat="1" applyFont="1" applyBorder="1" applyProtection="1">
      <protection locked="0"/>
    </xf>
    <xf numFmtId="0" fontId="19" fillId="0" borderId="5" xfId="0" applyFont="1" applyBorder="1" applyAlignment="1">
      <alignment horizontal="center" vertical="center" wrapText="1"/>
    </xf>
    <xf numFmtId="0" fontId="19" fillId="0" borderId="4" xfId="0" applyFont="1" applyBorder="1" applyAlignment="1">
      <alignment horizontal="left" vertical="center" wrapText="1"/>
    </xf>
    <xf numFmtId="0" fontId="23" fillId="0" borderId="4" xfId="0" applyFont="1" applyBorder="1" applyAlignment="1">
      <alignment horizontal="left" vertical="center" wrapText="1"/>
    </xf>
    <xf numFmtId="0" fontId="19" fillId="0" borderId="4" xfId="21" applyFont="1" applyBorder="1" applyAlignment="1">
      <alignment horizontal="center" vertical="center" wrapText="1"/>
    </xf>
    <xf numFmtId="0" fontId="19" fillId="0" borderId="4" xfId="21" applyFont="1" applyBorder="1" applyAlignment="1">
      <alignment horizontal="left" vertical="center" wrapText="1"/>
    </xf>
    <xf numFmtId="164" fontId="19" fillId="0" borderId="4" xfId="1" applyNumberFormat="1" applyFont="1" applyBorder="1" applyAlignment="1" applyProtection="1">
      <alignment vertical="center"/>
      <protection locked="0"/>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left" vertical="top" wrapText="1"/>
    </xf>
    <xf numFmtId="0" fontId="24" fillId="0" borderId="4" xfId="0" applyFont="1" applyBorder="1" applyAlignment="1">
      <alignment horizontal="left" vertical="center" wrapText="1"/>
    </xf>
    <xf numFmtId="0" fontId="22" fillId="0" borderId="4" xfId="0" applyFont="1" applyBorder="1" applyAlignment="1">
      <alignment horizontal="left" vertical="center" wrapText="1"/>
    </xf>
    <xf numFmtId="0" fontId="19" fillId="0" borderId="2" xfId="0" applyFont="1" applyBorder="1" applyAlignment="1">
      <alignment horizontal="center" wrapText="1"/>
    </xf>
    <xf numFmtId="164" fontId="19" fillId="0" borderId="2" xfId="1" applyNumberFormat="1" applyFont="1" applyBorder="1" applyAlignment="1" applyProtection="1">
      <alignment wrapText="1"/>
      <protection locked="0"/>
    </xf>
    <xf numFmtId="0" fontId="19" fillId="0" borderId="2" xfId="0" applyFont="1" applyBorder="1" applyAlignment="1">
      <alignment horizontal="left" wrapText="1"/>
    </xf>
    <xf numFmtId="164" fontId="19" fillId="0" borderId="2" xfId="0" applyNumberFormat="1" applyFont="1" applyBorder="1"/>
    <xf numFmtId="164" fontId="19" fillId="0" borderId="2" xfId="1" applyNumberFormat="1" applyFont="1" applyBorder="1" applyProtection="1"/>
    <xf numFmtId="164" fontId="19" fillId="0" borderId="4" xfId="29" applyNumberFormat="1" applyFont="1" applyBorder="1" applyAlignment="1" applyProtection="1">
      <alignment vertical="center"/>
      <protection locked="0"/>
    </xf>
    <xf numFmtId="165" fontId="14" fillId="0" borderId="0" xfId="0" applyNumberFormat="1" applyFont="1"/>
    <xf numFmtId="0" fontId="0" fillId="0" borderId="0" xfId="0" applyAlignment="1">
      <alignment horizontal="center"/>
    </xf>
    <xf numFmtId="165" fontId="0" fillId="0" borderId="0" xfId="0" applyNumberFormat="1"/>
    <xf numFmtId="0" fontId="26" fillId="0" borderId="2" xfId="0" applyFont="1" applyBorder="1" applyAlignment="1">
      <alignment horizontal="center"/>
    </xf>
    <xf numFmtId="165" fontId="26" fillId="0" borderId="2" xfId="0" applyNumberFormat="1" applyFont="1" applyBorder="1" applyAlignment="1">
      <alignment horizontal="center"/>
    </xf>
    <xf numFmtId="0" fontId="26" fillId="0" borderId="0" xfId="0" applyFont="1" applyAlignment="1">
      <alignment horizontal="center"/>
    </xf>
    <xf numFmtId="0" fontId="17" fillId="0" borderId="0" xfId="0" applyFont="1" applyAlignment="1">
      <alignment horizontal="center"/>
    </xf>
    <xf numFmtId="0" fontId="0" fillId="0" borderId="2" xfId="0" applyFont="1" applyBorder="1"/>
    <xf numFmtId="165" fontId="0" fillId="0" borderId="2" xfId="0" applyNumberFormat="1" applyBorder="1"/>
    <xf numFmtId="0" fontId="0" fillId="0" borderId="2" xfId="0" applyFont="1" applyBorder="1" applyAlignment="1">
      <alignment wrapText="1"/>
    </xf>
    <xf numFmtId="0" fontId="26" fillId="0" borderId="0" xfId="0" applyFont="1"/>
    <xf numFmtId="0" fontId="26" fillId="0" borderId="0" xfId="0" applyFont="1" applyAlignment="1">
      <alignment horizontal="right"/>
    </xf>
    <xf numFmtId="165" fontId="26" fillId="0" borderId="0" xfId="0" applyNumberFormat="1" applyFont="1"/>
    <xf numFmtId="0" fontId="27" fillId="0" borderId="0" xfId="0" applyFont="1"/>
    <xf numFmtId="0" fontId="27" fillId="0" borderId="0" xfId="0" applyFont="1" applyAlignment="1">
      <alignment horizontal="center"/>
    </xf>
    <xf numFmtId="49" fontId="28" fillId="0" borderId="0" xfId="0" applyNumberFormat="1" applyFont="1" applyProtection="1">
      <protection locked="0"/>
    </xf>
    <xf numFmtId="165" fontId="27" fillId="0" borderId="0" xfId="0" applyNumberFormat="1" applyFont="1"/>
    <xf numFmtId="0" fontId="27" fillId="9" borderId="2" xfId="0" applyFont="1" applyFill="1" applyBorder="1" applyAlignment="1">
      <alignment horizontal="center" vertical="center" wrapText="1"/>
    </xf>
    <xf numFmtId="49" fontId="28" fillId="9" borderId="2" xfId="0" applyNumberFormat="1" applyFont="1" applyFill="1" applyBorder="1" applyAlignment="1" applyProtection="1">
      <alignment horizontal="center" vertical="center" wrapText="1"/>
      <protection locked="0"/>
    </xf>
    <xf numFmtId="0" fontId="27" fillId="10" borderId="2" xfId="0" applyFont="1" applyFill="1" applyBorder="1" applyAlignment="1">
      <alignment horizontal="center" vertical="center" wrapText="1"/>
    </xf>
    <xf numFmtId="165" fontId="27" fillId="9" borderId="2" xfId="0" applyNumberFormat="1" applyFont="1" applyFill="1" applyBorder="1" applyAlignment="1">
      <alignment horizontal="right" vertical="center" wrapText="1"/>
    </xf>
    <xf numFmtId="0" fontId="27" fillId="0" borderId="0" xfId="0" applyFont="1" applyAlignment="1">
      <alignment horizontal="center" vertical="center"/>
    </xf>
    <xf numFmtId="0" fontId="27" fillId="0" borderId="2" xfId="0" applyFont="1" applyBorder="1" applyAlignment="1">
      <alignment horizontal="center" vertical="center" wrapText="1"/>
    </xf>
    <xf numFmtId="49" fontId="28" fillId="0" borderId="2" xfId="0" applyNumberFormat="1" applyFont="1" applyBorder="1" applyAlignment="1" applyProtection="1">
      <alignment horizontal="center" vertical="center" wrapText="1"/>
      <protection locked="0"/>
    </xf>
    <xf numFmtId="165" fontId="27" fillId="0" borderId="2" xfId="0" applyNumberFormat="1" applyFont="1" applyBorder="1" applyAlignment="1">
      <alignment horizontal="right" vertical="center" wrapText="1"/>
    </xf>
    <xf numFmtId="0" fontId="27" fillId="0" borderId="0" xfId="0" applyFont="1"/>
    <xf numFmtId="0" fontId="27" fillId="0" borderId="2" xfId="0" applyFont="1" applyBorder="1" applyAlignment="1">
      <alignment horizontal="center" vertical="center" wrapText="1"/>
    </xf>
    <xf numFmtId="49" fontId="29" fillId="0" borderId="2" xfId="0" applyNumberFormat="1" applyFont="1" applyBorder="1" applyAlignment="1" applyProtection="1">
      <alignment horizontal="center" vertical="center" wrapText="1"/>
      <protection locked="0"/>
    </xf>
    <xf numFmtId="49" fontId="28" fillId="0" borderId="2" xfId="0" applyNumberFormat="1" applyFont="1" applyBorder="1" applyAlignment="1" applyProtection="1">
      <alignment horizontal="center" vertical="center" wrapText="1"/>
      <protection locked="0"/>
    </xf>
    <xf numFmtId="165" fontId="27" fillId="0" borderId="2" xfId="0" applyNumberFormat="1" applyFont="1" applyBorder="1" applyAlignment="1">
      <alignment horizontal="center" vertical="center" wrapText="1"/>
    </xf>
    <xf numFmtId="49" fontId="27" fillId="0" borderId="2" xfId="0" applyNumberFormat="1" applyFont="1" applyBorder="1" applyAlignment="1" applyProtection="1">
      <alignment horizontal="center" vertical="center" wrapText="1"/>
      <protection locked="0"/>
    </xf>
    <xf numFmtId="0" fontId="27" fillId="0" borderId="2" xfId="0" applyFont="1" applyBorder="1" applyAlignment="1">
      <alignment horizontal="center" vertical="center" wrapText="1" shrinkToFit="1"/>
    </xf>
    <xf numFmtId="49" fontId="30" fillId="0" borderId="2" xfId="0" applyNumberFormat="1" applyFont="1" applyBorder="1" applyAlignment="1" applyProtection="1">
      <alignment horizontal="center" vertical="center" wrapText="1"/>
      <protection locked="0"/>
    </xf>
    <xf numFmtId="165" fontId="27" fillId="0" borderId="2" xfId="0" applyNumberFormat="1" applyFont="1" applyBorder="1" applyAlignment="1">
      <alignment horizontal="center" vertical="center" wrapText="1" shrinkToFit="1"/>
    </xf>
  </cellXfs>
  <cellStyles count="30">
    <cellStyle name="Accent 1 5" xfId="2"/>
    <cellStyle name="Accent 2 6" xfId="3"/>
    <cellStyle name="Accent 3 7" xfId="4"/>
    <cellStyle name="Accent 4" xfId="5"/>
    <cellStyle name="Bad 8" xfId="6"/>
    <cellStyle name="Catégorie de la table dynamique" xfId="7"/>
    <cellStyle name="cf2" xfId="8"/>
    <cellStyle name="Champ de la table dynamique" xfId="9"/>
    <cellStyle name="Coin de la table dynamique" xfId="10"/>
    <cellStyle name="Error 9" xfId="11"/>
    <cellStyle name="Excel_BuiltIn_Comma 1" xfId="29"/>
    <cellStyle name="Footnote 10" xfId="12"/>
    <cellStyle name="Good 11" xfId="13"/>
    <cellStyle name="Heading (user) (user)" xfId="14"/>
    <cellStyle name="Heading (user) 12" xfId="15"/>
    <cellStyle name="Heading 1 13" xfId="16"/>
    <cellStyle name="Heading 2 14" xfId="17"/>
    <cellStyle name="Hyperlink 15" xfId="18"/>
    <cellStyle name="Milliers" xfId="1" builtinId="3"/>
    <cellStyle name="Neutral 16" xfId="19"/>
    <cellStyle name="Normal" xfId="0" builtinId="0"/>
    <cellStyle name="Normal 14" xfId="20"/>
    <cellStyle name="Normal 2" xfId="21"/>
    <cellStyle name="Note 17" xfId="22"/>
    <cellStyle name="Résultat de la table dynamique" xfId="23"/>
    <cellStyle name="Status 18" xfId="24"/>
    <cellStyle name="Text 19" xfId="25"/>
    <cellStyle name="Titre de la table dynamique" xfId="26"/>
    <cellStyle name="Valeur de la table dynamique" xfId="27"/>
    <cellStyle name="Warning 20" xfId="28"/>
  </cellStyles>
  <dxfs count="14">
    <dxf>
      <font>
        <b/>
        <i val="0"/>
        <color rgb="FFFF00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2E0A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8AA97"/>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06"/>
  <sheetViews>
    <sheetView tabSelected="1" zoomScaleNormal="100" workbookViewId="0"/>
  </sheetViews>
  <sheetFormatPr baseColWidth="10" defaultColWidth="9" defaultRowHeight="14.25"/>
  <cols>
    <col min="1" max="1" width="20.5" style="2" customWidth="1"/>
    <col min="2" max="2" width="20.625" style="2" customWidth="1"/>
    <col min="3" max="3" width="99.375" style="3" customWidth="1"/>
    <col min="4" max="4" width="47.375" style="4" customWidth="1"/>
    <col min="5" max="5" width="15.5" style="2" customWidth="1"/>
    <col min="6" max="1023" width="10.625" style="2" customWidth="1"/>
    <col min="1024" max="1025" width="10.375" customWidth="1"/>
  </cols>
  <sheetData>
    <row r="1" spans="1:1024" s="7" customFormat="1">
      <c r="A1" s="5" t="s">
        <v>0</v>
      </c>
      <c r="B1" s="5" t="s">
        <v>1</v>
      </c>
      <c r="C1" s="5" t="s">
        <v>2</v>
      </c>
      <c r="D1" s="5" t="s">
        <v>3</v>
      </c>
      <c r="E1" s="6" t="s">
        <v>4</v>
      </c>
      <c r="ALS1" s="2"/>
      <c r="ALT1" s="2"/>
      <c r="ALU1" s="2"/>
      <c r="ALV1" s="2"/>
      <c r="ALW1" s="2"/>
      <c r="ALX1" s="2"/>
      <c r="ALY1" s="2"/>
      <c r="ALZ1" s="2"/>
      <c r="AMA1" s="2"/>
      <c r="AMB1" s="2"/>
      <c r="AMC1" s="2"/>
      <c r="AMD1" s="2"/>
      <c r="AME1" s="2"/>
      <c r="AMF1" s="2"/>
      <c r="AMG1" s="2"/>
      <c r="AMH1" s="2"/>
      <c r="AMI1" s="2"/>
      <c r="AMJ1"/>
    </row>
    <row r="2" spans="1:1024" ht="25.5">
      <c r="A2" s="8" t="s">
        <v>5</v>
      </c>
      <c r="B2" s="8" t="s">
        <v>6</v>
      </c>
      <c r="C2" s="9" t="s">
        <v>7</v>
      </c>
      <c r="D2" s="8" t="s">
        <v>8</v>
      </c>
      <c r="E2" s="10">
        <v>48316.08</v>
      </c>
      <c r="F2" s="2" t="s">
        <v>9</v>
      </c>
    </row>
    <row r="3" spans="1:1024">
      <c r="A3" s="8">
        <v>77</v>
      </c>
      <c r="B3" s="8" t="s">
        <v>10</v>
      </c>
      <c r="C3" s="9" t="s">
        <v>11</v>
      </c>
      <c r="D3" s="8" t="s">
        <v>8</v>
      </c>
      <c r="E3" s="10">
        <v>1497.47</v>
      </c>
    </row>
    <row r="4" spans="1:1024">
      <c r="A4" s="8">
        <v>77</v>
      </c>
      <c r="B4" s="8" t="s">
        <v>10</v>
      </c>
      <c r="C4" s="9" t="s">
        <v>12</v>
      </c>
      <c r="D4" s="8" t="s">
        <v>13</v>
      </c>
      <c r="E4" s="10">
        <v>2992.31</v>
      </c>
    </row>
    <row r="5" spans="1:1024">
      <c r="A5" s="8">
        <v>77</v>
      </c>
      <c r="B5" s="8" t="s">
        <v>14</v>
      </c>
      <c r="C5" s="9" t="s">
        <v>15</v>
      </c>
      <c r="D5" s="8" t="s">
        <v>16</v>
      </c>
      <c r="E5" s="10">
        <v>19059.259999999998</v>
      </c>
    </row>
    <row r="6" spans="1:1024">
      <c r="A6" s="8">
        <v>77</v>
      </c>
      <c r="B6" s="8" t="s">
        <v>10</v>
      </c>
      <c r="C6" s="9" t="s">
        <v>17</v>
      </c>
      <c r="D6" s="8" t="s">
        <v>18</v>
      </c>
      <c r="E6" s="10">
        <v>34320</v>
      </c>
    </row>
    <row r="7" spans="1:1024" ht="38.25">
      <c r="A7" s="8">
        <v>77</v>
      </c>
      <c r="B7" s="8" t="s">
        <v>19</v>
      </c>
      <c r="C7" s="9" t="s">
        <v>20</v>
      </c>
      <c r="D7" s="8" t="s">
        <v>13</v>
      </c>
      <c r="E7" s="10">
        <f>65655.07+12802.55+29370</f>
        <v>107827.62000000001</v>
      </c>
    </row>
    <row r="8" spans="1:1024">
      <c r="A8" s="8">
        <v>77</v>
      </c>
      <c r="B8" s="8" t="s">
        <v>10</v>
      </c>
      <c r="C8" s="9" t="s">
        <v>21</v>
      </c>
      <c r="D8" s="8" t="s">
        <v>8</v>
      </c>
      <c r="E8" s="10">
        <v>15408</v>
      </c>
    </row>
    <row r="9" spans="1:1024">
      <c r="A9" s="8">
        <v>77</v>
      </c>
      <c r="B9" s="8" t="s">
        <v>22</v>
      </c>
      <c r="C9" s="9" t="s">
        <v>23</v>
      </c>
      <c r="D9" s="8" t="s">
        <v>13</v>
      </c>
      <c r="E9" s="10">
        <v>8982.7900000000009</v>
      </c>
    </row>
    <row r="10" spans="1:1024">
      <c r="A10" s="8">
        <v>78</v>
      </c>
      <c r="B10" s="8" t="s">
        <v>24</v>
      </c>
      <c r="C10" s="9" t="s">
        <v>25</v>
      </c>
      <c r="D10" s="8" t="s">
        <v>13</v>
      </c>
      <c r="E10" s="10">
        <v>11320.02</v>
      </c>
    </row>
    <row r="11" spans="1:1024">
      <c r="A11" s="8">
        <v>78</v>
      </c>
      <c r="B11" s="8" t="s">
        <v>26</v>
      </c>
      <c r="C11" s="9" t="s">
        <v>27</v>
      </c>
      <c r="D11" s="8" t="s">
        <v>28</v>
      </c>
      <c r="E11" s="10">
        <v>6060</v>
      </c>
    </row>
    <row r="12" spans="1:1024" ht="25.5">
      <c r="A12" s="8">
        <v>78</v>
      </c>
      <c r="B12" s="8" t="s">
        <v>29</v>
      </c>
      <c r="C12" s="9" t="s">
        <v>30</v>
      </c>
      <c r="D12" s="8" t="s">
        <v>8</v>
      </c>
      <c r="E12" s="10">
        <f>41208.5+23243</f>
        <v>64451.5</v>
      </c>
    </row>
    <row r="13" spans="1:1024" ht="25.5">
      <c r="A13" s="8">
        <v>78</v>
      </c>
      <c r="B13" s="8" t="s">
        <v>31</v>
      </c>
      <c r="C13" s="9" t="s">
        <v>32</v>
      </c>
      <c r="D13" s="8" t="s">
        <v>18</v>
      </c>
      <c r="E13" s="10">
        <v>10013.299999999999</v>
      </c>
    </row>
    <row r="14" spans="1:1024">
      <c r="A14" s="8">
        <v>78</v>
      </c>
      <c r="B14" s="8" t="s">
        <v>33</v>
      </c>
      <c r="C14" s="9" t="s">
        <v>34</v>
      </c>
      <c r="D14" s="8" t="s">
        <v>18</v>
      </c>
      <c r="E14" s="10">
        <v>16296.9</v>
      </c>
    </row>
    <row r="15" spans="1:1024">
      <c r="A15" s="8">
        <v>78</v>
      </c>
      <c r="B15" s="8" t="s">
        <v>26</v>
      </c>
      <c r="C15" s="9" t="s">
        <v>35</v>
      </c>
      <c r="D15" s="8" t="s">
        <v>16</v>
      </c>
      <c r="E15" s="10">
        <v>3978</v>
      </c>
    </row>
    <row r="16" spans="1:1024">
      <c r="A16" s="8">
        <v>78</v>
      </c>
      <c r="B16" s="8" t="s">
        <v>33</v>
      </c>
      <c r="C16" s="9" t="s">
        <v>36</v>
      </c>
      <c r="D16" s="8" t="s">
        <v>37</v>
      </c>
      <c r="E16" s="10">
        <v>21998.26</v>
      </c>
    </row>
    <row r="17" spans="1:5">
      <c r="A17" s="8">
        <v>91</v>
      </c>
      <c r="B17" s="8" t="s">
        <v>38</v>
      </c>
      <c r="C17" s="9" t="s">
        <v>39</v>
      </c>
      <c r="D17" s="8" t="s">
        <v>40</v>
      </c>
      <c r="E17" s="10">
        <v>68208.47</v>
      </c>
    </row>
    <row r="18" spans="1:5">
      <c r="A18" s="8">
        <v>91</v>
      </c>
      <c r="B18" s="8" t="s">
        <v>41</v>
      </c>
      <c r="C18" s="9" t="s">
        <v>42</v>
      </c>
      <c r="D18" s="8" t="s">
        <v>13</v>
      </c>
      <c r="E18" s="10">
        <v>3301.57</v>
      </c>
    </row>
    <row r="19" spans="1:5">
      <c r="A19" s="8">
        <v>95</v>
      </c>
      <c r="B19" s="8" t="s">
        <v>43</v>
      </c>
      <c r="C19" s="9" t="s">
        <v>44</v>
      </c>
      <c r="D19" s="8" t="s">
        <v>13</v>
      </c>
      <c r="E19" s="10">
        <v>7723.85</v>
      </c>
    </row>
    <row r="20" spans="1:5">
      <c r="A20" s="8">
        <v>95</v>
      </c>
      <c r="B20" s="8" t="s">
        <v>45</v>
      </c>
      <c r="C20" s="9" t="s">
        <v>46</v>
      </c>
      <c r="D20" s="8" t="s">
        <v>13</v>
      </c>
      <c r="E20" s="10">
        <v>6124.8</v>
      </c>
    </row>
    <row r="21" spans="1:5">
      <c r="A21" s="8">
        <v>95</v>
      </c>
      <c r="B21" s="8" t="s">
        <v>47</v>
      </c>
      <c r="C21" s="9" t="s">
        <v>48</v>
      </c>
      <c r="D21" s="8" t="s">
        <v>49</v>
      </c>
      <c r="E21" s="10">
        <v>8319.6</v>
      </c>
    </row>
    <row r="22" spans="1:5">
      <c r="A22" s="8">
        <v>95</v>
      </c>
      <c r="B22" s="8" t="s">
        <v>47</v>
      </c>
      <c r="C22" s="9" t="s">
        <v>50</v>
      </c>
      <c r="D22" s="8" t="s">
        <v>13</v>
      </c>
      <c r="E22" s="10">
        <v>23432.400000000001</v>
      </c>
    </row>
    <row r="23" spans="1:5">
      <c r="A23" s="8">
        <v>95</v>
      </c>
      <c r="B23" s="8" t="s">
        <v>47</v>
      </c>
      <c r="C23" s="9" t="s">
        <v>51</v>
      </c>
      <c r="D23" s="8" t="s">
        <v>52</v>
      </c>
      <c r="E23" s="10">
        <v>3843.41</v>
      </c>
    </row>
    <row r="24" spans="1:5">
      <c r="A24" s="8">
        <v>95</v>
      </c>
      <c r="B24" s="8" t="s">
        <v>53</v>
      </c>
      <c r="C24" s="9" t="s">
        <v>54</v>
      </c>
      <c r="D24" s="8" t="s">
        <v>8</v>
      </c>
      <c r="E24" s="10">
        <v>2808</v>
      </c>
    </row>
    <row r="25" spans="1:5">
      <c r="A25" s="8">
        <v>77</v>
      </c>
      <c r="B25" s="8" t="s">
        <v>14</v>
      </c>
      <c r="C25" s="9" t="s">
        <v>55</v>
      </c>
      <c r="D25" s="8" t="s">
        <v>49</v>
      </c>
      <c r="E25" s="10">
        <v>13325.06</v>
      </c>
    </row>
    <row r="26" spans="1:5">
      <c r="A26" s="8">
        <v>77</v>
      </c>
      <c r="B26" s="8" t="s">
        <v>56</v>
      </c>
      <c r="C26" s="9" t="s">
        <v>57</v>
      </c>
      <c r="D26" s="8" t="s">
        <v>8</v>
      </c>
      <c r="E26" s="10">
        <v>4791.78</v>
      </c>
    </row>
    <row r="27" spans="1:5">
      <c r="A27" s="8">
        <v>78</v>
      </c>
      <c r="B27" s="8" t="s">
        <v>29</v>
      </c>
      <c r="C27" s="9" t="s">
        <v>58</v>
      </c>
      <c r="D27" s="8" t="s">
        <v>18</v>
      </c>
      <c r="E27" s="10">
        <v>17075.3</v>
      </c>
    </row>
    <row r="28" spans="1:5" ht="25.5">
      <c r="A28" s="8">
        <v>93</v>
      </c>
      <c r="B28" s="8" t="s">
        <v>59</v>
      </c>
      <c r="C28" s="9" t="s">
        <v>60</v>
      </c>
      <c r="D28" s="8" t="s">
        <v>8</v>
      </c>
      <c r="E28" s="10">
        <v>26665.51</v>
      </c>
    </row>
    <row r="29" spans="1:5">
      <c r="A29" s="8">
        <v>75</v>
      </c>
      <c r="B29" s="8" t="s">
        <v>61</v>
      </c>
      <c r="C29" s="9" t="s">
        <v>62</v>
      </c>
      <c r="D29" s="11" t="s">
        <v>13</v>
      </c>
      <c r="E29" s="10">
        <v>177817.2</v>
      </c>
    </row>
    <row r="30" spans="1:5">
      <c r="A30" s="8">
        <v>93</v>
      </c>
      <c r="B30" s="8" t="s">
        <v>63</v>
      </c>
      <c r="C30" s="9" t="s">
        <v>64</v>
      </c>
      <c r="D30" s="8" t="s">
        <v>18</v>
      </c>
      <c r="E30" s="10">
        <f>13041.6+7425</f>
        <v>20466.599999999999</v>
      </c>
    </row>
    <row r="31" spans="1:5" ht="38.25">
      <c r="A31" s="8">
        <v>93</v>
      </c>
      <c r="B31" s="8" t="s">
        <v>59</v>
      </c>
      <c r="C31" s="9" t="s">
        <v>65</v>
      </c>
      <c r="D31" s="8" t="s">
        <v>8</v>
      </c>
      <c r="E31" s="10">
        <f>10623.18+13215+23290.8+4055.1+41833.66</f>
        <v>93017.739999999991</v>
      </c>
    </row>
    <row r="32" spans="1:5" ht="25.5">
      <c r="A32" s="8">
        <v>29</v>
      </c>
      <c r="B32" s="8" t="s">
        <v>66</v>
      </c>
      <c r="C32" s="9" t="s">
        <v>67</v>
      </c>
      <c r="D32" s="8" t="s">
        <v>8</v>
      </c>
      <c r="E32" s="10">
        <v>102002.23</v>
      </c>
    </row>
    <row r="33" spans="1:5" ht="25.5">
      <c r="A33" s="8">
        <v>52</v>
      </c>
      <c r="B33" s="8" t="s">
        <v>68</v>
      </c>
      <c r="C33" s="9" t="s">
        <v>69</v>
      </c>
      <c r="D33" s="8" t="s">
        <v>8</v>
      </c>
      <c r="E33" s="10">
        <v>38577.74</v>
      </c>
    </row>
    <row r="34" spans="1:5">
      <c r="A34" s="8">
        <v>77</v>
      </c>
      <c r="B34" s="8" t="s">
        <v>70</v>
      </c>
      <c r="C34" s="9" t="s">
        <v>71</v>
      </c>
      <c r="D34" s="8" t="s">
        <v>13</v>
      </c>
      <c r="E34" s="10">
        <v>6816</v>
      </c>
    </row>
    <row r="35" spans="1:5">
      <c r="A35" s="8">
        <v>21</v>
      </c>
      <c r="B35" s="8" t="s">
        <v>72</v>
      </c>
      <c r="C35" s="9" t="s">
        <v>73</v>
      </c>
      <c r="D35" s="8" t="s">
        <v>16</v>
      </c>
      <c r="E35" s="10">
        <v>88532.13</v>
      </c>
    </row>
    <row r="36" spans="1:5">
      <c r="A36" s="8">
        <v>63</v>
      </c>
      <c r="B36" s="8" t="s">
        <v>74</v>
      </c>
      <c r="C36" s="9" t="s">
        <v>75</v>
      </c>
      <c r="D36" s="8" t="s">
        <v>8</v>
      </c>
      <c r="E36" s="12">
        <v>26232</v>
      </c>
    </row>
    <row r="37" spans="1:5" ht="25.5">
      <c r="A37" s="8">
        <v>17</v>
      </c>
      <c r="B37" s="8" t="s">
        <v>76</v>
      </c>
      <c r="C37" s="9" t="s">
        <v>77</v>
      </c>
      <c r="D37" s="8" t="s">
        <v>18</v>
      </c>
      <c r="E37" s="10">
        <v>62473.97</v>
      </c>
    </row>
    <row r="38" spans="1:5" ht="25.5">
      <c r="A38" s="8">
        <v>19</v>
      </c>
      <c r="B38" s="8" t="s">
        <v>78</v>
      </c>
      <c r="C38" s="9" t="s">
        <v>79</v>
      </c>
      <c r="D38" s="8" t="s">
        <v>8</v>
      </c>
      <c r="E38" s="10">
        <v>106204.11</v>
      </c>
    </row>
    <row r="39" spans="1:5" ht="25.5">
      <c r="A39" s="8">
        <v>24</v>
      </c>
      <c r="B39" s="8" t="s">
        <v>80</v>
      </c>
      <c r="C39" s="9" t="s">
        <v>81</v>
      </c>
      <c r="D39" s="8" t="s">
        <v>37</v>
      </c>
      <c r="E39" s="10">
        <v>49478.1</v>
      </c>
    </row>
    <row r="40" spans="1:5" ht="25.5">
      <c r="A40" s="8">
        <v>77</v>
      </c>
      <c r="B40" s="8" t="s">
        <v>19</v>
      </c>
      <c r="C40" s="9" t="s">
        <v>82</v>
      </c>
      <c r="D40" s="8" t="s">
        <v>8</v>
      </c>
      <c r="E40" s="10">
        <v>98256.2</v>
      </c>
    </row>
    <row r="41" spans="1:5">
      <c r="A41" s="8">
        <v>17</v>
      </c>
      <c r="B41" s="8" t="s">
        <v>76</v>
      </c>
      <c r="C41" s="9" t="s">
        <v>83</v>
      </c>
      <c r="D41" s="8" t="s">
        <v>37</v>
      </c>
      <c r="E41" s="10">
        <v>25556.45</v>
      </c>
    </row>
    <row r="42" spans="1:5">
      <c r="A42" s="8">
        <v>17</v>
      </c>
      <c r="B42" s="8" t="s">
        <v>76</v>
      </c>
      <c r="C42" s="9" t="s">
        <v>84</v>
      </c>
      <c r="D42" s="8" t="s">
        <v>8</v>
      </c>
      <c r="E42" s="10">
        <v>3180.19</v>
      </c>
    </row>
    <row r="43" spans="1:5" ht="25.5">
      <c r="A43" s="8">
        <v>17</v>
      </c>
      <c r="B43" s="8" t="s">
        <v>76</v>
      </c>
      <c r="C43" s="9" t="s">
        <v>85</v>
      </c>
      <c r="D43" s="8" t="s">
        <v>13</v>
      </c>
      <c r="E43" s="10">
        <v>45888.72</v>
      </c>
    </row>
    <row r="44" spans="1:5">
      <c r="A44" s="8">
        <v>17</v>
      </c>
      <c r="B44" s="8" t="s">
        <v>76</v>
      </c>
      <c r="C44" s="9" t="s">
        <v>86</v>
      </c>
      <c r="D44" s="8" t="s">
        <v>8</v>
      </c>
      <c r="E44" s="10"/>
    </row>
    <row r="45" spans="1:5">
      <c r="A45" s="8">
        <v>17</v>
      </c>
      <c r="B45" s="8" t="s">
        <v>76</v>
      </c>
      <c r="C45" s="9" t="s">
        <v>87</v>
      </c>
      <c r="D45" s="8" t="s">
        <v>52</v>
      </c>
      <c r="E45" s="10">
        <v>12324</v>
      </c>
    </row>
    <row r="46" spans="1:5">
      <c r="A46" s="8">
        <v>17</v>
      </c>
      <c r="B46" s="8" t="s">
        <v>76</v>
      </c>
      <c r="C46" s="9" t="s">
        <v>88</v>
      </c>
      <c r="D46" s="8" t="s">
        <v>8</v>
      </c>
      <c r="E46" s="10">
        <v>12254</v>
      </c>
    </row>
    <row r="47" spans="1:5">
      <c r="A47" s="8">
        <v>17</v>
      </c>
      <c r="B47" s="8" t="s">
        <v>76</v>
      </c>
      <c r="C47" s="9" t="s">
        <v>88</v>
      </c>
      <c r="D47" s="8" t="s">
        <v>8</v>
      </c>
      <c r="E47" s="10">
        <v>9818.76</v>
      </c>
    </row>
    <row r="48" spans="1:5">
      <c r="A48" s="8">
        <v>17</v>
      </c>
      <c r="B48" s="8" t="s">
        <v>76</v>
      </c>
      <c r="C48" s="9" t="s">
        <v>89</v>
      </c>
      <c r="D48" s="8" t="s">
        <v>52</v>
      </c>
      <c r="E48" s="10">
        <v>18672</v>
      </c>
    </row>
    <row r="49" spans="1:5">
      <c r="A49" s="8">
        <v>17</v>
      </c>
      <c r="B49" s="8" t="s">
        <v>76</v>
      </c>
      <c r="C49" s="9" t="s">
        <v>90</v>
      </c>
      <c r="D49" s="8" t="s">
        <v>52</v>
      </c>
      <c r="E49" s="10">
        <v>8208</v>
      </c>
    </row>
    <row r="50" spans="1:5">
      <c r="A50" s="8">
        <v>17</v>
      </c>
      <c r="B50" s="8" t="s">
        <v>76</v>
      </c>
      <c r="C50" s="9" t="s">
        <v>91</v>
      </c>
      <c r="D50" s="8" t="s">
        <v>8</v>
      </c>
      <c r="E50" s="10">
        <v>2980.8</v>
      </c>
    </row>
    <row r="51" spans="1:5">
      <c r="A51" s="8">
        <v>17</v>
      </c>
      <c r="B51" s="8" t="s">
        <v>76</v>
      </c>
      <c r="C51" s="9" t="s">
        <v>92</v>
      </c>
      <c r="D51" s="8" t="s">
        <v>37</v>
      </c>
      <c r="E51" s="10">
        <v>9830.4</v>
      </c>
    </row>
    <row r="52" spans="1:5">
      <c r="A52" s="8">
        <v>17</v>
      </c>
      <c r="B52" s="8" t="s">
        <v>76</v>
      </c>
      <c r="C52" s="9" t="s">
        <v>93</v>
      </c>
      <c r="D52" s="8" t="s">
        <v>37</v>
      </c>
      <c r="E52" s="10">
        <v>6573.6</v>
      </c>
    </row>
    <row r="53" spans="1:5">
      <c r="A53" s="8">
        <v>17</v>
      </c>
      <c r="B53" s="8" t="s">
        <v>76</v>
      </c>
      <c r="C53" s="9" t="s">
        <v>94</v>
      </c>
      <c r="D53" s="8" t="s">
        <v>13</v>
      </c>
      <c r="E53" s="10">
        <v>15886.62</v>
      </c>
    </row>
    <row r="54" spans="1:5">
      <c r="A54" s="8">
        <v>17</v>
      </c>
      <c r="B54" s="8" t="s">
        <v>76</v>
      </c>
      <c r="C54" s="9" t="s">
        <v>95</v>
      </c>
      <c r="D54" s="13" t="s">
        <v>8</v>
      </c>
      <c r="E54" s="12">
        <v>28545.5</v>
      </c>
    </row>
    <row r="55" spans="1:5">
      <c r="A55" s="8">
        <v>17</v>
      </c>
      <c r="B55" s="8" t="s">
        <v>76</v>
      </c>
      <c r="C55" s="9" t="s">
        <v>96</v>
      </c>
      <c r="D55" s="8" t="s">
        <v>13</v>
      </c>
      <c r="E55" s="10">
        <v>4148.04</v>
      </c>
    </row>
    <row r="56" spans="1:5">
      <c r="A56" s="8">
        <v>17</v>
      </c>
      <c r="B56" s="8" t="s">
        <v>76</v>
      </c>
      <c r="C56" s="9" t="s">
        <v>97</v>
      </c>
      <c r="D56" s="8" t="s">
        <v>37</v>
      </c>
      <c r="E56" s="10">
        <v>2495.89</v>
      </c>
    </row>
    <row r="57" spans="1:5">
      <c r="A57" s="8">
        <v>17</v>
      </c>
      <c r="B57" s="8" t="s">
        <v>76</v>
      </c>
      <c r="C57" s="9" t="s">
        <v>98</v>
      </c>
      <c r="D57" s="8" t="s">
        <v>8</v>
      </c>
      <c r="E57" s="10">
        <v>7641.6</v>
      </c>
    </row>
    <row r="58" spans="1:5">
      <c r="A58" s="8">
        <v>17</v>
      </c>
      <c r="B58" s="8" t="s">
        <v>76</v>
      </c>
      <c r="C58" s="9" t="s">
        <v>99</v>
      </c>
      <c r="D58" s="8" t="s">
        <v>8</v>
      </c>
      <c r="E58" s="10">
        <v>4908.96</v>
      </c>
    </row>
    <row r="59" spans="1:5">
      <c r="A59" s="8">
        <v>17</v>
      </c>
      <c r="B59" s="8" t="s">
        <v>76</v>
      </c>
      <c r="C59" s="9" t="s">
        <v>100</v>
      </c>
      <c r="D59" s="8" t="s">
        <v>16</v>
      </c>
      <c r="E59" s="10">
        <v>1998</v>
      </c>
    </row>
    <row r="60" spans="1:5">
      <c r="A60" s="8">
        <v>17</v>
      </c>
      <c r="B60" s="8" t="s">
        <v>76</v>
      </c>
      <c r="C60" s="9" t="s">
        <v>101</v>
      </c>
      <c r="D60" s="8" t="s">
        <v>13</v>
      </c>
      <c r="E60" s="10">
        <v>1751.98</v>
      </c>
    </row>
    <row r="61" spans="1:5">
      <c r="A61" s="8">
        <v>17</v>
      </c>
      <c r="B61" s="8" t="s">
        <v>76</v>
      </c>
      <c r="C61" s="9" t="s">
        <v>102</v>
      </c>
      <c r="D61" s="8" t="s">
        <v>52</v>
      </c>
      <c r="E61" s="10">
        <v>1807.52</v>
      </c>
    </row>
    <row r="62" spans="1:5">
      <c r="A62" s="8">
        <v>17</v>
      </c>
      <c r="B62" s="8" t="s">
        <v>76</v>
      </c>
      <c r="C62" s="9" t="s">
        <v>103</v>
      </c>
      <c r="D62" s="8" t="s">
        <v>37</v>
      </c>
      <c r="E62" s="10">
        <v>208.69</v>
      </c>
    </row>
    <row r="63" spans="1:5">
      <c r="A63" s="8">
        <v>13</v>
      </c>
      <c r="B63" s="9" t="s">
        <v>104</v>
      </c>
      <c r="C63" s="9" t="s">
        <v>105</v>
      </c>
      <c r="D63" s="8" t="s">
        <v>8</v>
      </c>
      <c r="E63" s="14">
        <v>23459.14</v>
      </c>
    </row>
    <row r="64" spans="1:5">
      <c r="A64" s="8">
        <v>13</v>
      </c>
      <c r="B64" s="9" t="s">
        <v>104</v>
      </c>
      <c r="C64" s="9" t="s">
        <v>106</v>
      </c>
      <c r="D64" s="8" t="s">
        <v>37</v>
      </c>
      <c r="E64" s="14">
        <v>23307.16</v>
      </c>
    </row>
    <row r="65" spans="1:5">
      <c r="A65" s="8">
        <v>83</v>
      </c>
      <c r="B65" s="9" t="s">
        <v>107</v>
      </c>
      <c r="C65" s="9" t="s">
        <v>108</v>
      </c>
      <c r="D65" s="8" t="s">
        <v>8</v>
      </c>
      <c r="E65" s="14">
        <v>36302.81</v>
      </c>
    </row>
    <row r="66" spans="1:5">
      <c r="A66" s="8" t="s">
        <v>109</v>
      </c>
      <c r="B66" s="9" t="s">
        <v>110</v>
      </c>
      <c r="C66" s="9" t="s">
        <v>111</v>
      </c>
      <c r="D66" s="8" t="s">
        <v>28</v>
      </c>
      <c r="E66" s="14">
        <v>10521.6</v>
      </c>
    </row>
    <row r="67" spans="1:5">
      <c r="A67" s="8">
        <v>4</v>
      </c>
      <c r="B67" s="9" t="s">
        <v>112</v>
      </c>
      <c r="C67" s="9" t="s">
        <v>113</v>
      </c>
      <c r="D67" s="8" t="s">
        <v>8</v>
      </c>
      <c r="E67" s="14">
        <v>23049.1</v>
      </c>
    </row>
    <row r="68" spans="1:5">
      <c r="A68" s="8">
        <v>4</v>
      </c>
      <c r="B68" s="9" t="s">
        <v>112</v>
      </c>
      <c r="C68" s="9" t="s">
        <v>114</v>
      </c>
      <c r="D68" s="8" t="s">
        <v>115</v>
      </c>
      <c r="E68" s="14">
        <v>2693.77</v>
      </c>
    </row>
    <row r="69" spans="1:5">
      <c r="A69" s="8">
        <v>4</v>
      </c>
      <c r="B69" s="9" t="s">
        <v>116</v>
      </c>
      <c r="C69" s="9" t="s">
        <v>117</v>
      </c>
      <c r="D69" s="8" t="s">
        <v>115</v>
      </c>
      <c r="E69" s="14">
        <v>3018.04</v>
      </c>
    </row>
    <row r="70" spans="1:5">
      <c r="A70" s="8">
        <v>83</v>
      </c>
      <c r="B70" s="9" t="s">
        <v>118</v>
      </c>
      <c r="C70" s="9" t="s">
        <v>119</v>
      </c>
      <c r="D70" s="8" t="s">
        <v>16</v>
      </c>
      <c r="E70" s="14">
        <v>7279.8</v>
      </c>
    </row>
    <row r="71" spans="1:5" ht="25.5">
      <c r="A71" s="8">
        <v>6</v>
      </c>
      <c r="B71" s="9" t="s">
        <v>120</v>
      </c>
      <c r="C71" s="9" t="s">
        <v>121</v>
      </c>
      <c r="D71" s="8" t="s">
        <v>16</v>
      </c>
      <c r="E71" s="14">
        <v>8326.1200000000008</v>
      </c>
    </row>
    <row r="72" spans="1:5">
      <c r="A72" s="8">
        <v>5</v>
      </c>
      <c r="B72" s="9" t="s">
        <v>122</v>
      </c>
      <c r="C72" s="9" t="s">
        <v>123</v>
      </c>
      <c r="D72" s="8" t="s">
        <v>49</v>
      </c>
      <c r="E72" s="14">
        <v>1207.6300000000001</v>
      </c>
    </row>
    <row r="73" spans="1:5">
      <c r="A73" s="8">
        <v>5</v>
      </c>
      <c r="B73" s="9" t="s">
        <v>124</v>
      </c>
      <c r="C73" s="9" t="s">
        <v>125</v>
      </c>
      <c r="D73" s="8" t="s">
        <v>115</v>
      </c>
      <c r="E73" s="14">
        <v>3369.78</v>
      </c>
    </row>
    <row r="74" spans="1:5">
      <c r="A74" s="8">
        <v>5</v>
      </c>
      <c r="B74" s="9" t="s">
        <v>124</v>
      </c>
      <c r="C74" s="9" t="s">
        <v>126</v>
      </c>
      <c r="D74" s="8" t="s">
        <v>37</v>
      </c>
      <c r="E74" s="14">
        <v>39138</v>
      </c>
    </row>
    <row r="75" spans="1:5">
      <c r="A75" s="8">
        <v>5</v>
      </c>
      <c r="B75" s="9" t="s">
        <v>127</v>
      </c>
      <c r="C75" s="9" t="s">
        <v>128</v>
      </c>
      <c r="D75" s="8" t="s">
        <v>8</v>
      </c>
      <c r="E75" s="14">
        <v>7392</v>
      </c>
    </row>
    <row r="76" spans="1:5">
      <c r="A76" s="8">
        <v>13</v>
      </c>
      <c r="B76" s="9" t="s">
        <v>104</v>
      </c>
      <c r="C76" s="9" t="s">
        <v>129</v>
      </c>
      <c r="D76" s="8" t="s">
        <v>37</v>
      </c>
      <c r="E76" s="14">
        <v>24090</v>
      </c>
    </row>
    <row r="77" spans="1:5">
      <c r="A77" s="8">
        <v>13</v>
      </c>
      <c r="B77" s="9" t="s">
        <v>104</v>
      </c>
      <c r="C77" s="9" t="s">
        <v>130</v>
      </c>
      <c r="D77" s="8" t="s">
        <v>8</v>
      </c>
      <c r="E77" s="14">
        <v>3634.2</v>
      </c>
    </row>
    <row r="78" spans="1:5">
      <c r="A78" s="8">
        <v>4</v>
      </c>
      <c r="B78" s="9" t="s">
        <v>131</v>
      </c>
      <c r="C78" s="9" t="s">
        <v>132</v>
      </c>
      <c r="D78" s="8" t="s">
        <v>49</v>
      </c>
      <c r="E78" s="14">
        <v>3228</v>
      </c>
    </row>
    <row r="79" spans="1:5">
      <c r="A79" s="8">
        <v>4</v>
      </c>
      <c r="B79" s="9" t="s">
        <v>133</v>
      </c>
      <c r="C79" s="9" t="s">
        <v>134</v>
      </c>
      <c r="D79" s="8" t="s">
        <v>49</v>
      </c>
      <c r="E79" s="14">
        <v>1560</v>
      </c>
    </row>
    <row r="80" spans="1:5">
      <c r="A80" s="8">
        <v>84</v>
      </c>
      <c r="B80" s="9" t="s">
        <v>135</v>
      </c>
      <c r="C80" s="9" t="s">
        <v>136</v>
      </c>
      <c r="D80" s="8" t="s">
        <v>8</v>
      </c>
      <c r="E80" s="14">
        <v>1687.38</v>
      </c>
    </row>
    <row r="81" spans="1:5">
      <c r="A81" s="8">
        <v>13</v>
      </c>
      <c r="B81" s="9" t="s">
        <v>137</v>
      </c>
      <c r="C81" s="9" t="s">
        <v>138</v>
      </c>
      <c r="D81" s="8" t="s">
        <v>49</v>
      </c>
      <c r="E81" s="14">
        <v>3584.94</v>
      </c>
    </row>
    <row r="82" spans="1:5">
      <c r="A82" s="8">
        <v>4</v>
      </c>
      <c r="B82" s="9" t="s">
        <v>139</v>
      </c>
      <c r="C82" s="9" t="s">
        <v>140</v>
      </c>
      <c r="D82" s="8" t="s">
        <v>49</v>
      </c>
      <c r="E82" s="14">
        <v>876</v>
      </c>
    </row>
    <row r="83" spans="1:5">
      <c r="A83" s="8">
        <v>5</v>
      </c>
      <c r="B83" s="9" t="s">
        <v>127</v>
      </c>
      <c r="C83" s="9" t="s">
        <v>141</v>
      </c>
      <c r="D83" s="8" t="s">
        <v>8</v>
      </c>
      <c r="E83" s="14">
        <v>4045.2</v>
      </c>
    </row>
    <row r="84" spans="1:5">
      <c r="A84" s="8">
        <v>6</v>
      </c>
      <c r="B84" s="9" t="s">
        <v>142</v>
      </c>
      <c r="C84" s="9" t="s">
        <v>143</v>
      </c>
      <c r="D84" s="8" t="s">
        <v>37</v>
      </c>
      <c r="E84" s="14">
        <v>4453.0600000000004</v>
      </c>
    </row>
    <row r="85" spans="1:5">
      <c r="A85" s="8">
        <v>84</v>
      </c>
      <c r="B85" s="9" t="s">
        <v>135</v>
      </c>
      <c r="C85" s="9" t="s">
        <v>144</v>
      </c>
      <c r="D85" s="8" t="s">
        <v>37</v>
      </c>
      <c r="E85" s="14">
        <v>2763.25</v>
      </c>
    </row>
    <row r="86" spans="1:5">
      <c r="A86" s="8">
        <v>13</v>
      </c>
      <c r="B86" s="9" t="s">
        <v>145</v>
      </c>
      <c r="C86" s="9" t="s">
        <v>146</v>
      </c>
      <c r="D86" s="8" t="s">
        <v>147</v>
      </c>
      <c r="E86" s="14">
        <v>4200</v>
      </c>
    </row>
    <row r="87" spans="1:5">
      <c r="A87" s="8">
        <v>13</v>
      </c>
      <c r="B87" s="9" t="s">
        <v>148</v>
      </c>
      <c r="C87" s="9" t="s">
        <v>146</v>
      </c>
      <c r="D87" s="8" t="s">
        <v>147</v>
      </c>
      <c r="E87" s="14">
        <v>6000</v>
      </c>
    </row>
    <row r="88" spans="1:5">
      <c r="A88" s="8">
        <v>6</v>
      </c>
      <c r="B88" s="9" t="s">
        <v>149</v>
      </c>
      <c r="C88" s="9" t="s">
        <v>150</v>
      </c>
      <c r="D88" s="8" t="s">
        <v>8</v>
      </c>
      <c r="E88" s="14">
        <v>1532.3</v>
      </c>
    </row>
    <row r="89" spans="1:5">
      <c r="A89" s="8">
        <v>6</v>
      </c>
      <c r="B89" s="9" t="s">
        <v>151</v>
      </c>
      <c r="C89" s="9" t="s">
        <v>152</v>
      </c>
      <c r="D89" s="8" t="s">
        <v>115</v>
      </c>
      <c r="E89" s="14">
        <v>1947.99</v>
      </c>
    </row>
    <row r="90" spans="1:5">
      <c r="A90" s="8">
        <v>84</v>
      </c>
      <c r="B90" s="9" t="s">
        <v>153</v>
      </c>
      <c r="C90" s="9" t="s">
        <v>154</v>
      </c>
      <c r="D90" s="8" t="s">
        <v>40</v>
      </c>
      <c r="E90" s="14">
        <v>6124.7</v>
      </c>
    </row>
    <row r="91" spans="1:5">
      <c r="A91" s="8">
        <v>4</v>
      </c>
      <c r="B91" s="9" t="s">
        <v>155</v>
      </c>
      <c r="C91" s="9" t="s">
        <v>156</v>
      </c>
      <c r="D91" s="8" t="s">
        <v>49</v>
      </c>
      <c r="E91" s="14">
        <v>576.74</v>
      </c>
    </row>
    <row r="92" spans="1:5">
      <c r="A92" s="8">
        <v>4</v>
      </c>
      <c r="B92" s="9" t="s">
        <v>112</v>
      </c>
      <c r="C92" s="9" t="s">
        <v>132</v>
      </c>
      <c r="D92" s="8" t="s">
        <v>8</v>
      </c>
      <c r="E92" s="14">
        <v>2220</v>
      </c>
    </row>
    <row r="93" spans="1:5" ht="25.5">
      <c r="A93" s="8">
        <v>4</v>
      </c>
      <c r="B93" s="9" t="s">
        <v>157</v>
      </c>
      <c r="C93" s="9" t="s">
        <v>158</v>
      </c>
      <c r="D93" s="8" t="s">
        <v>8</v>
      </c>
      <c r="E93" s="14">
        <v>646.79999999999995</v>
      </c>
    </row>
    <row r="94" spans="1:5">
      <c r="A94" s="8">
        <v>4</v>
      </c>
      <c r="B94" s="9" t="s">
        <v>112</v>
      </c>
      <c r="C94" s="9" t="s">
        <v>159</v>
      </c>
      <c r="D94" s="8" t="s">
        <v>8</v>
      </c>
      <c r="E94" s="14">
        <v>1200</v>
      </c>
    </row>
    <row r="95" spans="1:5">
      <c r="A95" s="8">
        <v>6</v>
      </c>
      <c r="B95" s="9" t="s">
        <v>151</v>
      </c>
      <c r="C95" s="9" t="s">
        <v>160</v>
      </c>
      <c r="D95" s="8" t="s">
        <v>37</v>
      </c>
      <c r="E95" s="14">
        <v>749.49</v>
      </c>
    </row>
    <row r="96" spans="1:5">
      <c r="A96" s="8">
        <v>6</v>
      </c>
      <c r="B96" s="9" t="s">
        <v>142</v>
      </c>
      <c r="C96" s="9" t="s">
        <v>161</v>
      </c>
      <c r="D96" s="8" t="s">
        <v>8</v>
      </c>
      <c r="E96" s="14">
        <v>7296</v>
      </c>
    </row>
    <row r="97" spans="1:5">
      <c r="A97" s="8">
        <v>6</v>
      </c>
      <c r="B97" s="9" t="s">
        <v>162</v>
      </c>
      <c r="C97" s="9" t="s">
        <v>163</v>
      </c>
      <c r="D97" s="8" t="s">
        <v>8</v>
      </c>
      <c r="E97" s="14">
        <v>2712</v>
      </c>
    </row>
    <row r="98" spans="1:5">
      <c r="A98" s="8">
        <v>6</v>
      </c>
      <c r="B98" s="9" t="s">
        <v>142</v>
      </c>
      <c r="C98" s="9" t="s">
        <v>164</v>
      </c>
      <c r="D98" s="8" t="s">
        <v>13</v>
      </c>
      <c r="E98" s="14">
        <v>1697.8</v>
      </c>
    </row>
    <row r="99" spans="1:5">
      <c r="A99" s="8">
        <v>6</v>
      </c>
      <c r="B99" s="9" t="s">
        <v>142</v>
      </c>
      <c r="C99" s="9" t="s">
        <v>165</v>
      </c>
      <c r="D99" s="8" t="s">
        <v>13</v>
      </c>
      <c r="E99" s="14">
        <v>1269.8499999999999</v>
      </c>
    </row>
    <row r="100" spans="1:5">
      <c r="A100" s="8">
        <v>6</v>
      </c>
      <c r="B100" s="9" t="s">
        <v>142</v>
      </c>
      <c r="C100" s="9" t="s">
        <v>166</v>
      </c>
      <c r="D100" s="8" t="s">
        <v>13</v>
      </c>
      <c r="E100" s="14">
        <v>5833.74</v>
      </c>
    </row>
    <row r="101" spans="1:5">
      <c r="A101" s="8">
        <v>6</v>
      </c>
      <c r="B101" s="9" t="s">
        <v>142</v>
      </c>
      <c r="C101" s="9" t="s">
        <v>167</v>
      </c>
      <c r="D101" s="8" t="s">
        <v>115</v>
      </c>
      <c r="E101" s="14">
        <v>3454</v>
      </c>
    </row>
    <row r="102" spans="1:5">
      <c r="A102" s="8">
        <v>6</v>
      </c>
      <c r="B102" s="9" t="s">
        <v>142</v>
      </c>
      <c r="C102" s="9" t="s">
        <v>168</v>
      </c>
      <c r="D102" s="8" t="s">
        <v>8</v>
      </c>
      <c r="E102" s="14">
        <v>451.31</v>
      </c>
    </row>
    <row r="103" spans="1:5">
      <c r="A103" s="8">
        <v>84</v>
      </c>
      <c r="B103" s="9" t="s">
        <v>135</v>
      </c>
      <c r="C103" s="9" t="s">
        <v>169</v>
      </c>
      <c r="D103" s="8" t="s">
        <v>28</v>
      </c>
      <c r="E103" s="14">
        <v>14013</v>
      </c>
    </row>
    <row r="104" spans="1:5">
      <c r="A104" s="8">
        <v>84</v>
      </c>
      <c r="B104" s="9" t="s">
        <v>135</v>
      </c>
      <c r="C104" s="9" t="s">
        <v>170</v>
      </c>
      <c r="D104" s="8" t="s">
        <v>18</v>
      </c>
      <c r="E104" s="14">
        <v>825.72</v>
      </c>
    </row>
    <row r="105" spans="1:5">
      <c r="A105" s="8">
        <v>4</v>
      </c>
      <c r="B105" s="9" t="s">
        <v>116</v>
      </c>
      <c r="C105" s="9" t="s">
        <v>171</v>
      </c>
      <c r="D105" s="8" t="s">
        <v>13</v>
      </c>
      <c r="E105" s="14">
        <v>2449.14</v>
      </c>
    </row>
    <row r="106" spans="1:5">
      <c r="A106" s="8">
        <v>4</v>
      </c>
      <c r="B106" s="9" t="s">
        <v>112</v>
      </c>
      <c r="C106" s="9" t="s">
        <v>172</v>
      </c>
      <c r="D106" s="8" t="s">
        <v>49</v>
      </c>
      <c r="E106" s="14">
        <v>600</v>
      </c>
    </row>
    <row r="107" spans="1:5">
      <c r="A107" s="8">
        <v>6</v>
      </c>
      <c r="B107" s="9" t="s">
        <v>120</v>
      </c>
      <c r="C107" s="9" t="s">
        <v>173</v>
      </c>
      <c r="D107" s="8" t="s">
        <v>52</v>
      </c>
      <c r="E107" s="14">
        <v>2456.9299999999998</v>
      </c>
    </row>
    <row r="108" spans="1:5">
      <c r="A108" s="8">
        <v>6</v>
      </c>
      <c r="B108" s="9" t="s">
        <v>151</v>
      </c>
      <c r="C108" s="9" t="s">
        <v>174</v>
      </c>
      <c r="D108" s="8" t="s">
        <v>8</v>
      </c>
      <c r="E108" s="14">
        <v>4077.01</v>
      </c>
    </row>
    <row r="109" spans="1:5">
      <c r="A109" s="8">
        <v>13</v>
      </c>
      <c r="B109" s="9" t="s">
        <v>104</v>
      </c>
      <c r="C109" s="9" t="s">
        <v>175</v>
      </c>
      <c r="D109" s="8" t="s">
        <v>147</v>
      </c>
      <c r="E109" s="14">
        <v>503.54</v>
      </c>
    </row>
    <row r="110" spans="1:5">
      <c r="A110" s="8">
        <v>13</v>
      </c>
      <c r="B110" s="9" t="s">
        <v>104</v>
      </c>
      <c r="C110" s="9" t="s">
        <v>176</v>
      </c>
      <c r="D110" s="8" t="s">
        <v>147</v>
      </c>
      <c r="E110" s="14">
        <v>389.01</v>
      </c>
    </row>
    <row r="111" spans="1:5">
      <c r="A111" s="8">
        <v>13</v>
      </c>
      <c r="B111" s="9" t="s">
        <v>104</v>
      </c>
      <c r="C111" s="9" t="s">
        <v>177</v>
      </c>
      <c r="D111" s="8" t="s">
        <v>147</v>
      </c>
      <c r="E111" s="14">
        <v>483.02</v>
      </c>
    </row>
    <row r="112" spans="1:5">
      <c r="A112" s="8">
        <v>13</v>
      </c>
      <c r="B112" s="9" t="s">
        <v>104</v>
      </c>
      <c r="C112" s="9" t="s">
        <v>178</v>
      </c>
      <c r="D112" s="8" t="s">
        <v>147</v>
      </c>
      <c r="E112" s="14">
        <v>1384.68</v>
      </c>
    </row>
    <row r="113" spans="1:5">
      <c r="A113" s="8">
        <v>84</v>
      </c>
      <c r="B113" s="9" t="s">
        <v>179</v>
      </c>
      <c r="C113" s="9" t="s">
        <v>180</v>
      </c>
      <c r="D113" s="8" t="s">
        <v>13</v>
      </c>
      <c r="E113" s="14">
        <v>2784.88</v>
      </c>
    </row>
    <row r="114" spans="1:5" ht="25.5">
      <c r="A114" s="8">
        <v>83</v>
      </c>
      <c r="B114" s="9" t="s">
        <v>107</v>
      </c>
      <c r="C114" s="9" t="s">
        <v>181</v>
      </c>
      <c r="D114" s="8" t="s">
        <v>8</v>
      </c>
      <c r="E114" s="14">
        <v>12981.17</v>
      </c>
    </row>
    <row r="115" spans="1:5">
      <c r="A115" s="8">
        <v>5</v>
      </c>
      <c r="B115" s="9" t="s">
        <v>124</v>
      </c>
      <c r="C115" s="9" t="s">
        <v>182</v>
      </c>
      <c r="D115" s="8" t="s">
        <v>115</v>
      </c>
      <c r="E115" s="14">
        <v>6819.62</v>
      </c>
    </row>
    <row r="116" spans="1:5">
      <c r="A116" s="8">
        <v>6</v>
      </c>
      <c r="B116" s="9" t="s">
        <v>151</v>
      </c>
      <c r="C116" s="9" t="s">
        <v>183</v>
      </c>
      <c r="D116" s="8" t="s">
        <v>37</v>
      </c>
      <c r="E116" s="14">
        <v>26092</v>
      </c>
    </row>
    <row r="117" spans="1:5">
      <c r="A117" s="8">
        <v>83</v>
      </c>
      <c r="B117" s="9" t="s">
        <v>107</v>
      </c>
      <c r="C117" s="9" t="s">
        <v>184</v>
      </c>
      <c r="D117" s="8" t="s">
        <v>115</v>
      </c>
      <c r="E117" s="14">
        <v>46970</v>
      </c>
    </row>
    <row r="118" spans="1:5">
      <c r="A118" s="8">
        <v>83</v>
      </c>
      <c r="B118" s="9" t="s">
        <v>107</v>
      </c>
      <c r="C118" s="9" t="s">
        <v>185</v>
      </c>
      <c r="D118" s="8" t="s">
        <v>16</v>
      </c>
      <c r="E118" s="14">
        <v>41875.68</v>
      </c>
    </row>
    <row r="119" spans="1:5">
      <c r="A119" s="8">
        <v>5</v>
      </c>
      <c r="B119" s="9" t="s">
        <v>124</v>
      </c>
      <c r="C119" s="9" t="s">
        <v>186</v>
      </c>
      <c r="D119" s="8" t="s">
        <v>115</v>
      </c>
      <c r="E119" s="14">
        <v>5247.24</v>
      </c>
    </row>
    <row r="120" spans="1:5">
      <c r="A120" s="8">
        <v>6</v>
      </c>
      <c r="B120" s="9" t="s">
        <v>120</v>
      </c>
      <c r="C120" s="9" t="s">
        <v>187</v>
      </c>
      <c r="D120" s="8" t="s">
        <v>115</v>
      </c>
      <c r="E120" s="14">
        <v>1933.46</v>
      </c>
    </row>
    <row r="121" spans="1:5">
      <c r="A121" s="8">
        <v>13</v>
      </c>
      <c r="B121" s="9" t="s">
        <v>104</v>
      </c>
      <c r="C121" s="9" t="s">
        <v>188</v>
      </c>
      <c r="D121" s="8" t="s">
        <v>115</v>
      </c>
      <c r="E121" s="14">
        <v>3799.2</v>
      </c>
    </row>
    <row r="122" spans="1:5">
      <c r="A122" s="8">
        <v>13</v>
      </c>
      <c r="B122" s="9" t="s">
        <v>145</v>
      </c>
      <c r="C122" s="9" t="s">
        <v>189</v>
      </c>
      <c r="D122" s="8" t="s">
        <v>115</v>
      </c>
      <c r="E122" s="14">
        <v>3361.01</v>
      </c>
    </row>
    <row r="123" spans="1:5">
      <c r="A123" s="8">
        <v>5</v>
      </c>
      <c r="B123" s="9" t="s">
        <v>122</v>
      </c>
      <c r="C123" s="9" t="s">
        <v>190</v>
      </c>
      <c r="D123" s="8" t="s">
        <v>40</v>
      </c>
      <c r="E123" s="14">
        <v>1671.6</v>
      </c>
    </row>
    <row r="124" spans="1:5">
      <c r="A124" s="8">
        <v>83</v>
      </c>
      <c r="B124" s="9" t="s">
        <v>191</v>
      </c>
      <c r="C124" s="9" t="s">
        <v>192</v>
      </c>
      <c r="D124" s="8" t="s">
        <v>115</v>
      </c>
      <c r="E124" s="14">
        <v>5395.15</v>
      </c>
    </row>
    <row r="125" spans="1:5">
      <c r="A125" s="8">
        <v>83</v>
      </c>
      <c r="B125" s="9" t="s">
        <v>193</v>
      </c>
      <c r="C125" s="9" t="s">
        <v>194</v>
      </c>
      <c r="D125" s="8" t="s">
        <v>147</v>
      </c>
      <c r="E125" s="14">
        <v>3358</v>
      </c>
    </row>
    <row r="126" spans="1:5">
      <c r="A126" s="8">
        <v>84</v>
      </c>
      <c r="B126" s="9" t="s">
        <v>179</v>
      </c>
      <c r="C126" s="9" t="s">
        <v>195</v>
      </c>
      <c r="D126" s="8" t="s">
        <v>13</v>
      </c>
      <c r="E126" s="14">
        <v>6067.62</v>
      </c>
    </row>
    <row r="127" spans="1:5">
      <c r="A127" s="8">
        <v>84</v>
      </c>
      <c r="B127" s="9" t="s">
        <v>179</v>
      </c>
      <c r="C127" s="9" t="s">
        <v>196</v>
      </c>
      <c r="D127" s="8" t="s">
        <v>147</v>
      </c>
      <c r="E127" s="14">
        <v>1920</v>
      </c>
    </row>
    <row r="128" spans="1:5">
      <c r="A128" s="8">
        <v>84</v>
      </c>
      <c r="B128" s="9" t="s">
        <v>179</v>
      </c>
      <c r="C128" s="9" t="s">
        <v>197</v>
      </c>
      <c r="D128" s="8" t="s">
        <v>40</v>
      </c>
      <c r="E128" s="14">
        <v>1094.6199999999999</v>
      </c>
    </row>
    <row r="129" spans="1:5">
      <c r="A129" s="8">
        <v>84</v>
      </c>
      <c r="B129" s="9" t="s">
        <v>179</v>
      </c>
      <c r="C129" s="9" t="s">
        <v>198</v>
      </c>
      <c r="D129" s="8" t="s">
        <v>13</v>
      </c>
      <c r="E129" s="14">
        <v>275.44</v>
      </c>
    </row>
    <row r="130" spans="1:5">
      <c r="A130" s="8">
        <v>84</v>
      </c>
      <c r="B130" s="9" t="s">
        <v>179</v>
      </c>
      <c r="C130" s="9" t="s">
        <v>199</v>
      </c>
      <c r="D130" s="8" t="s">
        <v>8</v>
      </c>
      <c r="E130" s="14">
        <v>5670</v>
      </c>
    </row>
    <row r="131" spans="1:5">
      <c r="A131" s="8">
        <v>4</v>
      </c>
      <c r="B131" s="9" t="s">
        <v>112</v>
      </c>
      <c r="C131" s="9" t="s">
        <v>200</v>
      </c>
      <c r="D131" s="8" t="s">
        <v>37</v>
      </c>
      <c r="E131" s="14">
        <v>18745.560000000001</v>
      </c>
    </row>
    <row r="132" spans="1:5">
      <c r="A132" s="8">
        <v>84</v>
      </c>
      <c r="B132" s="9" t="s">
        <v>179</v>
      </c>
      <c r="C132" s="9" t="s">
        <v>201</v>
      </c>
      <c r="D132" s="8" t="s">
        <v>40</v>
      </c>
      <c r="E132" s="14">
        <v>2082.87</v>
      </c>
    </row>
    <row r="133" spans="1:5">
      <c r="A133" s="8">
        <v>13</v>
      </c>
      <c r="B133" s="9" t="s">
        <v>104</v>
      </c>
      <c r="C133" s="9" t="s">
        <v>202</v>
      </c>
      <c r="D133" s="8" t="s">
        <v>115</v>
      </c>
      <c r="E133" s="14">
        <v>7176.96</v>
      </c>
    </row>
    <row r="134" spans="1:5">
      <c r="A134" s="15">
        <v>5</v>
      </c>
      <c r="B134" s="9" t="s">
        <v>122</v>
      </c>
      <c r="C134" s="9" t="s">
        <v>203</v>
      </c>
      <c r="D134" s="8" t="s">
        <v>8</v>
      </c>
      <c r="E134" s="16">
        <v>24535.51</v>
      </c>
    </row>
    <row r="135" spans="1:5">
      <c r="A135" s="15">
        <v>4</v>
      </c>
      <c r="B135" s="9" t="s">
        <v>112</v>
      </c>
      <c r="C135" s="9" t="s">
        <v>204</v>
      </c>
      <c r="D135" s="8" t="s">
        <v>13</v>
      </c>
      <c r="E135" s="16">
        <v>319.83999999999997</v>
      </c>
    </row>
    <row r="136" spans="1:5">
      <c r="A136" s="15">
        <v>5</v>
      </c>
      <c r="B136" s="17" t="s">
        <v>124</v>
      </c>
      <c r="C136" s="9" t="s">
        <v>205</v>
      </c>
      <c r="D136" s="8" t="s">
        <v>37</v>
      </c>
      <c r="E136" s="16">
        <v>5638.07</v>
      </c>
    </row>
    <row r="137" spans="1:5">
      <c r="A137" s="15">
        <v>5</v>
      </c>
      <c r="B137" s="17" t="s">
        <v>124</v>
      </c>
      <c r="C137" s="9" t="s">
        <v>206</v>
      </c>
      <c r="D137" s="8" t="s">
        <v>37</v>
      </c>
      <c r="E137" s="16">
        <v>5232.7299999999996</v>
      </c>
    </row>
    <row r="138" spans="1:5">
      <c r="A138" s="15">
        <v>6</v>
      </c>
      <c r="B138" s="17" t="s">
        <v>142</v>
      </c>
      <c r="C138" s="9" t="s">
        <v>207</v>
      </c>
      <c r="D138" s="8" t="s">
        <v>115</v>
      </c>
      <c r="E138" s="16">
        <v>17039.21</v>
      </c>
    </row>
    <row r="139" spans="1:5">
      <c r="A139" s="15">
        <v>6</v>
      </c>
      <c r="B139" s="17" t="s">
        <v>142</v>
      </c>
      <c r="C139" s="9" t="s">
        <v>208</v>
      </c>
      <c r="D139" s="8" t="s">
        <v>8</v>
      </c>
      <c r="E139" s="16">
        <v>3715.2</v>
      </c>
    </row>
    <row r="140" spans="1:5">
      <c r="A140" s="15">
        <v>6</v>
      </c>
      <c r="B140" s="17" t="s">
        <v>142</v>
      </c>
      <c r="C140" s="9" t="s">
        <v>209</v>
      </c>
      <c r="D140" s="8" t="s">
        <v>115</v>
      </c>
      <c r="E140" s="16">
        <v>20854.32</v>
      </c>
    </row>
    <row r="141" spans="1:5">
      <c r="A141" s="15">
        <v>6</v>
      </c>
      <c r="B141" s="17" t="s">
        <v>142</v>
      </c>
      <c r="C141" s="9" t="s">
        <v>210</v>
      </c>
      <c r="D141" s="8" t="s">
        <v>13</v>
      </c>
      <c r="E141" s="16">
        <v>4339.21</v>
      </c>
    </row>
    <row r="142" spans="1:5">
      <c r="A142" s="15">
        <v>6</v>
      </c>
      <c r="B142" s="17" t="s">
        <v>142</v>
      </c>
      <c r="C142" s="9" t="s">
        <v>210</v>
      </c>
      <c r="D142" s="8" t="s">
        <v>13</v>
      </c>
      <c r="E142" s="16">
        <v>513.24</v>
      </c>
    </row>
    <row r="143" spans="1:5">
      <c r="A143" s="15">
        <v>13</v>
      </c>
      <c r="B143" s="17" t="s">
        <v>104</v>
      </c>
      <c r="C143" s="9" t="s">
        <v>211</v>
      </c>
      <c r="D143" s="8" t="s">
        <v>37</v>
      </c>
      <c r="E143" s="16">
        <v>14757.97</v>
      </c>
    </row>
    <row r="144" spans="1:5">
      <c r="A144" s="15">
        <v>5</v>
      </c>
      <c r="B144" s="17" t="s">
        <v>124</v>
      </c>
      <c r="C144" s="9" t="s">
        <v>212</v>
      </c>
      <c r="D144" s="8" t="s">
        <v>37</v>
      </c>
      <c r="E144" s="16">
        <v>8968.1</v>
      </c>
    </row>
    <row r="145" spans="1:5">
      <c r="A145" s="15">
        <v>5</v>
      </c>
      <c r="B145" s="17" t="s">
        <v>124</v>
      </c>
      <c r="C145" s="9" t="s">
        <v>213</v>
      </c>
      <c r="D145" s="8" t="s">
        <v>13</v>
      </c>
      <c r="E145" s="16">
        <v>900.86</v>
      </c>
    </row>
    <row r="146" spans="1:5">
      <c r="A146" s="15">
        <v>13</v>
      </c>
      <c r="B146" s="9" t="s">
        <v>214</v>
      </c>
      <c r="C146" s="9" t="s">
        <v>215</v>
      </c>
      <c r="D146" s="8" t="s">
        <v>40</v>
      </c>
      <c r="E146" s="16">
        <v>19919.330000000002</v>
      </c>
    </row>
    <row r="147" spans="1:5">
      <c r="A147" s="15">
        <v>13</v>
      </c>
      <c r="B147" s="9" t="s">
        <v>214</v>
      </c>
      <c r="C147" s="9" t="s">
        <v>216</v>
      </c>
      <c r="D147" s="8" t="s">
        <v>8</v>
      </c>
      <c r="E147" s="16">
        <v>7213.73</v>
      </c>
    </row>
    <row r="148" spans="1:5">
      <c r="A148" s="15">
        <v>13</v>
      </c>
      <c r="B148" s="17" t="s">
        <v>217</v>
      </c>
      <c r="C148" s="9" t="s">
        <v>218</v>
      </c>
      <c r="D148" s="8" t="s">
        <v>115</v>
      </c>
      <c r="E148" s="16">
        <v>2119.1999999999998</v>
      </c>
    </row>
    <row r="149" spans="1:5">
      <c r="A149" s="15">
        <v>13</v>
      </c>
      <c r="B149" s="17" t="s">
        <v>145</v>
      </c>
      <c r="C149" s="9" t="s">
        <v>219</v>
      </c>
      <c r="D149" s="8" t="s">
        <v>8</v>
      </c>
      <c r="E149" s="16">
        <v>582</v>
      </c>
    </row>
    <row r="150" spans="1:5">
      <c r="A150" s="15">
        <v>13</v>
      </c>
      <c r="B150" s="17" t="s">
        <v>104</v>
      </c>
      <c r="C150" s="9" t="s">
        <v>210</v>
      </c>
      <c r="D150" s="8" t="s">
        <v>13</v>
      </c>
      <c r="E150" s="16">
        <v>9990.19</v>
      </c>
    </row>
    <row r="151" spans="1:5">
      <c r="A151" s="15">
        <v>83</v>
      </c>
      <c r="B151" s="17" t="s">
        <v>193</v>
      </c>
      <c r="C151" s="9" t="s">
        <v>220</v>
      </c>
      <c r="D151" s="8" t="s">
        <v>16</v>
      </c>
      <c r="E151" s="16">
        <v>8393.52</v>
      </c>
    </row>
    <row r="152" spans="1:5">
      <c r="A152" s="15">
        <v>83</v>
      </c>
      <c r="B152" s="17" t="s">
        <v>221</v>
      </c>
      <c r="C152" s="9" t="s">
        <v>222</v>
      </c>
      <c r="D152" s="8" t="s">
        <v>8</v>
      </c>
      <c r="E152" s="16">
        <v>6015.6</v>
      </c>
    </row>
    <row r="153" spans="1:5">
      <c r="A153" s="15">
        <v>83</v>
      </c>
      <c r="B153" s="17" t="s">
        <v>191</v>
      </c>
      <c r="C153" s="9" t="s">
        <v>223</v>
      </c>
      <c r="D153" s="8" t="s">
        <v>13</v>
      </c>
      <c r="E153" s="16">
        <v>7868.48</v>
      </c>
    </row>
    <row r="154" spans="1:5">
      <c r="A154" s="15">
        <v>83</v>
      </c>
      <c r="B154" s="17" t="s">
        <v>191</v>
      </c>
      <c r="C154" s="9" t="s">
        <v>224</v>
      </c>
      <c r="D154" s="8" t="s">
        <v>8</v>
      </c>
      <c r="E154" s="16">
        <v>2301.64</v>
      </c>
    </row>
    <row r="155" spans="1:5">
      <c r="A155" s="15">
        <v>83</v>
      </c>
      <c r="B155" s="17" t="s">
        <v>107</v>
      </c>
      <c r="C155" s="9" t="s">
        <v>225</v>
      </c>
      <c r="D155" s="8" t="s">
        <v>13</v>
      </c>
      <c r="E155" s="16">
        <v>2953.5</v>
      </c>
    </row>
    <row r="156" spans="1:5">
      <c r="A156" s="15">
        <v>83</v>
      </c>
      <c r="B156" s="17" t="s">
        <v>226</v>
      </c>
      <c r="C156" s="9" t="s">
        <v>210</v>
      </c>
      <c r="D156" s="8" t="s">
        <v>13</v>
      </c>
      <c r="E156" s="16">
        <v>1437.12</v>
      </c>
    </row>
    <row r="157" spans="1:5">
      <c r="A157" s="15">
        <v>83</v>
      </c>
      <c r="B157" s="17" t="s">
        <v>226</v>
      </c>
      <c r="C157" s="9" t="s">
        <v>210</v>
      </c>
      <c r="D157" s="8" t="s">
        <v>13</v>
      </c>
      <c r="E157" s="16">
        <v>8558.2099999999991</v>
      </c>
    </row>
    <row r="158" spans="1:5">
      <c r="A158" s="15">
        <v>84</v>
      </c>
      <c r="B158" s="17" t="s">
        <v>135</v>
      </c>
      <c r="C158" s="9" t="s">
        <v>227</v>
      </c>
      <c r="D158" s="8" t="s">
        <v>8</v>
      </c>
      <c r="E158" s="16">
        <v>8052</v>
      </c>
    </row>
    <row r="159" spans="1:5">
      <c r="A159" s="15">
        <v>84</v>
      </c>
      <c r="B159" s="17" t="s">
        <v>179</v>
      </c>
      <c r="C159" s="9" t="s">
        <v>228</v>
      </c>
      <c r="D159" s="8" t="s">
        <v>8</v>
      </c>
      <c r="E159" s="16">
        <v>12034</v>
      </c>
    </row>
    <row r="160" spans="1:5">
      <c r="A160" s="15">
        <v>84</v>
      </c>
      <c r="B160" s="17" t="s">
        <v>135</v>
      </c>
      <c r="C160" s="9" t="s">
        <v>229</v>
      </c>
      <c r="D160" s="8" t="s">
        <v>37</v>
      </c>
      <c r="E160" s="16">
        <v>7941.64</v>
      </c>
    </row>
    <row r="161" spans="1:5">
      <c r="A161" s="15">
        <v>84</v>
      </c>
      <c r="B161" s="17" t="s">
        <v>135</v>
      </c>
      <c r="C161" s="9" t="s">
        <v>230</v>
      </c>
      <c r="D161" s="8" t="s">
        <v>37</v>
      </c>
      <c r="E161" s="16">
        <v>7259.5</v>
      </c>
    </row>
    <row r="162" spans="1:5">
      <c r="A162" s="15">
        <v>84</v>
      </c>
      <c r="B162" s="17" t="s">
        <v>135</v>
      </c>
      <c r="C162" s="9" t="s">
        <v>231</v>
      </c>
      <c r="D162" s="8" t="s">
        <v>115</v>
      </c>
      <c r="E162" s="16">
        <v>8403.3799999999992</v>
      </c>
    </row>
    <row r="163" spans="1:5">
      <c r="A163" s="15">
        <v>84</v>
      </c>
      <c r="B163" s="17" t="s">
        <v>135</v>
      </c>
      <c r="C163" s="9" t="s">
        <v>232</v>
      </c>
      <c r="D163" s="8" t="s">
        <v>13</v>
      </c>
      <c r="E163" s="16">
        <v>1728.01</v>
      </c>
    </row>
    <row r="164" spans="1:5">
      <c r="A164" s="15">
        <v>6</v>
      </c>
      <c r="B164" s="17" t="s">
        <v>120</v>
      </c>
      <c r="C164" s="9" t="s">
        <v>233</v>
      </c>
      <c r="D164" s="8" t="s">
        <v>8</v>
      </c>
      <c r="E164" s="16">
        <v>11880</v>
      </c>
    </row>
    <row r="165" spans="1:5">
      <c r="A165" s="15">
        <v>83</v>
      </c>
      <c r="B165" s="17" t="s">
        <v>234</v>
      </c>
      <c r="C165" s="9" t="s">
        <v>210</v>
      </c>
      <c r="D165" s="8" t="s">
        <v>13</v>
      </c>
      <c r="E165" s="16">
        <v>11992.02</v>
      </c>
    </row>
    <row r="166" spans="1:5">
      <c r="A166" s="15">
        <v>83</v>
      </c>
      <c r="B166" s="17" t="s">
        <v>151</v>
      </c>
      <c r="C166" s="9" t="s">
        <v>235</v>
      </c>
      <c r="D166" s="8" t="s">
        <v>115</v>
      </c>
      <c r="E166" s="16">
        <v>19078.8</v>
      </c>
    </row>
    <row r="167" spans="1:5">
      <c r="A167" s="15">
        <v>83</v>
      </c>
      <c r="B167" s="17" t="s">
        <v>234</v>
      </c>
      <c r="C167" s="9" t="s">
        <v>236</v>
      </c>
      <c r="D167" s="8" t="s">
        <v>13</v>
      </c>
      <c r="E167" s="16">
        <v>17743.509999999998</v>
      </c>
    </row>
    <row r="168" spans="1:5">
      <c r="A168" s="15">
        <v>83</v>
      </c>
      <c r="B168" s="17" t="s">
        <v>234</v>
      </c>
      <c r="C168" s="9" t="s">
        <v>236</v>
      </c>
      <c r="D168" s="8" t="s">
        <v>13</v>
      </c>
      <c r="E168" s="16">
        <v>18955.490000000002</v>
      </c>
    </row>
    <row r="169" spans="1:5">
      <c r="A169" s="15">
        <v>83</v>
      </c>
      <c r="B169" s="17" t="s">
        <v>234</v>
      </c>
      <c r="C169" s="9" t="s">
        <v>236</v>
      </c>
      <c r="D169" s="8" t="s">
        <v>13</v>
      </c>
      <c r="E169" s="16">
        <v>3299.7</v>
      </c>
    </row>
    <row r="170" spans="1:5">
      <c r="A170" s="15">
        <v>6</v>
      </c>
      <c r="B170" s="17" t="s">
        <v>142</v>
      </c>
      <c r="C170" s="9" t="s">
        <v>237</v>
      </c>
      <c r="D170" s="8" t="s">
        <v>16</v>
      </c>
      <c r="E170" s="16">
        <v>5051.2</v>
      </c>
    </row>
    <row r="171" spans="1:5">
      <c r="A171" s="15">
        <v>83</v>
      </c>
      <c r="B171" s="17" t="s">
        <v>107</v>
      </c>
      <c r="C171" s="9" t="s">
        <v>238</v>
      </c>
      <c r="D171" s="8" t="s">
        <v>8</v>
      </c>
      <c r="E171" s="16">
        <v>1383.86</v>
      </c>
    </row>
    <row r="172" spans="1:5">
      <c r="A172" s="15">
        <v>84</v>
      </c>
      <c r="B172" s="17" t="s">
        <v>135</v>
      </c>
      <c r="C172" s="9" t="s">
        <v>239</v>
      </c>
      <c r="D172" s="8" t="s">
        <v>16</v>
      </c>
      <c r="E172" s="16">
        <v>5820</v>
      </c>
    </row>
    <row r="173" spans="1:5">
      <c r="A173" s="15">
        <v>84</v>
      </c>
      <c r="B173" s="17" t="s">
        <v>179</v>
      </c>
      <c r="C173" s="9" t="s">
        <v>240</v>
      </c>
      <c r="D173" s="8" t="s">
        <v>13</v>
      </c>
      <c r="E173" s="16">
        <v>1784.7</v>
      </c>
    </row>
    <row r="174" spans="1:5">
      <c r="A174" s="15">
        <v>6</v>
      </c>
      <c r="B174" s="17" t="s">
        <v>142</v>
      </c>
      <c r="C174" s="9" t="s">
        <v>241</v>
      </c>
      <c r="D174" s="8" t="s">
        <v>115</v>
      </c>
      <c r="E174" s="16">
        <v>12199.18</v>
      </c>
    </row>
    <row r="175" spans="1:5">
      <c r="A175" s="8">
        <v>83</v>
      </c>
      <c r="B175" s="9" t="s">
        <v>242</v>
      </c>
      <c r="C175" s="9" t="s">
        <v>243</v>
      </c>
      <c r="D175" s="8" t="s">
        <v>8</v>
      </c>
      <c r="E175" s="16">
        <v>3630</v>
      </c>
    </row>
    <row r="176" spans="1:5">
      <c r="A176" s="8">
        <v>84</v>
      </c>
      <c r="B176" s="9" t="s">
        <v>135</v>
      </c>
      <c r="C176" s="9" t="s">
        <v>244</v>
      </c>
      <c r="D176" s="8" t="s">
        <v>8</v>
      </c>
      <c r="E176" s="16">
        <v>1062</v>
      </c>
    </row>
    <row r="177" spans="1:5">
      <c r="A177" s="8">
        <v>6</v>
      </c>
      <c r="B177" s="9" t="s">
        <v>142</v>
      </c>
      <c r="C177" s="9" t="s">
        <v>245</v>
      </c>
      <c r="D177" s="8" t="s">
        <v>8</v>
      </c>
      <c r="E177" s="16">
        <v>1196.1300000000001</v>
      </c>
    </row>
    <row r="178" spans="1:5">
      <c r="A178" s="8">
        <v>84</v>
      </c>
      <c r="B178" s="9" t="s">
        <v>179</v>
      </c>
      <c r="C178" s="9" t="s">
        <v>246</v>
      </c>
      <c r="D178" s="8" t="s">
        <v>13</v>
      </c>
      <c r="E178" s="16">
        <v>710.47</v>
      </c>
    </row>
    <row r="179" spans="1:5">
      <c r="A179" s="8">
        <v>6</v>
      </c>
      <c r="B179" s="9" t="s">
        <v>247</v>
      </c>
      <c r="C179" s="9" t="s">
        <v>248</v>
      </c>
      <c r="D179" s="8" t="s">
        <v>115</v>
      </c>
      <c r="E179" s="16">
        <v>1430.77</v>
      </c>
    </row>
    <row r="180" spans="1:5">
      <c r="A180" s="15">
        <v>13</v>
      </c>
      <c r="B180" s="17" t="s">
        <v>249</v>
      </c>
      <c r="C180" s="9" t="s">
        <v>250</v>
      </c>
      <c r="D180" s="8" t="s">
        <v>18</v>
      </c>
      <c r="E180" s="16">
        <v>396</v>
      </c>
    </row>
    <row r="181" spans="1:5">
      <c r="A181" s="15">
        <v>13</v>
      </c>
      <c r="B181" s="17" t="s">
        <v>214</v>
      </c>
      <c r="C181" s="9" t="s">
        <v>251</v>
      </c>
      <c r="D181" s="8" t="s">
        <v>18</v>
      </c>
      <c r="E181" s="16">
        <v>297</v>
      </c>
    </row>
    <row r="182" spans="1:5">
      <c r="A182" s="15">
        <v>13</v>
      </c>
      <c r="B182" s="17" t="s">
        <v>104</v>
      </c>
      <c r="C182" s="9" t="s">
        <v>252</v>
      </c>
      <c r="D182" s="8" t="s">
        <v>115</v>
      </c>
      <c r="E182" s="16">
        <v>95.7</v>
      </c>
    </row>
    <row r="183" spans="1:5">
      <c r="A183" s="8">
        <v>9</v>
      </c>
      <c r="B183" s="9" t="s">
        <v>253</v>
      </c>
      <c r="C183" s="9" t="s">
        <v>254</v>
      </c>
      <c r="D183" s="8" t="s">
        <v>8</v>
      </c>
      <c r="E183" s="14">
        <v>2516.8200000000002</v>
      </c>
    </row>
    <row r="184" spans="1:5">
      <c r="A184" s="8">
        <v>9</v>
      </c>
      <c r="B184" s="9" t="s">
        <v>255</v>
      </c>
      <c r="C184" s="9" t="s">
        <v>256</v>
      </c>
      <c r="D184" s="8" t="s">
        <v>8</v>
      </c>
      <c r="E184" s="14">
        <v>2972.93</v>
      </c>
    </row>
    <row r="185" spans="1:5">
      <c r="A185" s="8">
        <v>9</v>
      </c>
      <c r="B185" s="9" t="s">
        <v>255</v>
      </c>
      <c r="C185" s="9" t="s">
        <v>257</v>
      </c>
      <c r="D185" s="8" t="s">
        <v>147</v>
      </c>
      <c r="E185" s="14">
        <v>3024</v>
      </c>
    </row>
    <row r="186" spans="1:5" ht="25.5">
      <c r="A186" s="8">
        <v>9</v>
      </c>
      <c r="B186" s="9" t="s">
        <v>255</v>
      </c>
      <c r="C186" s="9" t="s">
        <v>258</v>
      </c>
      <c r="D186" s="8" t="s">
        <v>8</v>
      </c>
      <c r="E186" s="14">
        <v>4600.8999999999996</v>
      </c>
    </row>
    <row r="187" spans="1:5">
      <c r="A187" s="8">
        <v>9</v>
      </c>
      <c r="B187" s="9" t="s">
        <v>255</v>
      </c>
      <c r="C187" s="9" t="s">
        <v>259</v>
      </c>
      <c r="D187" s="8" t="s">
        <v>13</v>
      </c>
      <c r="E187" s="14">
        <v>5386.32</v>
      </c>
    </row>
    <row r="188" spans="1:5">
      <c r="A188" s="8">
        <v>9</v>
      </c>
      <c r="B188" s="9" t="s">
        <v>255</v>
      </c>
      <c r="C188" s="9" t="s">
        <v>260</v>
      </c>
      <c r="D188" s="8" t="s">
        <v>8</v>
      </c>
      <c r="E188" s="14">
        <v>9101.94</v>
      </c>
    </row>
    <row r="189" spans="1:5">
      <c r="A189" s="8">
        <v>12</v>
      </c>
      <c r="B189" s="9">
        <v>12</v>
      </c>
      <c r="C189" s="9" t="s">
        <v>254</v>
      </c>
      <c r="D189" s="8" t="s">
        <v>8</v>
      </c>
      <c r="E189" s="14">
        <v>5000.1000000000004</v>
      </c>
    </row>
    <row r="190" spans="1:5">
      <c r="A190" s="8">
        <v>12</v>
      </c>
      <c r="B190" s="9" t="s">
        <v>261</v>
      </c>
      <c r="C190" s="9" t="s">
        <v>262</v>
      </c>
      <c r="D190" s="8" t="s">
        <v>37</v>
      </c>
      <c r="E190" s="14">
        <v>5417.88</v>
      </c>
    </row>
    <row r="191" spans="1:5" ht="25.5">
      <c r="A191" s="8">
        <v>12</v>
      </c>
      <c r="B191" s="9" t="s">
        <v>263</v>
      </c>
      <c r="C191" s="9" t="s">
        <v>264</v>
      </c>
      <c r="D191" s="8" t="s">
        <v>8</v>
      </c>
      <c r="E191" s="14">
        <v>3146.16</v>
      </c>
    </row>
    <row r="192" spans="1:5">
      <c r="A192" s="8">
        <v>12</v>
      </c>
      <c r="B192" s="9" t="s">
        <v>261</v>
      </c>
      <c r="C192" s="9" t="s">
        <v>265</v>
      </c>
      <c r="D192" s="8" t="s">
        <v>8</v>
      </c>
      <c r="E192" s="14">
        <v>5649.12</v>
      </c>
    </row>
    <row r="193" spans="1:5">
      <c r="A193" s="8">
        <v>31</v>
      </c>
      <c r="B193" s="9">
        <v>31</v>
      </c>
      <c r="C193" s="9" t="s">
        <v>254</v>
      </c>
      <c r="D193" s="8" t="s">
        <v>8</v>
      </c>
      <c r="E193" s="14">
        <v>8702.65</v>
      </c>
    </row>
    <row r="194" spans="1:5">
      <c r="A194" s="8">
        <v>31</v>
      </c>
      <c r="B194" s="9" t="s">
        <v>266</v>
      </c>
      <c r="C194" s="9" t="s">
        <v>267</v>
      </c>
      <c r="D194" s="8" t="s">
        <v>8</v>
      </c>
      <c r="E194" s="14">
        <v>9480</v>
      </c>
    </row>
    <row r="195" spans="1:5">
      <c r="A195" s="8">
        <v>31</v>
      </c>
      <c r="B195" s="9" t="s">
        <v>266</v>
      </c>
      <c r="C195" s="9" t="s">
        <v>268</v>
      </c>
      <c r="D195" s="8" t="s">
        <v>28</v>
      </c>
      <c r="E195" s="14">
        <v>4074</v>
      </c>
    </row>
    <row r="196" spans="1:5">
      <c r="A196" s="8">
        <v>31</v>
      </c>
      <c r="B196" s="9" t="s">
        <v>266</v>
      </c>
      <c r="C196" s="9" t="s">
        <v>269</v>
      </c>
      <c r="D196" s="8" t="s">
        <v>8</v>
      </c>
      <c r="E196" s="14">
        <v>600</v>
      </c>
    </row>
    <row r="197" spans="1:5">
      <c r="A197" s="8">
        <v>31</v>
      </c>
      <c r="B197" s="9" t="s">
        <v>266</v>
      </c>
      <c r="C197" s="9" t="s">
        <v>270</v>
      </c>
      <c r="D197" s="8" t="s">
        <v>49</v>
      </c>
      <c r="E197" s="14">
        <v>23624.26</v>
      </c>
    </row>
    <row r="198" spans="1:5">
      <c r="A198" s="8">
        <v>31</v>
      </c>
      <c r="B198" s="9" t="s">
        <v>266</v>
      </c>
      <c r="C198" s="9" t="s">
        <v>271</v>
      </c>
      <c r="D198" s="8" t="s">
        <v>8</v>
      </c>
      <c r="E198" s="14">
        <v>16555.13</v>
      </c>
    </row>
    <row r="199" spans="1:5">
      <c r="A199" s="8">
        <v>31</v>
      </c>
      <c r="B199" s="9" t="s">
        <v>266</v>
      </c>
      <c r="C199" s="9" t="s">
        <v>272</v>
      </c>
      <c r="D199" s="8" t="s">
        <v>13</v>
      </c>
      <c r="E199" s="14">
        <v>11679.04</v>
      </c>
    </row>
    <row r="200" spans="1:5">
      <c r="A200" s="8">
        <v>32</v>
      </c>
      <c r="B200" s="9">
        <v>32</v>
      </c>
      <c r="C200" s="9" t="s">
        <v>254</v>
      </c>
      <c r="D200" s="8" t="s">
        <v>8</v>
      </c>
      <c r="E200" s="14">
        <v>2683.01</v>
      </c>
    </row>
    <row r="201" spans="1:5">
      <c r="A201" s="8">
        <v>32</v>
      </c>
      <c r="B201" s="9" t="s">
        <v>273</v>
      </c>
      <c r="C201" s="9" t="s">
        <v>274</v>
      </c>
      <c r="D201" s="8" t="s">
        <v>115</v>
      </c>
      <c r="E201" s="14">
        <v>5347.56</v>
      </c>
    </row>
    <row r="202" spans="1:5">
      <c r="A202" s="8">
        <v>32</v>
      </c>
      <c r="B202" s="9" t="s">
        <v>273</v>
      </c>
      <c r="C202" s="9" t="s">
        <v>274</v>
      </c>
      <c r="D202" s="8" t="s">
        <v>115</v>
      </c>
      <c r="E202" s="14">
        <v>3561.55</v>
      </c>
    </row>
    <row r="203" spans="1:5">
      <c r="A203" s="8">
        <v>32</v>
      </c>
      <c r="B203" s="9" t="s">
        <v>275</v>
      </c>
      <c r="C203" s="9" t="s">
        <v>276</v>
      </c>
      <c r="D203" s="8" t="s">
        <v>16</v>
      </c>
      <c r="E203" s="14">
        <v>7580.98</v>
      </c>
    </row>
    <row r="204" spans="1:5">
      <c r="A204" s="8">
        <v>32</v>
      </c>
      <c r="B204" s="9" t="s">
        <v>275</v>
      </c>
      <c r="C204" s="9" t="s">
        <v>277</v>
      </c>
      <c r="D204" s="8" t="s">
        <v>49</v>
      </c>
      <c r="E204" s="14">
        <v>5485.08</v>
      </c>
    </row>
    <row r="205" spans="1:5">
      <c r="A205" s="8">
        <v>46</v>
      </c>
      <c r="B205" s="9" t="s">
        <v>278</v>
      </c>
      <c r="C205" s="9" t="s">
        <v>279</v>
      </c>
      <c r="D205" s="8" t="s">
        <v>115</v>
      </c>
      <c r="E205" s="14">
        <v>17970.740000000002</v>
      </c>
    </row>
    <row r="206" spans="1:5">
      <c r="A206" s="8">
        <v>46</v>
      </c>
      <c r="B206" s="9" t="s">
        <v>280</v>
      </c>
      <c r="C206" s="9" t="s">
        <v>281</v>
      </c>
      <c r="D206" s="8" t="s">
        <v>115</v>
      </c>
      <c r="E206" s="14">
        <v>1905.43</v>
      </c>
    </row>
    <row r="207" spans="1:5">
      <c r="A207" s="8">
        <v>46</v>
      </c>
      <c r="B207" s="9" t="s">
        <v>280</v>
      </c>
      <c r="C207" s="9" t="s">
        <v>282</v>
      </c>
      <c r="D207" s="8" t="s">
        <v>13</v>
      </c>
      <c r="E207" s="14">
        <v>8895</v>
      </c>
    </row>
    <row r="208" spans="1:5">
      <c r="A208" s="8">
        <v>46</v>
      </c>
      <c r="B208" s="9" t="s">
        <v>280</v>
      </c>
      <c r="C208" s="9" t="s">
        <v>283</v>
      </c>
      <c r="D208" s="8" t="s">
        <v>13</v>
      </c>
      <c r="E208" s="14">
        <v>4014</v>
      </c>
    </row>
    <row r="209" spans="1:5">
      <c r="A209" s="8">
        <v>46</v>
      </c>
      <c r="B209" s="9" t="s">
        <v>280</v>
      </c>
      <c r="C209" s="9" t="s">
        <v>283</v>
      </c>
      <c r="D209" s="8" t="s">
        <v>13</v>
      </c>
      <c r="E209" s="14">
        <v>5814.16</v>
      </c>
    </row>
    <row r="210" spans="1:5" ht="25.5">
      <c r="A210" s="8">
        <v>65</v>
      </c>
      <c r="B210" s="9" t="s">
        <v>284</v>
      </c>
      <c r="C210" s="9" t="s">
        <v>285</v>
      </c>
      <c r="D210" s="8" t="s">
        <v>13</v>
      </c>
      <c r="E210" s="14">
        <v>5145.66</v>
      </c>
    </row>
    <row r="211" spans="1:5">
      <c r="A211" s="8">
        <v>65</v>
      </c>
      <c r="B211" s="9" t="s">
        <v>286</v>
      </c>
      <c r="C211" s="9" t="s">
        <v>287</v>
      </c>
      <c r="D211" s="8" t="s">
        <v>8</v>
      </c>
      <c r="E211" s="14">
        <v>20304.47</v>
      </c>
    </row>
    <row r="212" spans="1:5">
      <c r="A212" s="8">
        <v>65</v>
      </c>
      <c r="B212" s="9" t="s">
        <v>286</v>
      </c>
      <c r="C212" s="9" t="s">
        <v>288</v>
      </c>
      <c r="D212" s="8" t="s">
        <v>8</v>
      </c>
      <c r="E212" s="14">
        <v>7081.6</v>
      </c>
    </row>
    <row r="213" spans="1:5">
      <c r="A213" s="8">
        <v>65</v>
      </c>
      <c r="B213" s="9" t="s">
        <v>289</v>
      </c>
      <c r="C213" s="9" t="s">
        <v>290</v>
      </c>
      <c r="D213" s="8" t="s">
        <v>8</v>
      </c>
      <c r="E213" s="14">
        <v>831.6</v>
      </c>
    </row>
    <row r="214" spans="1:5" ht="25.5">
      <c r="A214" s="8">
        <v>65</v>
      </c>
      <c r="B214" s="9" t="s">
        <v>291</v>
      </c>
      <c r="C214" s="9" t="s">
        <v>292</v>
      </c>
      <c r="D214" s="8" t="s">
        <v>8</v>
      </c>
      <c r="E214" s="14">
        <v>837.48</v>
      </c>
    </row>
    <row r="215" spans="1:5">
      <c r="A215" s="8">
        <v>65</v>
      </c>
      <c r="B215" s="9" t="s">
        <v>293</v>
      </c>
      <c r="C215" s="9" t="s">
        <v>294</v>
      </c>
      <c r="D215" s="8" t="s">
        <v>8</v>
      </c>
      <c r="E215" s="14">
        <v>1341.11</v>
      </c>
    </row>
    <row r="216" spans="1:5">
      <c r="A216" s="8">
        <v>65</v>
      </c>
      <c r="B216" s="9" t="s">
        <v>295</v>
      </c>
      <c r="C216" s="9" t="s">
        <v>296</v>
      </c>
      <c r="D216" s="8" t="s">
        <v>8</v>
      </c>
      <c r="E216" s="14">
        <v>1628.75</v>
      </c>
    </row>
    <row r="217" spans="1:5" ht="25.5">
      <c r="A217" s="8">
        <v>65</v>
      </c>
      <c r="B217" s="9" t="s">
        <v>297</v>
      </c>
      <c r="C217" s="9" t="s">
        <v>298</v>
      </c>
      <c r="D217" s="8" t="s">
        <v>8</v>
      </c>
      <c r="E217" s="14">
        <v>2062.6999999999998</v>
      </c>
    </row>
    <row r="218" spans="1:5" ht="25.5">
      <c r="A218" s="8">
        <v>65</v>
      </c>
      <c r="B218" s="9" t="s">
        <v>297</v>
      </c>
      <c r="C218" s="9" t="s">
        <v>299</v>
      </c>
      <c r="D218" s="8" t="s">
        <v>13</v>
      </c>
      <c r="E218" s="14">
        <v>1861.24</v>
      </c>
    </row>
    <row r="219" spans="1:5">
      <c r="A219" s="8">
        <v>65</v>
      </c>
      <c r="B219" s="9" t="s">
        <v>286</v>
      </c>
      <c r="C219" s="9" t="s">
        <v>300</v>
      </c>
      <c r="D219" s="8" t="s">
        <v>13</v>
      </c>
      <c r="E219" s="14">
        <v>630</v>
      </c>
    </row>
    <row r="220" spans="1:5">
      <c r="A220" s="8">
        <v>65</v>
      </c>
      <c r="B220" s="9" t="s">
        <v>286</v>
      </c>
      <c r="C220" s="9" t="s">
        <v>300</v>
      </c>
      <c r="D220" s="8" t="s">
        <v>13</v>
      </c>
      <c r="E220" s="14">
        <v>1980.86</v>
      </c>
    </row>
    <row r="221" spans="1:5" ht="25.5">
      <c r="A221" s="8">
        <v>65</v>
      </c>
      <c r="B221" s="9" t="s">
        <v>297</v>
      </c>
      <c r="C221" s="9" t="s">
        <v>301</v>
      </c>
      <c r="D221" s="8" t="s">
        <v>13</v>
      </c>
      <c r="E221" s="14">
        <v>3295.2</v>
      </c>
    </row>
    <row r="222" spans="1:5" ht="25.5">
      <c r="A222" s="8">
        <v>65</v>
      </c>
      <c r="B222" s="9" t="s">
        <v>297</v>
      </c>
      <c r="C222" s="9" t="s">
        <v>302</v>
      </c>
      <c r="D222" s="8" t="s">
        <v>13</v>
      </c>
      <c r="E222" s="14">
        <v>4501.24</v>
      </c>
    </row>
    <row r="223" spans="1:5" ht="25.5">
      <c r="A223" s="8">
        <v>81</v>
      </c>
      <c r="B223" s="9" t="s">
        <v>303</v>
      </c>
      <c r="C223" s="9" t="s">
        <v>304</v>
      </c>
      <c r="D223" s="8" t="s">
        <v>8</v>
      </c>
      <c r="E223" s="14">
        <v>25854.29</v>
      </c>
    </row>
    <row r="224" spans="1:5">
      <c r="A224" s="8">
        <v>81</v>
      </c>
      <c r="B224" s="9" t="s">
        <v>303</v>
      </c>
      <c r="C224" s="9" t="s">
        <v>305</v>
      </c>
      <c r="D224" s="8" t="s">
        <v>13</v>
      </c>
      <c r="E224" s="14">
        <v>4777.51</v>
      </c>
    </row>
    <row r="225" spans="1:5">
      <c r="A225" s="8">
        <v>82</v>
      </c>
      <c r="B225" s="9" t="s">
        <v>306</v>
      </c>
      <c r="C225" s="9" t="s">
        <v>307</v>
      </c>
      <c r="D225" s="8" t="s">
        <v>8</v>
      </c>
      <c r="E225" s="14">
        <v>2753.74</v>
      </c>
    </row>
    <row r="226" spans="1:5" ht="25.5">
      <c r="A226" s="8">
        <v>82</v>
      </c>
      <c r="B226" s="9" t="s">
        <v>308</v>
      </c>
      <c r="C226" s="9" t="s">
        <v>309</v>
      </c>
      <c r="D226" s="8" t="s">
        <v>8</v>
      </c>
      <c r="E226" s="14">
        <v>3016.89</v>
      </c>
    </row>
    <row r="227" spans="1:5">
      <c r="A227" s="8">
        <v>82</v>
      </c>
      <c r="B227" s="9" t="s">
        <v>310</v>
      </c>
      <c r="C227" s="9" t="s">
        <v>311</v>
      </c>
      <c r="D227" s="8" t="s">
        <v>13</v>
      </c>
      <c r="E227" s="14">
        <v>3195.65</v>
      </c>
    </row>
    <row r="228" spans="1:5">
      <c r="A228" s="8">
        <v>82</v>
      </c>
      <c r="B228" s="9" t="s">
        <v>310</v>
      </c>
      <c r="C228" s="9" t="s">
        <v>312</v>
      </c>
      <c r="D228" s="8" t="s">
        <v>13</v>
      </c>
      <c r="E228" s="14">
        <v>5846.1</v>
      </c>
    </row>
    <row r="229" spans="1:5">
      <c r="A229" s="8">
        <v>82</v>
      </c>
      <c r="B229" s="9" t="s">
        <v>306</v>
      </c>
      <c r="C229" s="9" t="s">
        <v>313</v>
      </c>
      <c r="D229" s="8" t="s">
        <v>13</v>
      </c>
      <c r="E229" s="14">
        <v>2202</v>
      </c>
    </row>
    <row r="230" spans="1:5">
      <c r="A230" s="8">
        <v>82</v>
      </c>
      <c r="B230" s="9" t="s">
        <v>310</v>
      </c>
      <c r="C230" s="9" t="s">
        <v>314</v>
      </c>
      <c r="D230" s="8" t="s">
        <v>13</v>
      </c>
      <c r="E230" s="14">
        <v>1440.84</v>
      </c>
    </row>
    <row r="231" spans="1:5">
      <c r="A231" s="8">
        <v>82</v>
      </c>
      <c r="B231" s="9" t="s">
        <v>306</v>
      </c>
      <c r="C231" s="9" t="s">
        <v>315</v>
      </c>
      <c r="D231" s="8" t="s">
        <v>115</v>
      </c>
      <c r="E231" s="14">
        <v>10444.719999999999</v>
      </c>
    </row>
    <row r="232" spans="1:5">
      <c r="A232" s="15">
        <v>65</v>
      </c>
      <c r="B232" s="17" t="s">
        <v>316</v>
      </c>
      <c r="C232" s="9" t="s">
        <v>317</v>
      </c>
      <c r="D232" s="8" t="s">
        <v>8</v>
      </c>
      <c r="E232" s="16">
        <v>3948</v>
      </c>
    </row>
    <row r="233" spans="1:5">
      <c r="A233" s="8">
        <v>32</v>
      </c>
      <c r="B233" s="9" t="s">
        <v>318</v>
      </c>
      <c r="C233" s="9" t="s">
        <v>319</v>
      </c>
      <c r="D233" s="8" t="s">
        <v>8</v>
      </c>
      <c r="E233" s="14">
        <v>648</v>
      </c>
    </row>
    <row r="234" spans="1:5">
      <c r="A234" s="8">
        <v>32</v>
      </c>
      <c r="B234" s="9" t="s">
        <v>318</v>
      </c>
      <c r="C234" s="9" t="s">
        <v>320</v>
      </c>
      <c r="D234" s="8" t="s">
        <v>52</v>
      </c>
      <c r="E234" s="14">
        <v>1020</v>
      </c>
    </row>
    <row r="235" spans="1:5">
      <c r="A235" s="15">
        <v>46</v>
      </c>
      <c r="B235" s="9" t="s">
        <v>280</v>
      </c>
      <c r="C235" s="9" t="s">
        <v>321</v>
      </c>
      <c r="D235" s="8" t="s">
        <v>13</v>
      </c>
      <c r="E235" s="14">
        <v>8895</v>
      </c>
    </row>
    <row r="236" spans="1:5">
      <c r="A236" s="15">
        <v>32</v>
      </c>
      <c r="B236" s="9" t="s">
        <v>275</v>
      </c>
      <c r="C236" s="9" t="s">
        <v>322</v>
      </c>
      <c r="D236" s="8" t="s">
        <v>13</v>
      </c>
      <c r="E236" s="14">
        <v>7483.8</v>
      </c>
    </row>
    <row r="237" spans="1:5">
      <c r="A237" s="15">
        <v>12</v>
      </c>
      <c r="B237" s="9" t="s">
        <v>261</v>
      </c>
      <c r="C237" s="9" t="s">
        <v>323</v>
      </c>
      <c r="D237" s="8" t="s">
        <v>8</v>
      </c>
      <c r="E237" s="14">
        <v>6443.16</v>
      </c>
    </row>
    <row r="238" spans="1:5">
      <c r="A238" s="15">
        <v>12</v>
      </c>
      <c r="B238" s="17" t="s">
        <v>261</v>
      </c>
      <c r="C238" s="9" t="s">
        <v>324</v>
      </c>
      <c r="D238" s="8" t="s">
        <v>13</v>
      </c>
      <c r="E238" s="16">
        <v>7026.24</v>
      </c>
    </row>
    <row r="239" spans="1:5">
      <c r="A239" s="15">
        <v>9</v>
      </c>
      <c r="B239" s="17" t="s">
        <v>255</v>
      </c>
      <c r="C239" s="9" t="s">
        <v>325</v>
      </c>
      <c r="D239" s="8" t="s">
        <v>13</v>
      </c>
      <c r="E239" s="16">
        <v>23700.32</v>
      </c>
    </row>
    <row r="240" spans="1:5">
      <c r="A240" s="15">
        <v>65</v>
      </c>
      <c r="B240" s="17" t="s">
        <v>286</v>
      </c>
      <c r="C240" s="9" t="s">
        <v>326</v>
      </c>
      <c r="D240" s="8" t="s">
        <v>49</v>
      </c>
      <c r="E240" s="16">
        <v>11160</v>
      </c>
    </row>
    <row r="241" spans="1:5">
      <c r="A241" s="15">
        <v>82</v>
      </c>
      <c r="B241" s="17" t="s">
        <v>310</v>
      </c>
      <c r="C241" s="9" t="s">
        <v>327</v>
      </c>
      <c r="D241" s="8" t="s">
        <v>115</v>
      </c>
      <c r="E241" s="16">
        <v>1417.2</v>
      </c>
    </row>
    <row r="242" spans="1:5">
      <c r="A242" s="15">
        <v>82</v>
      </c>
      <c r="B242" s="17" t="s">
        <v>310</v>
      </c>
      <c r="C242" s="9" t="s">
        <v>328</v>
      </c>
      <c r="D242" s="8" t="s">
        <v>115</v>
      </c>
      <c r="E242" s="16">
        <v>1139.29</v>
      </c>
    </row>
    <row r="243" spans="1:5">
      <c r="A243" s="15">
        <v>82</v>
      </c>
      <c r="B243" s="17" t="s">
        <v>306</v>
      </c>
      <c r="C243" s="9" t="s">
        <v>329</v>
      </c>
      <c r="D243" s="8" t="s">
        <v>8</v>
      </c>
      <c r="E243" s="16">
        <v>2403.4699999999998</v>
      </c>
    </row>
    <row r="244" spans="1:5">
      <c r="A244" s="15">
        <v>81</v>
      </c>
      <c r="B244" s="17" t="s">
        <v>330</v>
      </c>
      <c r="C244" s="9" t="s">
        <v>331</v>
      </c>
      <c r="D244" s="8" t="s">
        <v>13</v>
      </c>
      <c r="E244" s="16">
        <v>7010</v>
      </c>
    </row>
    <row r="245" spans="1:5">
      <c r="A245" s="15">
        <v>9</v>
      </c>
      <c r="B245" s="17" t="s">
        <v>255</v>
      </c>
      <c r="C245" s="9" t="s">
        <v>332</v>
      </c>
      <c r="D245" s="8" t="s">
        <v>13</v>
      </c>
      <c r="E245" s="16">
        <v>14008.3</v>
      </c>
    </row>
    <row r="246" spans="1:5" ht="25.5">
      <c r="A246" s="15">
        <v>46</v>
      </c>
      <c r="B246" s="17" t="s">
        <v>280</v>
      </c>
      <c r="C246" s="9" t="s">
        <v>333</v>
      </c>
      <c r="D246" s="8" t="s">
        <v>13</v>
      </c>
      <c r="E246" s="16">
        <v>9650.6</v>
      </c>
    </row>
    <row r="247" spans="1:5" ht="25.5">
      <c r="A247" s="15">
        <v>31</v>
      </c>
      <c r="B247" s="17" t="s">
        <v>266</v>
      </c>
      <c r="C247" s="9" t="s">
        <v>334</v>
      </c>
      <c r="D247" s="8" t="s">
        <v>13</v>
      </c>
      <c r="E247" s="16">
        <v>13848.88</v>
      </c>
    </row>
    <row r="248" spans="1:5">
      <c r="A248" s="15">
        <v>31</v>
      </c>
      <c r="B248" s="17" t="s">
        <v>266</v>
      </c>
      <c r="C248" s="9" t="s">
        <v>335</v>
      </c>
      <c r="D248" s="8" t="s">
        <v>13</v>
      </c>
      <c r="E248" s="16">
        <v>19385.3</v>
      </c>
    </row>
    <row r="249" spans="1:5">
      <c r="A249" s="15">
        <v>31</v>
      </c>
      <c r="B249" s="17" t="s">
        <v>336</v>
      </c>
      <c r="C249" s="9" t="s">
        <v>337</v>
      </c>
      <c r="D249" s="8" t="s">
        <v>8</v>
      </c>
      <c r="E249" s="16">
        <v>16048.01</v>
      </c>
    </row>
    <row r="250" spans="1:5">
      <c r="A250" s="8">
        <v>46</v>
      </c>
      <c r="B250" s="9" t="s">
        <v>278</v>
      </c>
      <c r="C250" s="9" t="s">
        <v>338</v>
      </c>
      <c r="D250" s="8" t="s">
        <v>8</v>
      </c>
      <c r="E250" s="14"/>
    </row>
    <row r="251" spans="1:5">
      <c r="A251" s="8">
        <v>46</v>
      </c>
      <c r="B251" s="9" t="s">
        <v>278</v>
      </c>
      <c r="C251" s="9" t="s">
        <v>338</v>
      </c>
      <c r="D251" s="8" t="s">
        <v>8</v>
      </c>
      <c r="E251" s="14"/>
    </row>
    <row r="252" spans="1:5">
      <c r="A252" s="8">
        <v>46</v>
      </c>
      <c r="B252" s="9" t="s">
        <v>278</v>
      </c>
      <c r="C252" s="9" t="s">
        <v>338</v>
      </c>
      <c r="D252" s="8" t="s">
        <v>8</v>
      </c>
      <c r="E252" s="14"/>
    </row>
    <row r="253" spans="1:5" ht="25.5">
      <c r="A253" s="8">
        <v>31</v>
      </c>
      <c r="B253" s="9" t="s">
        <v>266</v>
      </c>
      <c r="C253" s="9" t="s">
        <v>339</v>
      </c>
      <c r="D253" s="8" t="s">
        <v>8</v>
      </c>
      <c r="E253" s="14">
        <v>3150</v>
      </c>
    </row>
    <row r="254" spans="1:5" ht="25.5">
      <c r="A254" s="8">
        <v>31</v>
      </c>
      <c r="B254" s="9" t="s">
        <v>266</v>
      </c>
      <c r="C254" s="9" t="s">
        <v>340</v>
      </c>
      <c r="D254" s="8" t="s">
        <v>8</v>
      </c>
      <c r="E254" s="14">
        <v>4591.2</v>
      </c>
    </row>
    <row r="255" spans="1:5">
      <c r="A255" s="15">
        <v>30</v>
      </c>
      <c r="B255" s="17" t="s">
        <v>341</v>
      </c>
      <c r="C255" s="9" t="s">
        <v>342</v>
      </c>
      <c r="D255" s="8" t="s">
        <v>13</v>
      </c>
      <c r="E255" s="16">
        <v>8118</v>
      </c>
    </row>
    <row r="256" spans="1:5">
      <c r="A256" s="15">
        <v>66</v>
      </c>
      <c r="B256" s="17" t="s">
        <v>343</v>
      </c>
      <c r="C256" s="9" t="s">
        <v>344</v>
      </c>
      <c r="D256" s="8" t="s">
        <v>115</v>
      </c>
      <c r="E256" s="16">
        <v>461.91</v>
      </c>
    </row>
    <row r="257" spans="1:5">
      <c r="A257" s="15">
        <v>30</v>
      </c>
      <c r="B257" s="17" t="s">
        <v>345</v>
      </c>
      <c r="C257" s="9" t="s">
        <v>346</v>
      </c>
      <c r="D257" s="8" t="s">
        <v>115</v>
      </c>
      <c r="E257" s="16">
        <v>861.85</v>
      </c>
    </row>
    <row r="258" spans="1:5">
      <c r="A258" s="15">
        <v>34</v>
      </c>
      <c r="B258" s="17" t="s">
        <v>347</v>
      </c>
      <c r="C258" s="9" t="s">
        <v>348</v>
      </c>
      <c r="D258" s="8" t="s">
        <v>115</v>
      </c>
      <c r="E258" s="16">
        <v>4296.29</v>
      </c>
    </row>
    <row r="259" spans="1:5">
      <c r="A259" s="15">
        <v>11</v>
      </c>
      <c r="B259" s="17" t="s">
        <v>349</v>
      </c>
      <c r="C259" s="9" t="s">
        <v>350</v>
      </c>
      <c r="D259" s="8" t="s">
        <v>8</v>
      </c>
      <c r="E259" s="16">
        <v>996.08</v>
      </c>
    </row>
    <row r="260" spans="1:5">
      <c r="A260" s="15">
        <v>34</v>
      </c>
      <c r="B260" s="17" t="s">
        <v>351</v>
      </c>
      <c r="C260" s="9" t="s">
        <v>352</v>
      </c>
      <c r="D260" s="8" t="s">
        <v>115</v>
      </c>
      <c r="E260" s="16">
        <v>105</v>
      </c>
    </row>
    <row r="261" spans="1:5">
      <c r="A261" s="15">
        <v>34</v>
      </c>
      <c r="B261" s="17" t="s">
        <v>353</v>
      </c>
      <c r="C261" s="9" t="s">
        <v>354</v>
      </c>
      <c r="D261" s="8" t="s">
        <v>49</v>
      </c>
      <c r="E261" s="16">
        <v>10197.02</v>
      </c>
    </row>
    <row r="262" spans="1:5">
      <c r="A262" s="15">
        <v>34</v>
      </c>
      <c r="B262" s="17" t="s">
        <v>353</v>
      </c>
      <c r="C262" s="9" t="s">
        <v>355</v>
      </c>
      <c r="D262" s="8" t="s">
        <v>13</v>
      </c>
      <c r="E262" s="16">
        <v>9985.66</v>
      </c>
    </row>
    <row r="263" spans="1:5">
      <c r="A263" s="15">
        <v>34</v>
      </c>
      <c r="B263" s="9" t="s">
        <v>356</v>
      </c>
      <c r="C263" s="9" t="s">
        <v>357</v>
      </c>
      <c r="D263" s="8" t="s">
        <v>115</v>
      </c>
      <c r="E263" s="16">
        <v>8022.55</v>
      </c>
    </row>
    <row r="264" spans="1:5">
      <c r="A264" s="15">
        <v>34</v>
      </c>
      <c r="B264" s="17" t="s">
        <v>353</v>
      </c>
      <c r="C264" s="9" t="s">
        <v>358</v>
      </c>
      <c r="D264" s="8" t="s">
        <v>115</v>
      </c>
      <c r="E264" s="16">
        <v>5609</v>
      </c>
    </row>
    <row r="265" spans="1:5">
      <c r="A265" s="15">
        <v>30</v>
      </c>
      <c r="B265" s="17" t="s">
        <v>341</v>
      </c>
      <c r="C265" s="9" t="s">
        <v>359</v>
      </c>
      <c r="D265" s="8" t="s">
        <v>49</v>
      </c>
      <c r="E265" s="16">
        <v>3350.6</v>
      </c>
    </row>
    <row r="266" spans="1:5">
      <c r="A266" s="15">
        <v>34</v>
      </c>
      <c r="B266" s="17" t="s">
        <v>353</v>
      </c>
      <c r="C266" s="9" t="s">
        <v>360</v>
      </c>
      <c r="D266" s="8" t="s">
        <v>37</v>
      </c>
      <c r="E266" s="16">
        <v>2754</v>
      </c>
    </row>
    <row r="267" spans="1:5">
      <c r="A267" s="15">
        <v>34</v>
      </c>
      <c r="B267" s="17" t="s">
        <v>361</v>
      </c>
      <c r="C267" s="9" t="s">
        <v>362</v>
      </c>
      <c r="D267" s="8" t="s">
        <v>115</v>
      </c>
      <c r="E267" s="16">
        <v>3539</v>
      </c>
    </row>
    <row r="268" spans="1:5">
      <c r="A268" s="15">
        <v>66</v>
      </c>
      <c r="B268" s="17" t="s">
        <v>363</v>
      </c>
      <c r="C268" s="9" t="s">
        <v>364</v>
      </c>
      <c r="D268" s="8" t="s">
        <v>8</v>
      </c>
      <c r="E268" s="16">
        <v>11651</v>
      </c>
    </row>
    <row r="269" spans="1:5">
      <c r="A269" s="15">
        <v>66</v>
      </c>
      <c r="B269" s="17" t="s">
        <v>363</v>
      </c>
      <c r="C269" s="9" t="s">
        <v>365</v>
      </c>
      <c r="D269" s="8" t="s">
        <v>8</v>
      </c>
      <c r="E269" s="16">
        <v>3812.94</v>
      </c>
    </row>
    <row r="270" spans="1:5">
      <c r="A270" s="15">
        <v>66</v>
      </c>
      <c r="B270" s="17" t="s">
        <v>363</v>
      </c>
      <c r="C270" s="9" t="s">
        <v>366</v>
      </c>
      <c r="D270" s="8" t="s">
        <v>147</v>
      </c>
      <c r="E270" s="16">
        <v>5184</v>
      </c>
    </row>
    <row r="271" spans="1:5">
      <c r="A271" s="15">
        <v>34</v>
      </c>
      <c r="B271" s="17" t="s">
        <v>367</v>
      </c>
      <c r="C271" s="9" t="s">
        <v>368</v>
      </c>
      <c r="D271" s="8" t="s">
        <v>8</v>
      </c>
      <c r="E271" s="16">
        <v>9816</v>
      </c>
    </row>
    <row r="272" spans="1:5">
      <c r="A272" s="15">
        <v>34</v>
      </c>
      <c r="B272" s="17" t="s">
        <v>367</v>
      </c>
      <c r="C272" s="9" t="s">
        <v>369</v>
      </c>
      <c r="D272" s="8" t="s">
        <v>28</v>
      </c>
      <c r="E272" s="16">
        <v>748.18</v>
      </c>
    </row>
    <row r="273" spans="1:5">
      <c r="A273" s="15">
        <v>34</v>
      </c>
      <c r="B273" s="17" t="s">
        <v>353</v>
      </c>
      <c r="C273" s="9" t="s">
        <v>370</v>
      </c>
      <c r="D273" s="8" t="s">
        <v>13</v>
      </c>
      <c r="E273" s="16">
        <v>1099.44</v>
      </c>
    </row>
    <row r="274" spans="1:5">
      <c r="A274" s="15">
        <v>34</v>
      </c>
      <c r="B274" s="17" t="s">
        <v>353</v>
      </c>
      <c r="C274" s="9" t="s">
        <v>371</v>
      </c>
      <c r="D274" s="8" t="s">
        <v>13</v>
      </c>
      <c r="E274" s="16">
        <v>4800</v>
      </c>
    </row>
    <row r="275" spans="1:5">
      <c r="A275" s="15">
        <v>34</v>
      </c>
      <c r="B275" s="17" t="s">
        <v>353</v>
      </c>
      <c r="C275" s="9" t="s">
        <v>372</v>
      </c>
      <c r="D275" s="8" t="s">
        <v>13</v>
      </c>
      <c r="E275" s="16">
        <v>2283.6</v>
      </c>
    </row>
    <row r="276" spans="1:5">
      <c r="A276" s="15">
        <v>34</v>
      </c>
      <c r="B276" s="17" t="s">
        <v>353</v>
      </c>
      <c r="C276" s="9" t="s">
        <v>373</v>
      </c>
      <c r="D276" s="8" t="s">
        <v>13</v>
      </c>
      <c r="E276" s="16">
        <v>2176.08</v>
      </c>
    </row>
    <row r="277" spans="1:5">
      <c r="A277" s="15">
        <v>34</v>
      </c>
      <c r="B277" s="17" t="s">
        <v>363</v>
      </c>
      <c r="C277" s="9" t="s">
        <v>374</v>
      </c>
      <c r="D277" s="8" t="s">
        <v>8</v>
      </c>
      <c r="E277" s="16">
        <v>3806.21</v>
      </c>
    </row>
    <row r="278" spans="1:5" ht="14.25" customHeight="1">
      <c r="A278" s="15">
        <v>30</v>
      </c>
      <c r="B278" s="17" t="s">
        <v>345</v>
      </c>
      <c r="C278" s="1" t="s">
        <v>375</v>
      </c>
      <c r="D278" s="8" t="s">
        <v>18</v>
      </c>
      <c r="E278" s="16">
        <v>1805.94</v>
      </c>
    </row>
    <row r="279" spans="1:5">
      <c r="A279" s="15">
        <v>30</v>
      </c>
      <c r="B279" s="17" t="s">
        <v>345</v>
      </c>
      <c r="C279" s="1"/>
      <c r="D279" s="8" t="s">
        <v>18</v>
      </c>
      <c r="E279" s="16">
        <v>4388.26</v>
      </c>
    </row>
    <row r="280" spans="1:5">
      <c r="A280" s="15">
        <v>30</v>
      </c>
      <c r="B280" s="17" t="s">
        <v>345</v>
      </c>
      <c r="C280" s="9" t="s">
        <v>376</v>
      </c>
      <c r="D280" s="8" t="s">
        <v>37</v>
      </c>
      <c r="E280" s="16">
        <v>9988.15</v>
      </c>
    </row>
    <row r="281" spans="1:5">
      <c r="A281" s="15">
        <v>30</v>
      </c>
      <c r="B281" s="17" t="s">
        <v>345</v>
      </c>
      <c r="C281" s="9" t="s">
        <v>377</v>
      </c>
      <c r="D281" s="8" t="s">
        <v>147</v>
      </c>
      <c r="E281" s="16">
        <v>1777.14</v>
      </c>
    </row>
    <row r="282" spans="1:5" ht="14.25" customHeight="1">
      <c r="A282" s="15">
        <v>11</v>
      </c>
      <c r="B282" s="17" t="s">
        <v>349</v>
      </c>
      <c r="C282" s="1" t="s">
        <v>378</v>
      </c>
      <c r="D282" s="8" t="s">
        <v>49</v>
      </c>
      <c r="E282" s="16">
        <v>4995.3599999999997</v>
      </c>
    </row>
    <row r="283" spans="1:5">
      <c r="A283" s="15">
        <v>11</v>
      </c>
      <c r="B283" s="17" t="s">
        <v>349</v>
      </c>
      <c r="C283" s="1"/>
      <c r="D283" s="8" t="s">
        <v>49</v>
      </c>
      <c r="E283" s="16">
        <v>817.49</v>
      </c>
    </row>
    <row r="284" spans="1:5">
      <c r="A284" s="15">
        <v>11</v>
      </c>
      <c r="B284" s="17" t="s">
        <v>349</v>
      </c>
      <c r="C284" s="9" t="s">
        <v>379</v>
      </c>
      <c r="D284" s="8" t="s">
        <v>13</v>
      </c>
      <c r="E284" s="16">
        <v>1440.56</v>
      </c>
    </row>
    <row r="285" spans="1:5">
      <c r="A285" s="15">
        <v>11</v>
      </c>
      <c r="B285" s="17" t="s">
        <v>349</v>
      </c>
      <c r="C285" s="9" t="s">
        <v>380</v>
      </c>
      <c r="D285" s="8" t="s">
        <v>13</v>
      </c>
      <c r="E285" s="16">
        <v>997.41</v>
      </c>
    </row>
    <row r="286" spans="1:5">
      <c r="A286" s="15">
        <v>66</v>
      </c>
      <c r="B286" s="17" t="s">
        <v>363</v>
      </c>
      <c r="C286" s="9" t="s">
        <v>381</v>
      </c>
      <c r="D286" s="8" t="s">
        <v>8</v>
      </c>
      <c r="E286" s="16">
        <v>10769.09</v>
      </c>
    </row>
    <row r="287" spans="1:5">
      <c r="A287" s="15">
        <v>66</v>
      </c>
      <c r="B287" s="17" t="s">
        <v>363</v>
      </c>
      <c r="C287" s="9" t="s">
        <v>382</v>
      </c>
      <c r="D287" s="8" t="s">
        <v>115</v>
      </c>
      <c r="E287" s="16">
        <v>15860.78</v>
      </c>
    </row>
    <row r="288" spans="1:5">
      <c r="A288" s="15">
        <v>66</v>
      </c>
      <c r="B288" s="17" t="s">
        <v>363</v>
      </c>
      <c r="C288" s="9" t="s">
        <v>383</v>
      </c>
      <c r="D288" s="8" t="s">
        <v>13</v>
      </c>
      <c r="E288" s="16">
        <v>27000</v>
      </c>
    </row>
    <row r="289" spans="1:5">
      <c r="A289" s="15">
        <v>66</v>
      </c>
      <c r="B289" s="17" t="s">
        <v>363</v>
      </c>
      <c r="C289" s="9" t="s">
        <v>384</v>
      </c>
      <c r="D289" s="8" t="s">
        <v>13</v>
      </c>
      <c r="E289" s="16">
        <v>38917.199999999997</v>
      </c>
    </row>
    <row r="290" spans="1:5">
      <c r="A290" s="15">
        <v>66</v>
      </c>
      <c r="B290" s="17" t="s">
        <v>363</v>
      </c>
      <c r="C290" s="9" t="s">
        <v>385</v>
      </c>
      <c r="D290" s="8" t="s">
        <v>13</v>
      </c>
      <c r="E290" s="16">
        <v>22396</v>
      </c>
    </row>
    <row r="291" spans="1:5">
      <c r="A291" s="15">
        <v>48</v>
      </c>
      <c r="B291" s="17" t="s">
        <v>386</v>
      </c>
      <c r="C291" s="9" t="s">
        <v>387</v>
      </c>
      <c r="D291" s="8" t="s">
        <v>49</v>
      </c>
      <c r="E291" s="16">
        <v>3160.86</v>
      </c>
    </row>
    <row r="292" spans="1:5">
      <c r="A292" s="15">
        <v>34</v>
      </c>
      <c r="B292" s="17" t="s">
        <v>353</v>
      </c>
      <c r="C292" s="9" t="s">
        <v>388</v>
      </c>
      <c r="D292" s="8" t="s">
        <v>49</v>
      </c>
      <c r="E292" s="16">
        <v>2686.19</v>
      </c>
    </row>
    <row r="293" spans="1:5">
      <c r="A293" s="15">
        <v>34</v>
      </c>
      <c r="B293" s="9" t="s">
        <v>389</v>
      </c>
      <c r="C293" s="9" t="s">
        <v>390</v>
      </c>
      <c r="D293" s="8" t="s">
        <v>49</v>
      </c>
      <c r="E293" s="16">
        <v>286.51</v>
      </c>
    </row>
    <row r="294" spans="1:5">
      <c r="A294" s="15">
        <v>34</v>
      </c>
      <c r="B294" s="17" t="s">
        <v>391</v>
      </c>
      <c r="C294" s="9" t="s">
        <v>392</v>
      </c>
      <c r="D294" s="8" t="s">
        <v>8</v>
      </c>
      <c r="E294" s="16">
        <v>763.44</v>
      </c>
    </row>
    <row r="295" spans="1:5">
      <c r="A295" s="15">
        <v>34</v>
      </c>
      <c r="B295" s="17" t="s">
        <v>353</v>
      </c>
      <c r="C295" s="9" t="s">
        <v>393</v>
      </c>
      <c r="D295" s="8" t="s">
        <v>13</v>
      </c>
      <c r="E295" s="16">
        <v>338.47</v>
      </c>
    </row>
    <row r="296" spans="1:5" ht="25.5">
      <c r="A296" s="15">
        <v>34</v>
      </c>
      <c r="B296" s="9" t="s">
        <v>394</v>
      </c>
      <c r="C296" s="9" t="s">
        <v>395</v>
      </c>
      <c r="D296" s="8" t="s">
        <v>49</v>
      </c>
      <c r="E296" s="16">
        <v>642.46</v>
      </c>
    </row>
    <row r="297" spans="1:5">
      <c r="A297" s="15">
        <v>34</v>
      </c>
      <c r="B297" s="17" t="s">
        <v>396</v>
      </c>
      <c r="C297" s="9" t="s">
        <v>397</v>
      </c>
      <c r="D297" s="8" t="s">
        <v>8</v>
      </c>
      <c r="E297" s="16">
        <v>139.63999999999999</v>
      </c>
    </row>
    <row r="298" spans="1:5">
      <c r="A298" s="15">
        <v>34</v>
      </c>
      <c r="B298" s="17" t="s">
        <v>398</v>
      </c>
      <c r="C298" s="9" t="s">
        <v>399</v>
      </c>
      <c r="D298" s="8" t="s">
        <v>8</v>
      </c>
      <c r="E298" s="16">
        <v>360</v>
      </c>
    </row>
    <row r="299" spans="1:5">
      <c r="A299" s="15">
        <v>34</v>
      </c>
      <c r="B299" s="17" t="s">
        <v>353</v>
      </c>
      <c r="C299" s="9" t="s">
        <v>400</v>
      </c>
      <c r="D299" s="8" t="s">
        <v>13</v>
      </c>
      <c r="E299" s="16">
        <v>336</v>
      </c>
    </row>
    <row r="300" spans="1:5">
      <c r="A300" s="15">
        <v>34</v>
      </c>
      <c r="B300" s="17" t="s">
        <v>353</v>
      </c>
      <c r="C300" s="9" t="s">
        <v>401</v>
      </c>
      <c r="D300" s="8" t="s">
        <v>115</v>
      </c>
      <c r="E300" s="16">
        <v>405.59</v>
      </c>
    </row>
    <row r="301" spans="1:5">
      <c r="A301" s="15">
        <v>34</v>
      </c>
      <c r="B301" s="17" t="s">
        <v>353</v>
      </c>
      <c r="C301" s="9" t="s">
        <v>402</v>
      </c>
      <c r="D301" s="8" t="s">
        <v>115</v>
      </c>
      <c r="E301" s="16">
        <v>888</v>
      </c>
    </row>
    <row r="302" spans="1:5">
      <c r="A302" s="15">
        <v>34</v>
      </c>
      <c r="B302" s="17" t="s">
        <v>403</v>
      </c>
      <c r="C302" s="9" t="s">
        <v>404</v>
      </c>
      <c r="D302" s="8" t="s">
        <v>8</v>
      </c>
      <c r="E302" s="16">
        <v>570</v>
      </c>
    </row>
    <row r="303" spans="1:5">
      <c r="A303" s="15">
        <v>66</v>
      </c>
      <c r="B303" s="17" t="s">
        <v>363</v>
      </c>
      <c r="C303" s="9" t="s">
        <v>405</v>
      </c>
      <c r="D303" s="8" t="s">
        <v>52</v>
      </c>
      <c r="E303" s="16">
        <v>1947.58</v>
      </c>
    </row>
    <row r="304" spans="1:5">
      <c r="A304" s="15">
        <v>66</v>
      </c>
      <c r="B304" s="17" t="s">
        <v>363</v>
      </c>
      <c r="C304" s="9" t="s">
        <v>406</v>
      </c>
      <c r="D304" s="8" t="s">
        <v>147</v>
      </c>
      <c r="E304" s="16">
        <v>5184</v>
      </c>
    </row>
    <row r="305" spans="1:5">
      <c r="A305" s="15">
        <v>34</v>
      </c>
      <c r="B305" s="17" t="s">
        <v>347</v>
      </c>
      <c r="C305" s="9" t="s">
        <v>407</v>
      </c>
      <c r="D305" s="8" t="s">
        <v>49</v>
      </c>
      <c r="E305" s="16">
        <v>4628.3999999999996</v>
      </c>
    </row>
    <row r="306" spans="1:5">
      <c r="A306" s="15">
        <v>66</v>
      </c>
      <c r="B306" s="17" t="s">
        <v>363</v>
      </c>
      <c r="C306" s="9" t="s">
        <v>408</v>
      </c>
      <c r="D306" s="8" t="s">
        <v>8</v>
      </c>
      <c r="E306" s="16">
        <v>2906.2</v>
      </c>
    </row>
    <row r="307" spans="1:5">
      <c r="A307" s="15">
        <v>66</v>
      </c>
      <c r="B307" s="17" t="s">
        <v>363</v>
      </c>
      <c r="C307" s="9" t="s">
        <v>409</v>
      </c>
      <c r="D307" s="8" t="s">
        <v>8</v>
      </c>
      <c r="E307" s="16">
        <v>710.11</v>
      </c>
    </row>
    <row r="308" spans="1:5">
      <c r="A308" s="15">
        <v>34</v>
      </c>
      <c r="B308" s="17" t="s">
        <v>353</v>
      </c>
      <c r="C308" s="9" t="s">
        <v>410</v>
      </c>
      <c r="D308" s="8" t="s">
        <v>147</v>
      </c>
      <c r="E308" s="16">
        <v>386.09</v>
      </c>
    </row>
    <row r="309" spans="1:5">
      <c r="A309" s="15">
        <v>34</v>
      </c>
      <c r="B309" s="17" t="s">
        <v>353</v>
      </c>
      <c r="C309" s="9" t="s">
        <v>411</v>
      </c>
      <c r="D309" s="8" t="s">
        <v>18</v>
      </c>
      <c r="E309" s="16">
        <v>293.7</v>
      </c>
    </row>
    <row r="310" spans="1:5">
      <c r="A310" s="15">
        <v>34</v>
      </c>
      <c r="B310" s="17" t="s">
        <v>353</v>
      </c>
      <c r="C310" s="9" t="s">
        <v>412</v>
      </c>
      <c r="D310" s="8" t="s">
        <v>8</v>
      </c>
      <c r="E310" s="16">
        <v>4788.12</v>
      </c>
    </row>
    <row r="311" spans="1:5">
      <c r="A311" s="15">
        <v>34</v>
      </c>
      <c r="B311" s="17" t="s">
        <v>353</v>
      </c>
      <c r="C311" s="9" t="s">
        <v>413</v>
      </c>
      <c r="D311" s="8" t="s">
        <v>49</v>
      </c>
      <c r="E311" s="16">
        <v>4765.5200000000004</v>
      </c>
    </row>
    <row r="312" spans="1:5">
      <c r="A312" s="15">
        <v>34</v>
      </c>
      <c r="B312" s="17" t="s">
        <v>361</v>
      </c>
      <c r="C312" s="9" t="s">
        <v>414</v>
      </c>
      <c r="D312" s="8" t="s">
        <v>115</v>
      </c>
      <c r="E312" s="16">
        <v>1455.05</v>
      </c>
    </row>
    <row r="313" spans="1:5">
      <c r="A313" s="15">
        <v>34</v>
      </c>
      <c r="B313" s="17" t="s">
        <v>353</v>
      </c>
      <c r="C313" s="9" t="s">
        <v>415</v>
      </c>
      <c r="D313" s="8" t="s">
        <v>13</v>
      </c>
      <c r="E313" s="16">
        <v>3701.05</v>
      </c>
    </row>
    <row r="314" spans="1:5">
      <c r="A314" s="15">
        <v>34</v>
      </c>
      <c r="B314" s="17" t="s">
        <v>353</v>
      </c>
      <c r="C314" s="9" t="s">
        <v>416</v>
      </c>
      <c r="D314" s="8" t="s">
        <v>13</v>
      </c>
      <c r="E314" s="16">
        <v>1027.92</v>
      </c>
    </row>
    <row r="315" spans="1:5">
      <c r="A315" s="15">
        <v>34</v>
      </c>
      <c r="B315" s="17" t="s">
        <v>353</v>
      </c>
      <c r="C315" s="9" t="s">
        <v>416</v>
      </c>
      <c r="D315" s="8" t="s">
        <v>18</v>
      </c>
      <c r="E315" s="16">
        <v>2764.94</v>
      </c>
    </row>
    <row r="316" spans="1:5">
      <c r="A316" s="15">
        <v>34</v>
      </c>
      <c r="B316" s="17" t="s">
        <v>353</v>
      </c>
      <c r="C316" s="9" t="s">
        <v>416</v>
      </c>
      <c r="D316" s="8" t="s">
        <v>37</v>
      </c>
      <c r="E316" s="16">
        <v>974.94</v>
      </c>
    </row>
    <row r="317" spans="1:5">
      <c r="A317" s="15">
        <v>34</v>
      </c>
      <c r="B317" s="17" t="s">
        <v>353</v>
      </c>
      <c r="C317" s="9" t="s">
        <v>416</v>
      </c>
      <c r="D317" s="8" t="s">
        <v>13</v>
      </c>
      <c r="E317" s="16">
        <v>942.74</v>
      </c>
    </row>
    <row r="318" spans="1:5">
      <c r="A318" s="15">
        <v>34</v>
      </c>
      <c r="B318" s="17" t="s">
        <v>353</v>
      </c>
      <c r="C318" s="9" t="s">
        <v>416</v>
      </c>
      <c r="D318" s="8" t="s">
        <v>40</v>
      </c>
      <c r="E318" s="16">
        <v>2236.3000000000002</v>
      </c>
    </row>
    <row r="319" spans="1:5">
      <c r="A319" s="15">
        <v>34</v>
      </c>
      <c r="B319" s="17" t="s">
        <v>353</v>
      </c>
      <c r="C319" s="9" t="s">
        <v>416</v>
      </c>
      <c r="D319" s="8" t="s">
        <v>52</v>
      </c>
      <c r="E319" s="16">
        <v>1711.96</v>
      </c>
    </row>
    <row r="320" spans="1:5">
      <c r="A320" s="15">
        <v>34</v>
      </c>
      <c r="B320" s="17" t="s">
        <v>353</v>
      </c>
      <c r="C320" s="9" t="s">
        <v>417</v>
      </c>
      <c r="D320" s="8" t="s">
        <v>115</v>
      </c>
      <c r="E320" s="16">
        <v>1207.8</v>
      </c>
    </row>
    <row r="321" spans="1:5">
      <c r="A321" s="15">
        <v>34</v>
      </c>
      <c r="B321" s="17" t="s">
        <v>353</v>
      </c>
      <c r="C321" s="9" t="s">
        <v>418</v>
      </c>
      <c r="D321" s="8" t="s">
        <v>115</v>
      </c>
      <c r="E321" s="16">
        <v>542.64</v>
      </c>
    </row>
    <row r="322" spans="1:5">
      <c r="A322" s="15">
        <v>34</v>
      </c>
      <c r="B322" s="17" t="s">
        <v>353</v>
      </c>
      <c r="C322" s="9" t="s">
        <v>419</v>
      </c>
      <c r="D322" s="8" t="s">
        <v>8</v>
      </c>
      <c r="E322" s="16">
        <v>1340.28</v>
      </c>
    </row>
    <row r="323" spans="1:5">
      <c r="A323" s="15">
        <v>34</v>
      </c>
      <c r="B323" s="17" t="s">
        <v>353</v>
      </c>
      <c r="C323" s="9" t="s">
        <v>420</v>
      </c>
      <c r="D323" s="8" t="s">
        <v>115</v>
      </c>
      <c r="E323" s="16">
        <v>9853.5400000000009</v>
      </c>
    </row>
    <row r="324" spans="1:5">
      <c r="A324" s="8">
        <v>34</v>
      </c>
      <c r="B324" s="9" t="s">
        <v>353</v>
      </c>
      <c r="C324" s="18" t="s">
        <v>421</v>
      </c>
      <c r="D324" s="8" t="s">
        <v>115</v>
      </c>
      <c r="E324" s="16">
        <v>3881.52</v>
      </c>
    </row>
    <row r="325" spans="1:5">
      <c r="A325" s="8">
        <v>34</v>
      </c>
      <c r="B325" s="9" t="s">
        <v>353</v>
      </c>
      <c r="C325" s="18" t="s">
        <v>422</v>
      </c>
      <c r="D325" s="8" t="s">
        <v>13</v>
      </c>
      <c r="E325" s="16">
        <v>5161.2</v>
      </c>
    </row>
    <row r="326" spans="1:5">
      <c r="A326" s="8">
        <v>34</v>
      </c>
      <c r="B326" s="9" t="s">
        <v>353</v>
      </c>
      <c r="C326" s="18" t="s">
        <v>423</v>
      </c>
      <c r="D326" s="8" t="s">
        <v>115</v>
      </c>
      <c r="E326" s="16">
        <v>4308</v>
      </c>
    </row>
    <row r="327" spans="1:5">
      <c r="A327" s="8">
        <v>34</v>
      </c>
      <c r="B327" s="9" t="s">
        <v>353</v>
      </c>
      <c r="C327" s="18" t="s">
        <v>424</v>
      </c>
      <c r="D327" s="8" t="s">
        <v>8</v>
      </c>
      <c r="E327" s="16">
        <v>10543.28</v>
      </c>
    </row>
    <row r="328" spans="1:5">
      <c r="A328" s="8">
        <v>34</v>
      </c>
      <c r="B328" s="9" t="s">
        <v>353</v>
      </c>
      <c r="C328" s="18" t="s">
        <v>425</v>
      </c>
      <c r="D328" s="8" t="s">
        <v>8</v>
      </c>
      <c r="E328" s="16">
        <v>392.68</v>
      </c>
    </row>
    <row r="329" spans="1:5">
      <c r="A329" s="8">
        <v>34</v>
      </c>
      <c r="B329" s="9" t="s">
        <v>353</v>
      </c>
      <c r="C329" s="18" t="s">
        <v>426</v>
      </c>
      <c r="D329" s="8" t="s">
        <v>13</v>
      </c>
      <c r="E329" s="16">
        <v>5370.79</v>
      </c>
    </row>
    <row r="330" spans="1:5">
      <c r="A330" s="8">
        <v>34</v>
      </c>
      <c r="B330" s="9" t="s">
        <v>353</v>
      </c>
      <c r="C330" s="18" t="s">
        <v>427</v>
      </c>
      <c r="D330" s="8" t="s">
        <v>13</v>
      </c>
      <c r="E330" s="16">
        <v>3337.21</v>
      </c>
    </row>
    <row r="331" spans="1:5">
      <c r="A331" s="8">
        <v>34</v>
      </c>
      <c r="B331" s="9" t="s">
        <v>353</v>
      </c>
      <c r="C331" s="18" t="s">
        <v>428</v>
      </c>
      <c r="D331" s="8" t="s">
        <v>13</v>
      </c>
      <c r="E331" s="16">
        <v>3418.39</v>
      </c>
    </row>
    <row r="332" spans="1:5">
      <c r="A332" s="8">
        <v>34</v>
      </c>
      <c r="B332" s="9" t="s">
        <v>353</v>
      </c>
      <c r="C332" s="18" t="s">
        <v>429</v>
      </c>
      <c r="D332" s="8" t="s">
        <v>13</v>
      </c>
      <c r="E332" s="16">
        <v>3002.33</v>
      </c>
    </row>
    <row r="333" spans="1:5">
      <c r="A333" s="8">
        <v>34</v>
      </c>
      <c r="B333" s="9" t="s">
        <v>353</v>
      </c>
      <c r="C333" s="18" t="s">
        <v>430</v>
      </c>
      <c r="D333" s="8" t="s">
        <v>13</v>
      </c>
      <c r="E333" s="16">
        <v>3002.33</v>
      </c>
    </row>
    <row r="334" spans="1:5">
      <c r="A334" s="8">
        <v>34</v>
      </c>
      <c r="B334" s="9" t="s">
        <v>353</v>
      </c>
      <c r="C334" s="18" t="s">
        <v>431</v>
      </c>
      <c r="D334" s="8" t="s">
        <v>8</v>
      </c>
      <c r="E334" s="16">
        <v>1236.92</v>
      </c>
    </row>
    <row r="335" spans="1:5">
      <c r="A335" s="8">
        <v>34</v>
      </c>
      <c r="B335" s="9" t="s">
        <v>353</v>
      </c>
      <c r="C335" s="18" t="s">
        <v>432</v>
      </c>
      <c r="D335" s="8" t="s">
        <v>115</v>
      </c>
      <c r="E335" s="16">
        <v>8305.98</v>
      </c>
    </row>
    <row r="336" spans="1:5">
      <c r="A336" s="8">
        <v>34</v>
      </c>
      <c r="B336" s="9" t="s">
        <v>353</v>
      </c>
      <c r="C336" s="18" t="s">
        <v>433</v>
      </c>
      <c r="D336" s="8" t="s">
        <v>18</v>
      </c>
      <c r="E336" s="16">
        <v>1011.49</v>
      </c>
    </row>
    <row r="337" spans="1:5">
      <c r="A337" s="8">
        <v>34</v>
      </c>
      <c r="B337" s="9" t="s">
        <v>353</v>
      </c>
      <c r="C337" s="18" t="s">
        <v>434</v>
      </c>
      <c r="D337" s="8" t="s">
        <v>37</v>
      </c>
      <c r="E337" s="16">
        <v>1410.36</v>
      </c>
    </row>
    <row r="338" spans="1:5">
      <c r="A338" s="8">
        <v>34</v>
      </c>
      <c r="B338" s="9" t="s">
        <v>353</v>
      </c>
      <c r="C338" s="18" t="s">
        <v>434</v>
      </c>
      <c r="D338" s="8" t="s">
        <v>115</v>
      </c>
      <c r="E338" s="16">
        <v>1108.8</v>
      </c>
    </row>
    <row r="339" spans="1:5">
      <c r="A339" s="8">
        <v>34</v>
      </c>
      <c r="B339" s="9" t="s">
        <v>367</v>
      </c>
      <c r="C339" s="18" t="s">
        <v>435</v>
      </c>
      <c r="D339" s="8" t="s">
        <v>115</v>
      </c>
      <c r="E339" s="16">
        <v>3002.33</v>
      </c>
    </row>
    <row r="340" spans="1:5">
      <c r="A340" s="8" t="s">
        <v>436</v>
      </c>
      <c r="B340" s="9" t="s">
        <v>437</v>
      </c>
      <c r="C340" s="18" t="s">
        <v>438</v>
      </c>
      <c r="D340" s="8" t="s">
        <v>13</v>
      </c>
      <c r="E340" s="16">
        <v>675</v>
      </c>
    </row>
    <row r="341" spans="1:5">
      <c r="A341" s="8" t="s">
        <v>436</v>
      </c>
      <c r="B341" s="9" t="s">
        <v>437</v>
      </c>
      <c r="C341" s="18" t="s">
        <v>439</v>
      </c>
      <c r="D341" s="8" t="s">
        <v>8</v>
      </c>
      <c r="E341" s="16">
        <v>192.5</v>
      </c>
    </row>
    <row r="342" spans="1:5">
      <c r="A342" s="8" t="s">
        <v>436</v>
      </c>
      <c r="B342" s="9" t="s">
        <v>437</v>
      </c>
      <c r="C342" s="18" t="s">
        <v>440</v>
      </c>
      <c r="D342" s="8" t="s">
        <v>8</v>
      </c>
      <c r="E342" s="16">
        <v>1130.5999999999999</v>
      </c>
    </row>
    <row r="343" spans="1:5">
      <c r="A343" s="8" t="s">
        <v>436</v>
      </c>
      <c r="B343" s="9" t="s">
        <v>437</v>
      </c>
      <c r="C343" s="18" t="s">
        <v>441</v>
      </c>
      <c r="D343" s="8" t="s">
        <v>147</v>
      </c>
      <c r="E343" s="16">
        <v>5043.37</v>
      </c>
    </row>
    <row r="344" spans="1:5">
      <c r="A344" s="8" t="s">
        <v>436</v>
      </c>
      <c r="B344" s="9" t="s">
        <v>437</v>
      </c>
      <c r="C344" s="18" t="s">
        <v>442</v>
      </c>
      <c r="D344" s="11" t="s">
        <v>147</v>
      </c>
      <c r="E344" s="16">
        <v>3372.53</v>
      </c>
    </row>
    <row r="345" spans="1:5">
      <c r="A345" s="8" t="s">
        <v>436</v>
      </c>
      <c r="B345" s="9" t="s">
        <v>437</v>
      </c>
      <c r="C345" s="18" t="s">
        <v>443</v>
      </c>
      <c r="D345" s="8" t="s">
        <v>13</v>
      </c>
      <c r="E345" s="16">
        <v>783.77</v>
      </c>
    </row>
    <row r="346" spans="1:5">
      <c r="A346" s="8" t="s">
        <v>436</v>
      </c>
      <c r="B346" s="9" t="s">
        <v>444</v>
      </c>
      <c r="C346" s="18" t="s">
        <v>445</v>
      </c>
      <c r="D346" s="8" t="s">
        <v>49</v>
      </c>
      <c r="E346" s="16">
        <v>1645.2</v>
      </c>
    </row>
    <row r="347" spans="1:5">
      <c r="A347" s="8" t="s">
        <v>436</v>
      </c>
      <c r="B347" s="9" t="s">
        <v>446</v>
      </c>
      <c r="C347" s="19" t="s">
        <v>447</v>
      </c>
      <c r="D347" s="8" t="s">
        <v>13</v>
      </c>
      <c r="E347" s="16">
        <v>781</v>
      </c>
    </row>
    <row r="348" spans="1:5">
      <c r="A348" s="8" t="s">
        <v>436</v>
      </c>
      <c r="B348" s="9" t="s">
        <v>444</v>
      </c>
      <c r="C348" s="18" t="s">
        <v>448</v>
      </c>
      <c r="D348" s="8" t="s">
        <v>13</v>
      </c>
      <c r="E348" s="16">
        <v>3647.6</v>
      </c>
    </row>
    <row r="349" spans="1:5">
      <c r="A349" s="8" t="s">
        <v>436</v>
      </c>
      <c r="B349" s="9" t="s">
        <v>437</v>
      </c>
      <c r="C349" s="19" t="s">
        <v>449</v>
      </c>
      <c r="D349" s="8" t="s">
        <v>147</v>
      </c>
      <c r="E349" s="16">
        <v>8223.2199999999993</v>
      </c>
    </row>
    <row r="350" spans="1:5">
      <c r="A350" s="8" t="s">
        <v>436</v>
      </c>
      <c r="B350" s="9" t="s">
        <v>437</v>
      </c>
      <c r="C350" s="18" t="s">
        <v>450</v>
      </c>
      <c r="D350" s="8" t="s">
        <v>13</v>
      </c>
      <c r="E350" s="16">
        <v>1980</v>
      </c>
    </row>
    <row r="351" spans="1:5">
      <c r="A351" s="8" t="s">
        <v>436</v>
      </c>
      <c r="B351" s="9" t="s">
        <v>437</v>
      </c>
      <c r="C351" s="18" t="s">
        <v>451</v>
      </c>
      <c r="D351" s="8" t="s">
        <v>115</v>
      </c>
      <c r="E351" s="16">
        <v>3133.89</v>
      </c>
    </row>
    <row r="352" spans="1:5">
      <c r="A352" s="8" t="s">
        <v>436</v>
      </c>
      <c r="B352" s="9" t="s">
        <v>452</v>
      </c>
      <c r="C352" s="18" t="s">
        <v>453</v>
      </c>
      <c r="D352" s="8" t="s">
        <v>115</v>
      </c>
      <c r="E352" s="16">
        <v>66</v>
      </c>
    </row>
    <row r="353" spans="1:5">
      <c r="A353" s="8" t="s">
        <v>436</v>
      </c>
      <c r="B353" s="9" t="s">
        <v>454</v>
      </c>
      <c r="C353" s="18" t="s">
        <v>455</v>
      </c>
      <c r="D353" s="8" t="s">
        <v>49</v>
      </c>
      <c r="E353" s="16">
        <v>195.8</v>
      </c>
    </row>
    <row r="354" spans="1:5">
      <c r="A354" s="8" t="s">
        <v>436</v>
      </c>
      <c r="B354" s="9" t="s">
        <v>454</v>
      </c>
      <c r="C354" s="18" t="s">
        <v>456</v>
      </c>
      <c r="D354" s="8" t="s">
        <v>49</v>
      </c>
      <c r="E354" s="16">
        <v>110</v>
      </c>
    </row>
    <row r="355" spans="1:5">
      <c r="A355" s="8" t="s">
        <v>436</v>
      </c>
      <c r="B355" s="9" t="s">
        <v>457</v>
      </c>
      <c r="C355" s="18" t="s">
        <v>458</v>
      </c>
      <c r="D355" s="8" t="s">
        <v>13</v>
      </c>
      <c r="E355" s="16">
        <v>1307.9000000000001</v>
      </c>
    </row>
    <row r="356" spans="1:5">
      <c r="A356" s="8" t="s">
        <v>436</v>
      </c>
      <c r="B356" s="9" t="s">
        <v>446</v>
      </c>
      <c r="C356" s="18" t="s">
        <v>458</v>
      </c>
      <c r="D356" s="8" t="s">
        <v>13</v>
      </c>
      <c r="E356" s="16">
        <v>1087.9000000000001</v>
      </c>
    </row>
    <row r="357" spans="1:5">
      <c r="A357" s="8" t="s">
        <v>436</v>
      </c>
      <c r="B357" s="9" t="s">
        <v>459</v>
      </c>
      <c r="C357" s="18" t="s">
        <v>458</v>
      </c>
      <c r="D357" s="8" t="s">
        <v>13</v>
      </c>
      <c r="E357" s="16">
        <v>1087.9000000000001</v>
      </c>
    </row>
    <row r="358" spans="1:5">
      <c r="A358" s="8" t="s">
        <v>436</v>
      </c>
      <c r="B358" s="9" t="s">
        <v>452</v>
      </c>
      <c r="C358" s="18" t="s">
        <v>460</v>
      </c>
      <c r="D358" s="8" t="s">
        <v>13</v>
      </c>
      <c r="E358" s="16">
        <v>424.38</v>
      </c>
    </row>
    <row r="359" spans="1:5">
      <c r="A359" s="8" t="s">
        <v>436</v>
      </c>
      <c r="B359" s="9" t="s">
        <v>461</v>
      </c>
      <c r="C359" s="18" t="s">
        <v>462</v>
      </c>
      <c r="D359" s="8" t="s">
        <v>13</v>
      </c>
      <c r="E359" s="16">
        <v>330</v>
      </c>
    </row>
    <row r="360" spans="1:5">
      <c r="A360" s="8" t="s">
        <v>436</v>
      </c>
      <c r="B360" s="9" t="s">
        <v>437</v>
      </c>
      <c r="C360" s="18" t="s">
        <v>463</v>
      </c>
      <c r="D360" s="8" t="s">
        <v>147</v>
      </c>
      <c r="E360" s="16">
        <v>290.39999999999998</v>
      </c>
    </row>
    <row r="361" spans="1:5">
      <c r="A361" s="8" t="s">
        <v>436</v>
      </c>
      <c r="B361" s="9" t="s">
        <v>437</v>
      </c>
      <c r="C361" s="18" t="s">
        <v>464</v>
      </c>
      <c r="D361" s="8" t="s">
        <v>147</v>
      </c>
      <c r="E361" s="16">
        <v>250.8</v>
      </c>
    </row>
    <row r="362" spans="1:5">
      <c r="A362" s="8" t="s">
        <v>436</v>
      </c>
      <c r="B362" s="9" t="s">
        <v>465</v>
      </c>
      <c r="C362" s="18" t="s">
        <v>466</v>
      </c>
      <c r="D362" s="11" t="s">
        <v>8</v>
      </c>
      <c r="E362" s="16">
        <v>3597</v>
      </c>
    </row>
    <row r="363" spans="1:5">
      <c r="A363" s="8" t="s">
        <v>436</v>
      </c>
      <c r="B363" s="9" t="s">
        <v>437</v>
      </c>
      <c r="C363" s="18" t="s">
        <v>467</v>
      </c>
      <c r="D363" s="11" t="s">
        <v>28</v>
      </c>
      <c r="E363" s="16">
        <v>748</v>
      </c>
    </row>
    <row r="364" spans="1:5">
      <c r="A364" s="8" t="s">
        <v>436</v>
      </c>
      <c r="B364" s="9" t="s">
        <v>465</v>
      </c>
      <c r="C364" s="18" t="s">
        <v>468</v>
      </c>
      <c r="D364" s="8" t="s">
        <v>115</v>
      </c>
      <c r="E364" s="16">
        <v>1507</v>
      </c>
    </row>
    <row r="365" spans="1:5">
      <c r="A365" s="8" t="s">
        <v>436</v>
      </c>
      <c r="B365" s="9" t="s">
        <v>465</v>
      </c>
      <c r="C365" s="18" t="s">
        <v>469</v>
      </c>
      <c r="D365" s="8" t="s">
        <v>13</v>
      </c>
      <c r="E365" s="16">
        <v>4214.51</v>
      </c>
    </row>
    <row r="366" spans="1:5">
      <c r="A366" s="8" t="s">
        <v>470</v>
      </c>
      <c r="B366" s="9" t="s">
        <v>471</v>
      </c>
      <c r="C366" s="18" t="s">
        <v>472</v>
      </c>
      <c r="D366" s="8" t="s">
        <v>115</v>
      </c>
      <c r="E366" s="14">
        <v>1214.4000000000001</v>
      </c>
    </row>
    <row r="367" spans="1:5">
      <c r="A367" s="8" t="s">
        <v>470</v>
      </c>
      <c r="B367" s="9" t="s">
        <v>473</v>
      </c>
      <c r="C367" s="18" t="s">
        <v>474</v>
      </c>
      <c r="D367" s="8" t="s">
        <v>147</v>
      </c>
      <c r="E367" s="14">
        <v>867.6</v>
      </c>
    </row>
    <row r="368" spans="1:5">
      <c r="A368" s="8" t="s">
        <v>470</v>
      </c>
      <c r="B368" s="9" t="s">
        <v>475</v>
      </c>
      <c r="C368" s="18" t="s">
        <v>476</v>
      </c>
      <c r="D368" s="8" t="s">
        <v>147</v>
      </c>
      <c r="E368" s="14">
        <v>867.6</v>
      </c>
    </row>
    <row r="369" spans="1:5">
      <c r="A369" s="8" t="s">
        <v>470</v>
      </c>
      <c r="B369" s="9" t="s">
        <v>477</v>
      </c>
      <c r="C369" s="18" t="s">
        <v>478</v>
      </c>
      <c r="D369" s="8" t="s">
        <v>37</v>
      </c>
      <c r="E369" s="14">
        <v>2022.46</v>
      </c>
    </row>
    <row r="370" spans="1:5">
      <c r="A370" s="8" t="s">
        <v>470</v>
      </c>
      <c r="B370" s="9" t="s">
        <v>479</v>
      </c>
      <c r="C370" s="18" t="s">
        <v>480</v>
      </c>
      <c r="D370" s="8" t="s">
        <v>147</v>
      </c>
      <c r="E370" s="14">
        <v>3540</v>
      </c>
    </row>
    <row r="371" spans="1:5">
      <c r="A371" s="8" t="s">
        <v>470</v>
      </c>
      <c r="B371" s="9" t="s">
        <v>481</v>
      </c>
      <c r="C371" s="18" t="s">
        <v>482</v>
      </c>
      <c r="D371" s="8" t="s">
        <v>147</v>
      </c>
      <c r="E371" s="14">
        <v>5640</v>
      </c>
    </row>
    <row r="372" spans="1:5">
      <c r="A372" s="8" t="s">
        <v>470</v>
      </c>
      <c r="B372" s="9" t="s">
        <v>479</v>
      </c>
      <c r="C372" s="18" t="s">
        <v>483</v>
      </c>
      <c r="D372" s="8" t="s">
        <v>8</v>
      </c>
      <c r="E372" s="14">
        <v>4537.5</v>
      </c>
    </row>
    <row r="373" spans="1:5">
      <c r="A373" s="8" t="s">
        <v>470</v>
      </c>
      <c r="B373" s="9" t="s">
        <v>477</v>
      </c>
      <c r="C373" s="18" t="s">
        <v>484</v>
      </c>
      <c r="D373" s="8" t="s">
        <v>40</v>
      </c>
      <c r="E373" s="14">
        <v>2208.96</v>
      </c>
    </row>
    <row r="374" spans="1:5">
      <c r="A374" s="8" t="s">
        <v>470</v>
      </c>
      <c r="B374" s="9" t="s">
        <v>477</v>
      </c>
      <c r="C374" s="18" t="s">
        <v>485</v>
      </c>
      <c r="D374" s="8" t="s">
        <v>18</v>
      </c>
      <c r="E374" s="14">
        <v>342</v>
      </c>
    </row>
    <row r="375" spans="1:5">
      <c r="A375" s="8" t="s">
        <v>470</v>
      </c>
      <c r="B375" s="9" t="s">
        <v>486</v>
      </c>
      <c r="C375" s="18" t="s">
        <v>487</v>
      </c>
      <c r="D375" s="8" t="s">
        <v>52</v>
      </c>
      <c r="E375" s="14">
        <v>617.47</v>
      </c>
    </row>
    <row r="376" spans="1:5" ht="25.5">
      <c r="A376" s="8" t="s">
        <v>470</v>
      </c>
      <c r="B376" s="9" t="s">
        <v>488</v>
      </c>
      <c r="C376" s="18" t="s">
        <v>489</v>
      </c>
      <c r="D376" s="8" t="s">
        <v>13</v>
      </c>
      <c r="E376" s="14">
        <v>3600</v>
      </c>
    </row>
    <row r="377" spans="1:5">
      <c r="A377" s="8" t="s">
        <v>470</v>
      </c>
      <c r="B377" s="9" t="s">
        <v>473</v>
      </c>
      <c r="C377" s="18" t="s">
        <v>490</v>
      </c>
      <c r="D377" s="8" t="s">
        <v>49</v>
      </c>
      <c r="E377" s="14">
        <v>864.6</v>
      </c>
    </row>
    <row r="378" spans="1:5">
      <c r="A378" s="8" t="s">
        <v>470</v>
      </c>
      <c r="B378" s="9" t="s">
        <v>491</v>
      </c>
      <c r="C378" s="18" t="s">
        <v>492</v>
      </c>
      <c r="D378" s="8" t="s">
        <v>28</v>
      </c>
      <c r="E378" s="14">
        <v>14106.95</v>
      </c>
    </row>
    <row r="379" spans="1:5">
      <c r="A379" s="8" t="s">
        <v>470</v>
      </c>
      <c r="B379" s="9" t="s">
        <v>491</v>
      </c>
      <c r="C379" s="18" t="s">
        <v>493</v>
      </c>
      <c r="D379" s="8" t="s">
        <v>13</v>
      </c>
      <c r="E379" s="14">
        <v>1812.8</v>
      </c>
    </row>
    <row r="380" spans="1:5">
      <c r="A380" s="8" t="s">
        <v>436</v>
      </c>
      <c r="B380" s="9" t="s">
        <v>494</v>
      </c>
      <c r="C380" s="18" t="s">
        <v>495</v>
      </c>
      <c r="D380" s="8" t="s">
        <v>8</v>
      </c>
      <c r="E380" s="16">
        <v>264</v>
      </c>
    </row>
    <row r="381" spans="1:5">
      <c r="A381" s="8" t="s">
        <v>436</v>
      </c>
      <c r="B381" s="9" t="s">
        <v>459</v>
      </c>
      <c r="C381" s="18" t="s">
        <v>496</v>
      </c>
      <c r="D381" s="8" t="s">
        <v>8</v>
      </c>
      <c r="E381" s="16">
        <v>1849.65</v>
      </c>
    </row>
    <row r="382" spans="1:5">
      <c r="A382" s="8" t="s">
        <v>436</v>
      </c>
      <c r="B382" s="9" t="s">
        <v>459</v>
      </c>
      <c r="C382" s="18" t="s">
        <v>497</v>
      </c>
      <c r="D382" s="8" t="s">
        <v>37</v>
      </c>
      <c r="E382" s="16">
        <v>352.26</v>
      </c>
    </row>
    <row r="383" spans="1:5">
      <c r="A383" s="8" t="s">
        <v>436</v>
      </c>
      <c r="B383" s="9" t="s">
        <v>446</v>
      </c>
      <c r="C383" s="18" t="s">
        <v>450</v>
      </c>
      <c r="D383" s="8" t="s">
        <v>13</v>
      </c>
      <c r="E383" s="16">
        <v>907.5</v>
      </c>
    </row>
    <row r="384" spans="1:5">
      <c r="A384" s="8" t="s">
        <v>436</v>
      </c>
      <c r="B384" s="9" t="s">
        <v>437</v>
      </c>
      <c r="C384" s="19" t="s">
        <v>498</v>
      </c>
      <c r="D384" s="8" t="s">
        <v>52</v>
      </c>
      <c r="E384" s="16">
        <v>2484</v>
      </c>
    </row>
    <row r="385" spans="1:5">
      <c r="A385" s="8" t="s">
        <v>436</v>
      </c>
      <c r="B385" s="9" t="s">
        <v>437</v>
      </c>
      <c r="C385" s="19" t="s">
        <v>499</v>
      </c>
      <c r="D385" s="8" t="s">
        <v>40</v>
      </c>
      <c r="E385" s="16">
        <v>288</v>
      </c>
    </row>
    <row r="386" spans="1:5">
      <c r="A386" s="8" t="s">
        <v>436</v>
      </c>
      <c r="B386" s="9" t="s">
        <v>500</v>
      </c>
      <c r="C386" s="18" t="s">
        <v>501</v>
      </c>
      <c r="D386" s="8" t="s">
        <v>40</v>
      </c>
      <c r="E386" s="16">
        <v>2965.78</v>
      </c>
    </row>
    <row r="387" spans="1:5">
      <c r="A387" s="8" t="s">
        <v>436</v>
      </c>
      <c r="B387" s="9" t="s">
        <v>444</v>
      </c>
      <c r="C387" s="18" t="s">
        <v>502</v>
      </c>
      <c r="D387" s="8" t="s">
        <v>49</v>
      </c>
      <c r="E387" s="16">
        <v>473</v>
      </c>
    </row>
    <row r="388" spans="1:5">
      <c r="A388" s="8" t="s">
        <v>436</v>
      </c>
      <c r="B388" s="9" t="s">
        <v>437</v>
      </c>
      <c r="C388" s="18" t="s">
        <v>503</v>
      </c>
      <c r="D388" s="8" t="s">
        <v>40</v>
      </c>
      <c r="E388" s="16">
        <v>1510.61</v>
      </c>
    </row>
    <row r="389" spans="1:5">
      <c r="A389" s="8" t="s">
        <v>436</v>
      </c>
      <c r="B389" s="9" t="s">
        <v>437</v>
      </c>
      <c r="C389" s="18" t="s">
        <v>504</v>
      </c>
      <c r="D389" s="8" t="s">
        <v>18</v>
      </c>
      <c r="E389" s="16">
        <v>1189.31</v>
      </c>
    </row>
    <row r="390" spans="1:5">
      <c r="A390" s="8" t="s">
        <v>436</v>
      </c>
      <c r="B390" s="9" t="s">
        <v>437</v>
      </c>
      <c r="C390" s="18" t="s">
        <v>505</v>
      </c>
      <c r="D390" s="8" t="s">
        <v>13</v>
      </c>
      <c r="E390" s="16">
        <v>299.39999999999998</v>
      </c>
    </row>
    <row r="391" spans="1:5">
      <c r="A391" s="8" t="s">
        <v>436</v>
      </c>
      <c r="B391" s="9" t="s">
        <v>437</v>
      </c>
      <c r="C391" s="9" t="s">
        <v>506</v>
      </c>
      <c r="D391" s="8" t="s">
        <v>13</v>
      </c>
      <c r="E391" s="16">
        <v>4524.34</v>
      </c>
    </row>
    <row r="392" spans="1:5">
      <c r="A392" s="8" t="s">
        <v>436</v>
      </c>
      <c r="B392" s="9" t="s">
        <v>437</v>
      </c>
      <c r="C392" s="9" t="s">
        <v>507</v>
      </c>
      <c r="D392" s="8" t="s">
        <v>49</v>
      </c>
      <c r="E392" s="16">
        <v>4893.09</v>
      </c>
    </row>
    <row r="393" spans="1:5">
      <c r="A393" s="8" t="s">
        <v>436</v>
      </c>
      <c r="B393" s="9" t="s">
        <v>437</v>
      </c>
      <c r="C393" s="9" t="s">
        <v>508</v>
      </c>
      <c r="D393" s="8" t="s">
        <v>13</v>
      </c>
      <c r="E393" s="16">
        <v>3591.57</v>
      </c>
    </row>
    <row r="394" spans="1:5">
      <c r="A394" s="8" t="s">
        <v>436</v>
      </c>
      <c r="B394" s="9" t="s">
        <v>437</v>
      </c>
      <c r="C394" s="9" t="s">
        <v>508</v>
      </c>
      <c r="D394" s="8" t="s">
        <v>13</v>
      </c>
      <c r="E394" s="16">
        <v>1491.72</v>
      </c>
    </row>
    <row r="395" spans="1:5">
      <c r="A395" s="8" t="s">
        <v>436</v>
      </c>
      <c r="B395" s="9" t="s">
        <v>465</v>
      </c>
      <c r="C395" s="9" t="s">
        <v>509</v>
      </c>
      <c r="D395" s="8" t="s">
        <v>49</v>
      </c>
      <c r="E395" s="16">
        <v>2717.17</v>
      </c>
    </row>
    <row r="396" spans="1:5">
      <c r="A396" s="8" t="s">
        <v>436</v>
      </c>
      <c r="B396" s="9" t="s">
        <v>437</v>
      </c>
      <c r="C396" s="9" t="s">
        <v>510</v>
      </c>
      <c r="D396" s="8" t="s">
        <v>147</v>
      </c>
      <c r="E396" s="16">
        <v>5830.33</v>
      </c>
    </row>
    <row r="397" spans="1:5">
      <c r="A397" s="8" t="s">
        <v>436</v>
      </c>
      <c r="B397" s="9" t="s">
        <v>437</v>
      </c>
      <c r="C397" s="9" t="s">
        <v>511</v>
      </c>
      <c r="D397" s="8" t="s">
        <v>13</v>
      </c>
      <c r="E397" s="16">
        <v>356.4</v>
      </c>
    </row>
    <row r="398" spans="1:5">
      <c r="A398" s="8" t="s">
        <v>436</v>
      </c>
      <c r="B398" s="9" t="s">
        <v>437</v>
      </c>
      <c r="C398" s="9" t="s">
        <v>512</v>
      </c>
      <c r="D398" s="8" t="s">
        <v>18</v>
      </c>
      <c r="E398" s="16">
        <v>576.67999999999995</v>
      </c>
    </row>
    <row r="399" spans="1:5">
      <c r="A399" s="8" t="s">
        <v>436</v>
      </c>
      <c r="B399" s="9" t="s">
        <v>437</v>
      </c>
      <c r="C399" s="9" t="s">
        <v>513</v>
      </c>
      <c r="D399" s="8" t="s">
        <v>49</v>
      </c>
      <c r="E399" s="16">
        <v>4972</v>
      </c>
    </row>
    <row r="400" spans="1:5">
      <c r="A400" s="8" t="s">
        <v>436</v>
      </c>
      <c r="B400" s="9" t="s">
        <v>437</v>
      </c>
      <c r="C400" s="9" t="s">
        <v>514</v>
      </c>
      <c r="D400" s="8" t="s">
        <v>37</v>
      </c>
      <c r="E400" s="16">
        <v>6018.69</v>
      </c>
    </row>
    <row r="401" spans="1:5">
      <c r="A401" s="8" t="s">
        <v>436</v>
      </c>
      <c r="B401" s="9" t="s">
        <v>437</v>
      </c>
      <c r="C401" s="9" t="s">
        <v>515</v>
      </c>
      <c r="D401" s="8" t="s">
        <v>13</v>
      </c>
      <c r="E401" s="16">
        <v>5524.11</v>
      </c>
    </row>
    <row r="402" spans="1:5">
      <c r="A402" s="8" t="s">
        <v>436</v>
      </c>
      <c r="B402" s="9" t="s">
        <v>437</v>
      </c>
      <c r="C402" s="9" t="s">
        <v>516</v>
      </c>
      <c r="D402" s="8" t="s">
        <v>147</v>
      </c>
      <c r="E402" s="16">
        <v>1977.16</v>
      </c>
    </row>
    <row r="403" spans="1:5">
      <c r="A403" s="8" t="s">
        <v>436</v>
      </c>
      <c r="B403" s="9" t="s">
        <v>517</v>
      </c>
      <c r="C403" s="9" t="s">
        <v>518</v>
      </c>
      <c r="D403" s="8" t="s">
        <v>115</v>
      </c>
      <c r="E403" s="16">
        <v>7348.77</v>
      </c>
    </row>
    <row r="404" spans="1:5">
      <c r="A404" s="8" t="s">
        <v>436</v>
      </c>
      <c r="B404" s="9" t="s">
        <v>437</v>
      </c>
      <c r="C404" s="9" t="s">
        <v>519</v>
      </c>
      <c r="D404" s="8" t="s">
        <v>40</v>
      </c>
      <c r="E404" s="16">
        <v>280.8</v>
      </c>
    </row>
    <row r="405" spans="1:5">
      <c r="A405" s="8" t="s">
        <v>436</v>
      </c>
      <c r="B405" s="9" t="s">
        <v>437</v>
      </c>
      <c r="C405" s="9" t="s">
        <v>520</v>
      </c>
      <c r="D405" s="8" t="s">
        <v>49</v>
      </c>
      <c r="E405" s="16">
        <v>6204</v>
      </c>
    </row>
    <row r="406" spans="1:5">
      <c r="A406" s="8" t="s">
        <v>436</v>
      </c>
      <c r="B406" s="9" t="s">
        <v>517</v>
      </c>
      <c r="C406" s="9" t="s">
        <v>521</v>
      </c>
      <c r="D406" s="8" t="s">
        <v>13</v>
      </c>
      <c r="E406" s="16">
        <v>1551</v>
      </c>
    </row>
    <row r="407" spans="1:5">
      <c r="A407" s="8" t="s">
        <v>470</v>
      </c>
      <c r="B407" s="9" t="s">
        <v>477</v>
      </c>
      <c r="C407" s="9" t="s">
        <v>522</v>
      </c>
      <c r="D407" s="8" t="s">
        <v>40</v>
      </c>
      <c r="E407" s="16">
        <v>871.93</v>
      </c>
    </row>
    <row r="408" spans="1:5">
      <c r="A408" s="8" t="s">
        <v>470</v>
      </c>
      <c r="B408" s="9" t="s">
        <v>477</v>
      </c>
      <c r="C408" s="9" t="s">
        <v>523</v>
      </c>
      <c r="D408" s="8" t="s">
        <v>13</v>
      </c>
      <c r="E408" s="16">
        <v>21000.1</v>
      </c>
    </row>
    <row r="409" spans="1:5">
      <c r="A409" s="8" t="s">
        <v>470</v>
      </c>
      <c r="B409" s="9" t="s">
        <v>477</v>
      </c>
      <c r="C409" s="9" t="s">
        <v>524</v>
      </c>
      <c r="D409" s="8" t="s">
        <v>13</v>
      </c>
      <c r="E409" s="16">
        <v>14497.45</v>
      </c>
    </row>
    <row r="410" spans="1:5">
      <c r="A410" s="8" t="s">
        <v>470</v>
      </c>
      <c r="B410" s="9" t="s">
        <v>477</v>
      </c>
      <c r="C410" s="9" t="s">
        <v>525</v>
      </c>
      <c r="D410" s="8" t="s">
        <v>8</v>
      </c>
      <c r="E410" s="16">
        <v>5528.4</v>
      </c>
    </row>
    <row r="411" spans="1:5">
      <c r="A411" s="8" t="s">
        <v>470</v>
      </c>
      <c r="B411" s="9" t="s">
        <v>473</v>
      </c>
      <c r="C411" s="9" t="s">
        <v>526</v>
      </c>
      <c r="D411" s="8" t="s">
        <v>115</v>
      </c>
      <c r="E411" s="16">
        <v>3600</v>
      </c>
    </row>
    <row r="412" spans="1:5">
      <c r="A412" s="8" t="s">
        <v>470</v>
      </c>
      <c r="B412" s="9" t="s">
        <v>477</v>
      </c>
      <c r="C412" s="9" t="s">
        <v>527</v>
      </c>
      <c r="D412" s="8" t="s">
        <v>115</v>
      </c>
      <c r="E412" s="16">
        <v>2500</v>
      </c>
    </row>
    <row r="413" spans="1:5">
      <c r="A413" s="8" t="s">
        <v>436</v>
      </c>
      <c r="B413" s="9" t="s">
        <v>528</v>
      </c>
      <c r="C413" s="9" t="s">
        <v>529</v>
      </c>
      <c r="D413" s="8" t="s">
        <v>37</v>
      </c>
      <c r="E413" s="16">
        <v>5038</v>
      </c>
    </row>
    <row r="414" spans="1:5">
      <c r="A414" s="8" t="s">
        <v>470</v>
      </c>
      <c r="B414" s="9" t="s">
        <v>477</v>
      </c>
      <c r="C414" s="9" t="s">
        <v>530</v>
      </c>
      <c r="D414" s="8" t="s">
        <v>115</v>
      </c>
      <c r="E414" s="16">
        <v>1767.9</v>
      </c>
    </row>
    <row r="415" spans="1:5">
      <c r="A415" s="8" t="s">
        <v>470</v>
      </c>
      <c r="B415" s="9" t="s">
        <v>477</v>
      </c>
      <c r="C415" s="9" t="s">
        <v>531</v>
      </c>
      <c r="D415" s="8" t="s">
        <v>49</v>
      </c>
      <c r="E415" s="16">
        <v>666.95</v>
      </c>
    </row>
    <row r="416" spans="1:5">
      <c r="A416" s="8" t="s">
        <v>470</v>
      </c>
      <c r="B416" s="9" t="s">
        <v>491</v>
      </c>
      <c r="C416" s="9" t="s">
        <v>532</v>
      </c>
      <c r="D416" s="8" t="s">
        <v>49</v>
      </c>
      <c r="E416" s="16">
        <v>649</v>
      </c>
    </row>
    <row r="417" spans="1:5">
      <c r="A417" s="8" t="s">
        <v>436</v>
      </c>
      <c r="B417" s="9" t="s">
        <v>528</v>
      </c>
      <c r="C417" s="9" t="s">
        <v>533</v>
      </c>
      <c r="D417" s="8" t="s">
        <v>8</v>
      </c>
      <c r="E417" s="16">
        <v>1342</v>
      </c>
    </row>
    <row r="418" spans="1:5">
      <c r="A418" s="8" t="s">
        <v>436</v>
      </c>
      <c r="B418" s="9" t="s">
        <v>437</v>
      </c>
      <c r="C418" s="9" t="s">
        <v>534</v>
      </c>
      <c r="D418" s="8" t="s">
        <v>13</v>
      </c>
      <c r="E418" s="16">
        <v>3409.07</v>
      </c>
    </row>
    <row r="419" spans="1:5">
      <c r="A419" s="8" t="s">
        <v>436</v>
      </c>
      <c r="B419" s="9" t="s">
        <v>437</v>
      </c>
      <c r="C419" s="9" t="s">
        <v>535</v>
      </c>
      <c r="D419" s="8" t="s">
        <v>40</v>
      </c>
      <c r="E419" s="16">
        <v>285.60000000000002</v>
      </c>
    </row>
    <row r="420" spans="1:5">
      <c r="A420" s="8" t="s">
        <v>436</v>
      </c>
      <c r="B420" s="9" t="s">
        <v>437</v>
      </c>
      <c r="C420" s="9" t="s">
        <v>536</v>
      </c>
      <c r="D420" s="8" t="s">
        <v>13</v>
      </c>
      <c r="E420" s="16">
        <v>2757.03</v>
      </c>
    </row>
    <row r="421" spans="1:5">
      <c r="A421" s="8" t="s">
        <v>436</v>
      </c>
      <c r="B421" s="9" t="s">
        <v>437</v>
      </c>
      <c r="C421" s="9" t="s">
        <v>536</v>
      </c>
      <c r="D421" s="8" t="s">
        <v>13</v>
      </c>
      <c r="E421" s="16">
        <v>2757.39</v>
      </c>
    </row>
    <row r="422" spans="1:5">
      <c r="A422" s="8" t="s">
        <v>436</v>
      </c>
      <c r="B422" s="9" t="s">
        <v>517</v>
      </c>
      <c r="C422" s="9" t="s">
        <v>537</v>
      </c>
      <c r="D422" s="8" t="s">
        <v>49</v>
      </c>
      <c r="E422" s="16">
        <v>2398</v>
      </c>
    </row>
    <row r="423" spans="1:5">
      <c r="A423" s="8" t="s">
        <v>436</v>
      </c>
      <c r="B423" s="9" t="s">
        <v>465</v>
      </c>
      <c r="C423" s="9" t="s">
        <v>538</v>
      </c>
      <c r="D423" s="8" t="s">
        <v>13</v>
      </c>
      <c r="E423" s="16">
        <v>4741</v>
      </c>
    </row>
    <row r="424" spans="1:5">
      <c r="A424" s="8" t="s">
        <v>436</v>
      </c>
      <c r="B424" s="9" t="s">
        <v>465</v>
      </c>
      <c r="C424" s="9" t="s">
        <v>539</v>
      </c>
      <c r="D424" s="8" t="s">
        <v>13</v>
      </c>
      <c r="E424" s="16">
        <v>1870</v>
      </c>
    </row>
    <row r="425" spans="1:5">
      <c r="A425" s="8" t="s">
        <v>436</v>
      </c>
      <c r="B425" s="9" t="s">
        <v>465</v>
      </c>
      <c r="C425" s="9" t="s">
        <v>540</v>
      </c>
      <c r="D425" s="8" t="s">
        <v>13</v>
      </c>
      <c r="E425" s="16">
        <v>1870</v>
      </c>
    </row>
    <row r="426" spans="1:5">
      <c r="A426" s="8" t="s">
        <v>436</v>
      </c>
      <c r="B426" s="9" t="s">
        <v>465</v>
      </c>
      <c r="C426" s="9" t="s">
        <v>541</v>
      </c>
      <c r="D426" s="8" t="s">
        <v>13</v>
      </c>
      <c r="E426" s="16">
        <v>2458.5</v>
      </c>
    </row>
    <row r="427" spans="1:5">
      <c r="A427" s="8" t="s">
        <v>436</v>
      </c>
      <c r="B427" s="9" t="s">
        <v>465</v>
      </c>
      <c r="C427" s="9" t="s">
        <v>542</v>
      </c>
      <c r="D427" s="8" t="s">
        <v>13</v>
      </c>
      <c r="E427" s="16">
        <v>4349.3999999999996</v>
      </c>
    </row>
    <row r="428" spans="1:5">
      <c r="A428" s="8" t="s">
        <v>436</v>
      </c>
      <c r="B428" s="9" t="s">
        <v>465</v>
      </c>
      <c r="C428" s="9" t="s">
        <v>543</v>
      </c>
      <c r="D428" s="8" t="s">
        <v>13</v>
      </c>
      <c r="E428" s="16">
        <v>2458.5</v>
      </c>
    </row>
    <row r="429" spans="1:5">
      <c r="A429" s="8" t="s">
        <v>436</v>
      </c>
      <c r="B429" s="9" t="s">
        <v>465</v>
      </c>
      <c r="C429" s="9" t="s">
        <v>544</v>
      </c>
      <c r="D429" s="8" t="s">
        <v>13</v>
      </c>
      <c r="E429" s="16">
        <v>4940.1000000000004</v>
      </c>
    </row>
    <row r="430" spans="1:5">
      <c r="A430" s="8" t="s">
        <v>436</v>
      </c>
      <c r="B430" s="9" t="s">
        <v>437</v>
      </c>
      <c r="C430" s="9" t="s">
        <v>545</v>
      </c>
      <c r="D430" s="8" t="s">
        <v>147</v>
      </c>
      <c r="E430" s="16">
        <v>3358.72</v>
      </c>
    </row>
    <row r="431" spans="1:5">
      <c r="A431" s="8" t="s">
        <v>436</v>
      </c>
      <c r="B431" s="9" t="s">
        <v>517</v>
      </c>
      <c r="C431" s="9" t="s">
        <v>546</v>
      </c>
      <c r="D431" s="8" t="s">
        <v>147</v>
      </c>
      <c r="E431" s="16">
        <v>904.2</v>
      </c>
    </row>
    <row r="432" spans="1:5">
      <c r="A432" s="8" t="s">
        <v>436</v>
      </c>
      <c r="B432" s="9" t="s">
        <v>437</v>
      </c>
      <c r="C432" s="9" t="s">
        <v>547</v>
      </c>
      <c r="D432" s="8" t="s">
        <v>28</v>
      </c>
      <c r="E432" s="16">
        <v>4840</v>
      </c>
    </row>
    <row r="433" spans="1:5">
      <c r="A433" s="8" t="s">
        <v>436</v>
      </c>
      <c r="B433" s="9" t="s">
        <v>528</v>
      </c>
      <c r="C433" s="9" t="s">
        <v>548</v>
      </c>
      <c r="D433" s="8" t="s">
        <v>8</v>
      </c>
      <c r="E433" s="16">
        <v>372</v>
      </c>
    </row>
    <row r="434" spans="1:5">
      <c r="A434" s="8" t="s">
        <v>436</v>
      </c>
      <c r="B434" s="9" t="s">
        <v>465</v>
      </c>
      <c r="C434" s="9" t="s">
        <v>549</v>
      </c>
      <c r="D434" s="8" t="s">
        <v>147</v>
      </c>
      <c r="E434" s="16">
        <v>4354.8999999999996</v>
      </c>
    </row>
    <row r="435" spans="1:5">
      <c r="A435" s="8" t="s">
        <v>470</v>
      </c>
      <c r="B435" s="9" t="s">
        <v>550</v>
      </c>
      <c r="C435" s="9" t="s">
        <v>551</v>
      </c>
      <c r="D435" s="8" t="s">
        <v>13</v>
      </c>
      <c r="E435" s="16">
        <v>1590</v>
      </c>
    </row>
    <row r="436" spans="1:5">
      <c r="A436" s="8" t="s">
        <v>436</v>
      </c>
      <c r="B436" s="9" t="s">
        <v>552</v>
      </c>
      <c r="C436" s="9" t="s">
        <v>553</v>
      </c>
      <c r="D436" s="8" t="s">
        <v>8</v>
      </c>
      <c r="E436" s="16">
        <v>323.39999999999998</v>
      </c>
    </row>
    <row r="437" spans="1:5">
      <c r="A437" s="8" t="s">
        <v>436</v>
      </c>
      <c r="B437" s="9" t="s">
        <v>437</v>
      </c>
      <c r="C437" s="18" t="s">
        <v>554</v>
      </c>
      <c r="D437" s="8" t="s">
        <v>13</v>
      </c>
      <c r="E437" s="16">
        <v>4528.4799999999996</v>
      </c>
    </row>
    <row r="438" spans="1:5">
      <c r="A438" s="8" t="s">
        <v>436</v>
      </c>
      <c r="B438" s="9" t="s">
        <v>437</v>
      </c>
      <c r="C438" s="19" t="s">
        <v>555</v>
      </c>
      <c r="D438" s="8" t="s">
        <v>13</v>
      </c>
      <c r="E438" s="16">
        <v>3807.9</v>
      </c>
    </row>
    <row r="439" spans="1:5">
      <c r="A439" s="8" t="s">
        <v>436</v>
      </c>
      <c r="B439" s="9" t="s">
        <v>454</v>
      </c>
      <c r="C439" s="19" t="s">
        <v>556</v>
      </c>
      <c r="D439" s="8" t="s">
        <v>13</v>
      </c>
      <c r="E439" s="16">
        <v>2849</v>
      </c>
    </row>
    <row r="440" spans="1:5">
      <c r="A440" s="8" t="s">
        <v>436</v>
      </c>
      <c r="B440" s="9" t="s">
        <v>494</v>
      </c>
      <c r="C440" s="9" t="s">
        <v>557</v>
      </c>
      <c r="D440" s="8" t="s">
        <v>13</v>
      </c>
      <c r="E440" s="16">
        <v>2530</v>
      </c>
    </row>
    <row r="441" spans="1:5">
      <c r="A441" s="8" t="s">
        <v>436</v>
      </c>
      <c r="B441" s="9" t="s">
        <v>437</v>
      </c>
      <c r="C441" s="9" t="s">
        <v>558</v>
      </c>
      <c r="D441" s="8" t="s">
        <v>115</v>
      </c>
      <c r="E441" s="16">
        <v>522</v>
      </c>
    </row>
    <row r="442" spans="1:5">
      <c r="A442" s="8" t="s">
        <v>436</v>
      </c>
      <c r="B442" s="9" t="s">
        <v>454</v>
      </c>
      <c r="C442" s="9" t="s">
        <v>559</v>
      </c>
      <c r="D442" s="8" t="s">
        <v>13</v>
      </c>
      <c r="E442" s="16">
        <v>1417.9</v>
      </c>
    </row>
    <row r="443" spans="1:5">
      <c r="A443" s="8" t="s">
        <v>436</v>
      </c>
      <c r="B443" s="9" t="s">
        <v>465</v>
      </c>
      <c r="C443" s="9" t="s">
        <v>560</v>
      </c>
      <c r="D443" s="8" t="s">
        <v>13</v>
      </c>
      <c r="E443" s="16">
        <v>1479.5</v>
      </c>
    </row>
    <row r="444" spans="1:5">
      <c r="A444" s="8" t="s">
        <v>436</v>
      </c>
      <c r="B444" s="9" t="s">
        <v>459</v>
      </c>
      <c r="C444" s="9" t="s">
        <v>561</v>
      </c>
      <c r="D444" s="8" t="s">
        <v>147</v>
      </c>
      <c r="E444" s="16">
        <v>276</v>
      </c>
    </row>
    <row r="445" spans="1:5">
      <c r="A445" s="8" t="s">
        <v>436</v>
      </c>
      <c r="B445" s="9" t="s">
        <v>446</v>
      </c>
      <c r="C445" s="9" t="s">
        <v>561</v>
      </c>
      <c r="D445" s="8" t="s">
        <v>147</v>
      </c>
      <c r="E445" s="16">
        <v>330</v>
      </c>
    </row>
    <row r="446" spans="1:5">
      <c r="A446" s="8" t="s">
        <v>436</v>
      </c>
      <c r="B446" s="9" t="s">
        <v>494</v>
      </c>
      <c r="C446" s="9" t="s">
        <v>562</v>
      </c>
      <c r="D446" s="8" t="s">
        <v>28</v>
      </c>
      <c r="E446" s="16">
        <v>9054.3799999999992</v>
      </c>
    </row>
    <row r="447" spans="1:5">
      <c r="A447" s="8" t="s">
        <v>436</v>
      </c>
      <c r="B447" s="9" t="s">
        <v>491</v>
      </c>
      <c r="C447" s="9" t="s">
        <v>563</v>
      </c>
      <c r="D447" s="8" t="s">
        <v>8</v>
      </c>
      <c r="E447" s="16">
        <v>5629.86</v>
      </c>
    </row>
    <row r="448" spans="1:5">
      <c r="A448" s="8" t="s">
        <v>436</v>
      </c>
      <c r="B448" s="9" t="s">
        <v>437</v>
      </c>
      <c r="C448" s="9" t="s">
        <v>564</v>
      </c>
      <c r="D448" s="8" t="s">
        <v>13</v>
      </c>
      <c r="E448" s="16">
        <v>4301</v>
      </c>
    </row>
    <row r="449" spans="1:5">
      <c r="A449" s="8" t="s">
        <v>470</v>
      </c>
      <c r="B449" s="9" t="s">
        <v>486</v>
      </c>
      <c r="C449" s="9" t="s">
        <v>565</v>
      </c>
      <c r="D449" s="8" t="s">
        <v>13</v>
      </c>
      <c r="E449" s="16">
        <v>4980</v>
      </c>
    </row>
    <row r="450" spans="1:5">
      <c r="A450" s="8" t="s">
        <v>470</v>
      </c>
      <c r="B450" s="9" t="s">
        <v>491</v>
      </c>
      <c r="C450" s="9" t="s">
        <v>566</v>
      </c>
      <c r="D450" s="8" t="s">
        <v>8</v>
      </c>
      <c r="E450" s="16">
        <v>2032.8</v>
      </c>
    </row>
    <row r="451" spans="1:5">
      <c r="A451" s="8" t="s">
        <v>436</v>
      </c>
      <c r="B451" s="9" t="s">
        <v>437</v>
      </c>
      <c r="C451" s="9" t="s">
        <v>567</v>
      </c>
      <c r="D451" s="8" t="s">
        <v>18</v>
      </c>
      <c r="E451" s="16">
        <v>191.33</v>
      </c>
    </row>
    <row r="452" spans="1:5">
      <c r="A452" s="8" t="s">
        <v>470</v>
      </c>
      <c r="B452" s="9" t="s">
        <v>479</v>
      </c>
      <c r="C452" s="9" t="s">
        <v>568</v>
      </c>
      <c r="D452" s="8" t="s">
        <v>13</v>
      </c>
      <c r="E452" s="16">
        <v>552.36</v>
      </c>
    </row>
    <row r="453" spans="1:5">
      <c r="A453" s="8" t="s">
        <v>470</v>
      </c>
      <c r="B453" s="9" t="s">
        <v>477</v>
      </c>
      <c r="C453" s="9" t="s">
        <v>569</v>
      </c>
      <c r="D453" s="8" t="s">
        <v>13</v>
      </c>
      <c r="E453" s="16">
        <v>2204.6799999999998</v>
      </c>
    </row>
    <row r="454" spans="1:5">
      <c r="A454" s="8" t="s">
        <v>470</v>
      </c>
      <c r="B454" s="9" t="s">
        <v>477</v>
      </c>
      <c r="C454" s="9" t="s">
        <v>570</v>
      </c>
      <c r="D454" s="8" t="s">
        <v>18</v>
      </c>
      <c r="E454" s="16">
        <v>5262.84</v>
      </c>
    </row>
    <row r="455" spans="1:5">
      <c r="A455" s="8" t="s">
        <v>436</v>
      </c>
      <c r="B455" s="9" t="s">
        <v>477</v>
      </c>
      <c r="C455" s="9" t="s">
        <v>571</v>
      </c>
      <c r="D455" s="8" t="s">
        <v>8</v>
      </c>
      <c r="E455" s="16">
        <v>15420.91</v>
      </c>
    </row>
    <row r="456" spans="1:5">
      <c r="A456" s="8" t="s">
        <v>436</v>
      </c>
      <c r="B456" s="9" t="s">
        <v>477</v>
      </c>
      <c r="C456" s="9" t="s">
        <v>572</v>
      </c>
      <c r="D456" s="8" t="s">
        <v>115</v>
      </c>
      <c r="E456" s="16">
        <v>4650</v>
      </c>
    </row>
    <row r="457" spans="1:5">
      <c r="A457" s="8" t="s">
        <v>436</v>
      </c>
      <c r="B457" s="9" t="s">
        <v>452</v>
      </c>
      <c r="C457" s="9" t="s">
        <v>573</v>
      </c>
      <c r="D457" s="8" t="s">
        <v>8</v>
      </c>
      <c r="E457" s="16">
        <v>4829</v>
      </c>
    </row>
    <row r="458" spans="1:5">
      <c r="A458" s="8" t="s">
        <v>470</v>
      </c>
      <c r="B458" s="9" t="s">
        <v>477</v>
      </c>
      <c r="C458" s="9" t="s">
        <v>574</v>
      </c>
      <c r="D458" s="8" t="s">
        <v>115</v>
      </c>
      <c r="E458" s="16">
        <v>39600</v>
      </c>
    </row>
    <row r="459" spans="1:5">
      <c r="A459" s="20">
        <v>45</v>
      </c>
      <c r="B459" s="20" t="s">
        <v>575</v>
      </c>
      <c r="C459" s="21" t="s">
        <v>576</v>
      </c>
      <c r="D459" s="22" t="s">
        <v>8</v>
      </c>
      <c r="E459" s="23">
        <v>35303.69</v>
      </c>
    </row>
    <row r="460" spans="1:5">
      <c r="A460" s="20">
        <v>45</v>
      </c>
      <c r="B460" s="20" t="s">
        <v>575</v>
      </c>
      <c r="C460" s="21" t="s">
        <v>577</v>
      </c>
      <c r="D460" s="22" t="s">
        <v>8</v>
      </c>
      <c r="E460" s="23">
        <v>463.92</v>
      </c>
    </row>
    <row r="461" spans="1:5">
      <c r="A461" s="20">
        <v>45</v>
      </c>
      <c r="B461" s="20" t="s">
        <v>575</v>
      </c>
      <c r="C461" s="21" t="s">
        <v>578</v>
      </c>
      <c r="D461" s="20" t="s">
        <v>37</v>
      </c>
      <c r="E461" s="23">
        <v>14358</v>
      </c>
    </row>
    <row r="462" spans="1:5">
      <c r="A462" s="20">
        <v>45</v>
      </c>
      <c r="B462" s="20" t="s">
        <v>575</v>
      </c>
      <c r="C462" s="21" t="s">
        <v>579</v>
      </c>
      <c r="D462" s="22" t="s">
        <v>16</v>
      </c>
      <c r="E462" s="23">
        <v>1118.4000000000001</v>
      </c>
    </row>
    <row r="463" spans="1:5">
      <c r="A463" s="20">
        <v>45</v>
      </c>
      <c r="B463" s="20" t="s">
        <v>575</v>
      </c>
      <c r="C463" s="21" t="s">
        <v>580</v>
      </c>
      <c r="D463" s="22" t="s">
        <v>13</v>
      </c>
      <c r="E463" s="23">
        <v>9403.7999999999993</v>
      </c>
    </row>
    <row r="464" spans="1:5">
      <c r="A464" s="20">
        <v>45</v>
      </c>
      <c r="B464" s="20" t="s">
        <v>575</v>
      </c>
      <c r="C464" s="21" t="s">
        <v>581</v>
      </c>
      <c r="D464" s="22" t="s">
        <v>40</v>
      </c>
      <c r="E464" s="23">
        <v>5820</v>
      </c>
    </row>
    <row r="465" spans="1:5">
      <c r="A465" s="20">
        <v>45</v>
      </c>
      <c r="B465" s="20" t="s">
        <v>575</v>
      </c>
      <c r="C465" s="21" t="s">
        <v>582</v>
      </c>
      <c r="D465" s="22" t="s">
        <v>49</v>
      </c>
      <c r="E465" s="23">
        <v>649.14</v>
      </c>
    </row>
    <row r="466" spans="1:5">
      <c r="A466" s="20">
        <v>45</v>
      </c>
      <c r="B466" s="20" t="s">
        <v>575</v>
      </c>
      <c r="C466" s="21" t="s">
        <v>583</v>
      </c>
      <c r="D466" s="22" t="s">
        <v>13</v>
      </c>
      <c r="E466" s="23">
        <v>324.56</v>
      </c>
    </row>
    <row r="467" spans="1:5">
      <c r="A467" s="20">
        <v>45</v>
      </c>
      <c r="B467" s="20" t="s">
        <v>575</v>
      </c>
      <c r="C467" s="21" t="s">
        <v>584</v>
      </c>
      <c r="D467" s="22" t="s">
        <v>18</v>
      </c>
      <c r="E467" s="23">
        <v>4430.3999999999996</v>
      </c>
    </row>
    <row r="468" spans="1:5">
      <c r="A468" s="20">
        <v>45</v>
      </c>
      <c r="B468" s="20" t="s">
        <v>575</v>
      </c>
      <c r="C468" s="21" t="s">
        <v>585</v>
      </c>
      <c r="D468" s="22" t="s">
        <v>115</v>
      </c>
      <c r="E468" s="23">
        <v>16736.52</v>
      </c>
    </row>
    <row r="469" spans="1:5">
      <c r="A469" s="20">
        <v>45</v>
      </c>
      <c r="B469" s="20" t="s">
        <v>575</v>
      </c>
      <c r="C469" s="21" t="s">
        <v>586</v>
      </c>
      <c r="D469" s="22" t="s">
        <v>13</v>
      </c>
      <c r="E469" s="23">
        <v>2254.38</v>
      </c>
    </row>
    <row r="470" spans="1:5">
      <c r="A470" s="20">
        <v>45</v>
      </c>
      <c r="B470" s="20" t="s">
        <v>575</v>
      </c>
      <c r="C470" s="21" t="s">
        <v>587</v>
      </c>
      <c r="D470" s="20" t="s">
        <v>13</v>
      </c>
      <c r="E470" s="23">
        <v>36999.72</v>
      </c>
    </row>
    <row r="471" spans="1:5">
      <c r="A471" s="20">
        <v>45</v>
      </c>
      <c r="B471" s="20" t="s">
        <v>575</v>
      </c>
      <c r="C471" s="21" t="s">
        <v>588</v>
      </c>
      <c r="D471" s="22" t="s">
        <v>49</v>
      </c>
      <c r="E471" s="23">
        <v>2459.4499999999998</v>
      </c>
    </row>
    <row r="472" spans="1:5">
      <c r="A472" s="20">
        <v>45</v>
      </c>
      <c r="B472" s="20" t="s">
        <v>575</v>
      </c>
      <c r="C472" s="21" t="s">
        <v>589</v>
      </c>
      <c r="D472" s="20" t="s">
        <v>49</v>
      </c>
      <c r="E472" s="23">
        <v>3432</v>
      </c>
    </row>
    <row r="473" spans="1:5">
      <c r="A473" s="20">
        <v>45</v>
      </c>
      <c r="B473" s="20" t="s">
        <v>575</v>
      </c>
      <c r="C473" s="21" t="s">
        <v>589</v>
      </c>
      <c r="D473" s="20" t="s">
        <v>49</v>
      </c>
      <c r="E473" s="23">
        <v>4345</v>
      </c>
    </row>
    <row r="474" spans="1:5">
      <c r="A474" s="20">
        <v>45</v>
      </c>
      <c r="B474" s="20" t="s">
        <v>575</v>
      </c>
      <c r="C474" s="21" t="s">
        <v>590</v>
      </c>
      <c r="D474" s="22" t="s">
        <v>13</v>
      </c>
      <c r="E474" s="23">
        <v>11407</v>
      </c>
    </row>
    <row r="475" spans="1:5">
      <c r="A475" s="20">
        <v>45</v>
      </c>
      <c r="B475" s="20" t="s">
        <v>575</v>
      </c>
      <c r="C475" s="21" t="s">
        <v>591</v>
      </c>
      <c r="D475" s="22" t="s">
        <v>13</v>
      </c>
      <c r="E475" s="23">
        <v>28659.98</v>
      </c>
    </row>
    <row r="476" spans="1:5">
      <c r="A476" s="20">
        <v>18</v>
      </c>
      <c r="B476" s="20" t="s">
        <v>592</v>
      </c>
      <c r="C476" s="21" t="s">
        <v>593</v>
      </c>
      <c r="D476" s="20" t="s">
        <v>147</v>
      </c>
      <c r="E476" s="23">
        <v>6302.4</v>
      </c>
    </row>
    <row r="477" spans="1:5">
      <c r="A477" s="20">
        <v>28</v>
      </c>
      <c r="B477" s="20" t="s">
        <v>594</v>
      </c>
      <c r="C477" s="21" t="s">
        <v>595</v>
      </c>
      <c r="D477" s="20" t="s">
        <v>147</v>
      </c>
      <c r="E477" s="23">
        <v>6720</v>
      </c>
    </row>
    <row r="478" spans="1:5">
      <c r="A478" s="20">
        <v>18</v>
      </c>
      <c r="B478" s="20" t="s">
        <v>596</v>
      </c>
      <c r="C478" s="21" t="s">
        <v>597</v>
      </c>
      <c r="D478" s="22" t="s">
        <v>8</v>
      </c>
      <c r="E478" s="23">
        <v>1242.24</v>
      </c>
    </row>
    <row r="479" spans="1:5" ht="25.5">
      <c r="A479" s="20">
        <v>28</v>
      </c>
      <c r="B479" s="20" t="s">
        <v>598</v>
      </c>
      <c r="C479" s="21" t="s">
        <v>599</v>
      </c>
      <c r="D479" s="22" t="s">
        <v>18</v>
      </c>
      <c r="E479" s="23">
        <v>1647.37</v>
      </c>
    </row>
    <row r="480" spans="1:5">
      <c r="A480" s="20">
        <v>28</v>
      </c>
      <c r="B480" s="20" t="s">
        <v>600</v>
      </c>
      <c r="C480" s="21" t="s">
        <v>601</v>
      </c>
      <c r="D480" s="22" t="s">
        <v>8</v>
      </c>
      <c r="E480" s="23">
        <v>35.06</v>
      </c>
    </row>
    <row r="481" spans="1:5">
      <c r="A481" s="20">
        <v>28</v>
      </c>
      <c r="B481" s="20" t="s">
        <v>602</v>
      </c>
      <c r="C481" s="21" t="s">
        <v>603</v>
      </c>
      <c r="D481" s="22" t="s">
        <v>8</v>
      </c>
      <c r="E481" s="23">
        <v>282.26</v>
      </c>
    </row>
    <row r="482" spans="1:5">
      <c r="A482" s="20">
        <v>28</v>
      </c>
      <c r="B482" s="20" t="s">
        <v>594</v>
      </c>
      <c r="C482" s="21" t="s">
        <v>604</v>
      </c>
      <c r="D482" s="22" t="s">
        <v>49</v>
      </c>
      <c r="E482" s="23">
        <v>1792.06</v>
      </c>
    </row>
    <row r="483" spans="1:5" ht="25.5">
      <c r="A483" s="20">
        <v>28</v>
      </c>
      <c r="B483" s="20" t="s">
        <v>598</v>
      </c>
      <c r="C483" s="21" t="s">
        <v>605</v>
      </c>
      <c r="D483" s="22" t="s">
        <v>8</v>
      </c>
      <c r="E483" s="23">
        <v>228.47</v>
      </c>
    </row>
    <row r="484" spans="1:5">
      <c r="A484" s="20">
        <v>28</v>
      </c>
      <c r="B484" s="20" t="s">
        <v>600</v>
      </c>
      <c r="C484" s="21" t="s">
        <v>606</v>
      </c>
      <c r="D484" s="20" t="s">
        <v>37</v>
      </c>
      <c r="E484" s="23">
        <v>188.76</v>
      </c>
    </row>
    <row r="485" spans="1:5">
      <c r="A485" s="20">
        <v>28</v>
      </c>
      <c r="B485" s="20" t="s">
        <v>607</v>
      </c>
      <c r="C485" s="21" t="s">
        <v>608</v>
      </c>
      <c r="D485" s="22" t="s">
        <v>13</v>
      </c>
      <c r="E485" s="23">
        <v>1986.18</v>
      </c>
    </row>
    <row r="486" spans="1:5">
      <c r="A486" s="20">
        <v>28</v>
      </c>
      <c r="B486" s="20" t="s">
        <v>607</v>
      </c>
      <c r="C486" s="21" t="s">
        <v>609</v>
      </c>
      <c r="D486" s="22" t="s">
        <v>13</v>
      </c>
      <c r="E486" s="23">
        <v>1582.56</v>
      </c>
    </row>
    <row r="487" spans="1:5">
      <c r="A487" s="20">
        <v>28</v>
      </c>
      <c r="B487" s="20" t="s">
        <v>607</v>
      </c>
      <c r="C487" s="21" t="s">
        <v>610</v>
      </c>
      <c r="D487" s="20" t="s">
        <v>37</v>
      </c>
      <c r="E487" s="23">
        <v>4170</v>
      </c>
    </row>
    <row r="488" spans="1:5">
      <c r="A488" s="20">
        <v>28</v>
      </c>
      <c r="B488" s="20" t="s">
        <v>607</v>
      </c>
      <c r="C488" s="21" t="s">
        <v>611</v>
      </c>
      <c r="D488" s="22" t="s">
        <v>115</v>
      </c>
      <c r="E488" s="23">
        <v>1459.15</v>
      </c>
    </row>
    <row r="489" spans="1:5">
      <c r="A489" s="20">
        <v>28</v>
      </c>
      <c r="B489" s="20" t="s">
        <v>607</v>
      </c>
      <c r="C489" s="21" t="s">
        <v>612</v>
      </c>
      <c r="D489" s="22" t="s">
        <v>115</v>
      </c>
      <c r="E489" s="23">
        <v>1510.85</v>
      </c>
    </row>
    <row r="490" spans="1:5">
      <c r="A490" s="20">
        <v>28</v>
      </c>
      <c r="B490" s="20" t="s">
        <v>607</v>
      </c>
      <c r="C490" s="21" t="s">
        <v>613</v>
      </c>
      <c r="D490" s="22" t="s">
        <v>37</v>
      </c>
      <c r="E490" s="23">
        <v>4135</v>
      </c>
    </row>
    <row r="491" spans="1:5">
      <c r="A491" s="20">
        <v>28</v>
      </c>
      <c r="B491" s="20" t="s">
        <v>607</v>
      </c>
      <c r="C491" s="21" t="s">
        <v>614</v>
      </c>
      <c r="D491" s="22" t="s">
        <v>8</v>
      </c>
      <c r="E491" s="23">
        <v>4476.3599999999997</v>
      </c>
    </row>
    <row r="492" spans="1:5">
      <c r="A492" s="20">
        <v>28</v>
      </c>
      <c r="B492" s="20" t="s">
        <v>607</v>
      </c>
      <c r="C492" s="21" t="s">
        <v>615</v>
      </c>
      <c r="D492" s="22" t="s">
        <v>13</v>
      </c>
      <c r="E492" s="23">
        <v>328.38</v>
      </c>
    </row>
    <row r="493" spans="1:5">
      <c r="A493" s="20">
        <v>28</v>
      </c>
      <c r="B493" s="20" t="s">
        <v>607</v>
      </c>
      <c r="C493" s="21" t="s">
        <v>616</v>
      </c>
      <c r="D493" s="22" t="s">
        <v>18</v>
      </c>
      <c r="E493" s="23">
        <v>1126.8</v>
      </c>
    </row>
    <row r="494" spans="1:5">
      <c r="A494" s="20">
        <v>28</v>
      </c>
      <c r="B494" s="20" t="s">
        <v>607</v>
      </c>
      <c r="C494" s="21" t="s">
        <v>617</v>
      </c>
      <c r="D494" s="22" t="s">
        <v>147</v>
      </c>
      <c r="E494" s="23">
        <v>2400</v>
      </c>
    </row>
    <row r="495" spans="1:5">
      <c r="A495" s="20">
        <v>28</v>
      </c>
      <c r="B495" s="20" t="s">
        <v>607</v>
      </c>
      <c r="C495" s="21" t="s">
        <v>618</v>
      </c>
      <c r="D495" s="22" t="s">
        <v>8</v>
      </c>
      <c r="E495" s="23">
        <v>2526</v>
      </c>
    </row>
    <row r="496" spans="1:5">
      <c r="A496" s="20">
        <v>28</v>
      </c>
      <c r="B496" s="20" t="s">
        <v>607</v>
      </c>
      <c r="C496" s="21" t="s">
        <v>619</v>
      </c>
      <c r="D496" s="20" t="s">
        <v>37</v>
      </c>
      <c r="E496" s="23">
        <v>188.76</v>
      </c>
    </row>
    <row r="497" spans="1:5">
      <c r="A497" s="20">
        <v>28</v>
      </c>
      <c r="B497" s="20" t="s">
        <v>620</v>
      </c>
      <c r="C497" s="21" t="s">
        <v>621</v>
      </c>
      <c r="D497" s="20" t="s">
        <v>115</v>
      </c>
      <c r="E497" s="23">
        <v>1818.23</v>
      </c>
    </row>
    <row r="498" spans="1:5">
      <c r="A498" s="20">
        <v>28</v>
      </c>
      <c r="B498" s="20" t="s">
        <v>620</v>
      </c>
      <c r="C498" s="21" t="s">
        <v>622</v>
      </c>
      <c r="D498" s="20" t="s">
        <v>37</v>
      </c>
      <c r="E498" s="23">
        <v>18100.59</v>
      </c>
    </row>
    <row r="499" spans="1:5">
      <c r="A499" s="20">
        <v>28</v>
      </c>
      <c r="B499" s="20" t="s">
        <v>620</v>
      </c>
      <c r="C499" s="21" t="s">
        <v>623</v>
      </c>
      <c r="D499" s="22" t="s">
        <v>16</v>
      </c>
      <c r="E499" s="23">
        <v>16552.8</v>
      </c>
    </row>
    <row r="500" spans="1:5">
      <c r="A500" s="20">
        <v>28</v>
      </c>
      <c r="B500" s="20" t="s">
        <v>620</v>
      </c>
      <c r="C500" s="21" t="s">
        <v>624</v>
      </c>
      <c r="D500" s="20" t="s">
        <v>37</v>
      </c>
      <c r="E500" s="23">
        <v>201.6</v>
      </c>
    </row>
    <row r="501" spans="1:5">
      <c r="A501" s="20">
        <v>28</v>
      </c>
      <c r="B501" s="20" t="s">
        <v>625</v>
      </c>
      <c r="C501" s="21" t="s">
        <v>626</v>
      </c>
      <c r="D501" s="20" t="s">
        <v>37</v>
      </c>
      <c r="E501" s="23">
        <v>156.78</v>
      </c>
    </row>
    <row r="502" spans="1:5">
      <c r="A502" s="20">
        <v>28</v>
      </c>
      <c r="B502" s="20" t="s">
        <v>627</v>
      </c>
      <c r="C502" s="21" t="s">
        <v>628</v>
      </c>
      <c r="D502" s="20" t="s">
        <v>37</v>
      </c>
      <c r="E502" s="23">
        <v>156.78</v>
      </c>
    </row>
    <row r="503" spans="1:5" ht="25.5">
      <c r="A503" s="20">
        <v>28</v>
      </c>
      <c r="B503" s="20" t="s">
        <v>629</v>
      </c>
      <c r="C503" s="21" t="s">
        <v>630</v>
      </c>
      <c r="D503" s="20" t="s">
        <v>37</v>
      </c>
      <c r="E503" s="23">
        <v>188.76</v>
      </c>
    </row>
    <row r="504" spans="1:5">
      <c r="A504" s="20">
        <v>28</v>
      </c>
      <c r="B504" s="20" t="s">
        <v>631</v>
      </c>
      <c r="C504" s="21" t="s">
        <v>632</v>
      </c>
      <c r="D504" s="20" t="s">
        <v>37</v>
      </c>
      <c r="E504" s="23">
        <v>156.78</v>
      </c>
    </row>
    <row r="505" spans="1:5" ht="25.5">
      <c r="A505" s="20">
        <v>28</v>
      </c>
      <c r="B505" s="20" t="s">
        <v>633</v>
      </c>
      <c r="C505" s="21" t="s">
        <v>634</v>
      </c>
      <c r="D505" s="20" t="s">
        <v>37</v>
      </c>
      <c r="E505" s="23">
        <v>188.76</v>
      </c>
    </row>
    <row r="506" spans="1:5">
      <c r="A506" s="20">
        <v>28</v>
      </c>
      <c r="B506" s="20" t="s">
        <v>635</v>
      </c>
      <c r="C506" s="21" t="s">
        <v>636</v>
      </c>
      <c r="D506" s="20" t="s">
        <v>37</v>
      </c>
      <c r="E506" s="23">
        <v>686.18</v>
      </c>
    </row>
    <row r="507" spans="1:5">
      <c r="A507" s="20">
        <v>28</v>
      </c>
      <c r="B507" s="20" t="s">
        <v>637</v>
      </c>
      <c r="C507" s="21" t="s">
        <v>638</v>
      </c>
      <c r="D507" s="20" t="s">
        <v>37</v>
      </c>
      <c r="E507" s="23">
        <v>404.4</v>
      </c>
    </row>
    <row r="508" spans="1:5">
      <c r="A508" s="20">
        <v>36</v>
      </c>
      <c r="B508" s="20" t="s">
        <v>639</v>
      </c>
      <c r="C508" s="21" t="s">
        <v>640</v>
      </c>
      <c r="D508" s="22" t="s">
        <v>8</v>
      </c>
      <c r="E508" s="23">
        <v>11131.24</v>
      </c>
    </row>
    <row r="509" spans="1:5">
      <c r="A509" s="20">
        <v>36</v>
      </c>
      <c r="B509" s="20" t="s">
        <v>641</v>
      </c>
      <c r="C509" s="21" t="s">
        <v>642</v>
      </c>
      <c r="D509" s="20" t="s">
        <v>37</v>
      </c>
      <c r="E509" s="23">
        <v>234.39</v>
      </c>
    </row>
    <row r="510" spans="1:5">
      <c r="A510" s="20">
        <v>36</v>
      </c>
      <c r="B510" s="20" t="s">
        <v>643</v>
      </c>
      <c r="C510" s="21" t="s">
        <v>644</v>
      </c>
      <c r="D510" s="20" t="s">
        <v>37</v>
      </c>
      <c r="E510" s="23">
        <v>234.39</v>
      </c>
    </row>
    <row r="511" spans="1:5">
      <c r="A511" s="20">
        <v>36</v>
      </c>
      <c r="B511" s="20" t="s">
        <v>645</v>
      </c>
      <c r="C511" s="21" t="s">
        <v>646</v>
      </c>
      <c r="D511" s="20" t="s">
        <v>37</v>
      </c>
      <c r="E511" s="23">
        <v>180.76</v>
      </c>
    </row>
    <row r="512" spans="1:5">
      <c r="A512" s="20">
        <v>36</v>
      </c>
      <c r="B512" s="20" t="s">
        <v>647</v>
      </c>
      <c r="C512" s="21" t="s">
        <v>648</v>
      </c>
      <c r="D512" s="20" t="s">
        <v>37</v>
      </c>
      <c r="E512" s="23">
        <v>234.39</v>
      </c>
    </row>
    <row r="513" spans="1:5">
      <c r="A513" s="20">
        <v>36</v>
      </c>
      <c r="B513" s="20" t="s">
        <v>649</v>
      </c>
      <c r="C513" s="21" t="s">
        <v>650</v>
      </c>
      <c r="D513" s="20" t="s">
        <v>37</v>
      </c>
      <c r="E513" s="23">
        <v>383.81</v>
      </c>
    </row>
    <row r="514" spans="1:5">
      <c r="A514" s="20">
        <v>36</v>
      </c>
      <c r="B514" s="20" t="s">
        <v>651</v>
      </c>
      <c r="C514" s="21" t="s">
        <v>652</v>
      </c>
      <c r="D514" s="20" t="s">
        <v>37</v>
      </c>
      <c r="E514" s="23">
        <v>141.16999999999999</v>
      </c>
    </row>
    <row r="515" spans="1:5" ht="25.5">
      <c r="A515" s="20">
        <v>36</v>
      </c>
      <c r="B515" s="20" t="s">
        <v>653</v>
      </c>
      <c r="C515" s="21" t="s">
        <v>654</v>
      </c>
      <c r="D515" s="20" t="s">
        <v>37</v>
      </c>
      <c r="E515" s="23">
        <v>234.39</v>
      </c>
    </row>
    <row r="516" spans="1:5">
      <c r="A516" s="20">
        <v>36</v>
      </c>
      <c r="B516" s="20" t="s">
        <v>655</v>
      </c>
      <c r="C516" s="21" t="s">
        <v>656</v>
      </c>
      <c r="D516" s="20" t="s">
        <v>37</v>
      </c>
      <c r="E516" s="23">
        <v>234.39</v>
      </c>
    </row>
    <row r="517" spans="1:5">
      <c r="A517" s="20">
        <v>33</v>
      </c>
      <c r="B517" s="24" t="s">
        <v>657</v>
      </c>
      <c r="C517" s="25" t="s">
        <v>658</v>
      </c>
      <c r="D517" s="20" t="s">
        <v>8</v>
      </c>
      <c r="E517" s="23">
        <v>3755.24</v>
      </c>
    </row>
    <row r="518" spans="1:5">
      <c r="A518" s="20">
        <v>33</v>
      </c>
      <c r="B518" s="24" t="s">
        <v>657</v>
      </c>
      <c r="C518" s="25" t="s">
        <v>659</v>
      </c>
      <c r="D518" s="20" t="s">
        <v>37</v>
      </c>
      <c r="E518" s="23">
        <v>702.28</v>
      </c>
    </row>
    <row r="519" spans="1:5">
      <c r="A519" s="20">
        <v>33</v>
      </c>
      <c r="B519" s="24" t="s">
        <v>657</v>
      </c>
      <c r="C519" s="25" t="s">
        <v>660</v>
      </c>
      <c r="D519" s="20" t="s">
        <v>18</v>
      </c>
      <c r="E519" s="23">
        <v>598.36</v>
      </c>
    </row>
    <row r="520" spans="1:5">
      <c r="A520" s="20">
        <v>33</v>
      </c>
      <c r="B520" s="24" t="s">
        <v>657</v>
      </c>
      <c r="C520" s="25" t="s">
        <v>661</v>
      </c>
      <c r="D520" s="20" t="s">
        <v>37</v>
      </c>
      <c r="E520" s="23">
        <v>924</v>
      </c>
    </row>
    <row r="521" spans="1:5">
      <c r="A521" s="20">
        <v>33</v>
      </c>
      <c r="B521" s="24" t="s">
        <v>657</v>
      </c>
      <c r="C521" s="25" t="s">
        <v>662</v>
      </c>
      <c r="D521" s="20" t="s">
        <v>37</v>
      </c>
      <c r="E521" s="23">
        <v>3538.08</v>
      </c>
    </row>
    <row r="522" spans="1:5">
      <c r="A522" s="20">
        <v>33</v>
      </c>
      <c r="B522" s="24" t="s">
        <v>657</v>
      </c>
      <c r="C522" s="25" t="s">
        <v>663</v>
      </c>
      <c r="D522" s="20" t="s">
        <v>16</v>
      </c>
      <c r="E522" s="23">
        <v>4140</v>
      </c>
    </row>
    <row r="523" spans="1:5">
      <c r="A523" s="20">
        <v>24</v>
      </c>
      <c r="B523" s="24" t="s">
        <v>664</v>
      </c>
      <c r="C523" s="25" t="s">
        <v>665</v>
      </c>
      <c r="D523" s="20" t="s">
        <v>115</v>
      </c>
      <c r="E523" s="23">
        <v>1995.4</v>
      </c>
    </row>
    <row r="524" spans="1:5">
      <c r="A524" s="20">
        <v>33</v>
      </c>
      <c r="B524" s="24" t="s">
        <v>657</v>
      </c>
      <c r="C524" s="25" t="s">
        <v>666</v>
      </c>
      <c r="D524" s="20" t="s">
        <v>16</v>
      </c>
      <c r="E524" s="23">
        <v>1320</v>
      </c>
    </row>
    <row r="525" spans="1:5">
      <c r="A525" s="20">
        <v>33</v>
      </c>
      <c r="B525" s="24" t="s">
        <v>657</v>
      </c>
      <c r="C525" s="25" t="s">
        <v>666</v>
      </c>
      <c r="D525" s="20" t="s">
        <v>16</v>
      </c>
      <c r="E525" s="23">
        <v>1150.5999999999999</v>
      </c>
    </row>
    <row r="526" spans="1:5">
      <c r="A526" s="20">
        <v>24</v>
      </c>
      <c r="B526" s="20" t="s">
        <v>667</v>
      </c>
      <c r="C526" s="25" t="s">
        <v>658</v>
      </c>
      <c r="D526" s="20" t="s">
        <v>8</v>
      </c>
      <c r="E526" s="23">
        <v>3755.24</v>
      </c>
    </row>
    <row r="527" spans="1:5">
      <c r="A527" s="20">
        <v>24</v>
      </c>
      <c r="B527" s="20" t="s">
        <v>664</v>
      </c>
      <c r="C527" s="25" t="s">
        <v>659</v>
      </c>
      <c r="D527" s="20" t="s">
        <v>37</v>
      </c>
      <c r="E527" s="23">
        <v>702.28</v>
      </c>
    </row>
    <row r="528" spans="1:5">
      <c r="A528" s="20">
        <v>24</v>
      </c>
      <c r="B528" s="20" t="s">
        <v>664</v>
      </c>
      <c r="C528" s="25" t="s">
        <v>660</v>
      </c>
      <c r="D528" s="20" t="s">
        <v>18</v>
      </c>
      <c r="E528" s="23">
        <v>598.36</v>
      </c>
    </row>
    <row r="529" spans="1:5">
      <c r="A529" s="20">
        <v>24</v>
      </c>
      <c r="B529" s="20" t="s">
        <v>664</v>
      </c>
      <c r="C529" s="25" t="s">
        <v>661</v>
      </c>
      <c r="D529" s="20" t="s">
        <v>37</v>
      </c>
      <c r="E529" s="23">
        <v>924</v>
      </c>
    </row>
    <row r="530" spans="1:5">
      <c r="A530" s="20">
        <v>24</v>
      </c>
      <c r="B530" s="20" t="s">
        <v>664</v>
      </c>
      <c r="C530" s="25" t="s">
        <v>662</v>
      </c>
      <c r="D530" s="20" t="s">
        <v>37</v>
      </c>
      <c r="E530" s="23">
        <v>3538.08</v>
      </c>
    </row>
    <row r="531" spans="1:5">
      <c r="A531" s="20">
        <v>24</v>
      </c>
      <c r="B531" s="20" t="s">
        <v>668</v>
      </c>
      <c r="C531" s="25" t="s">
        <v>663</v>
      </c>
      <c r="D531" s="20" t="s">
        <v>16</v>
      </c>
      <c r="E531" s="23">
        <v>4140</v>
      </c>
    </row>
    <row r="532" spans="1:5">
      <c r="A532" s="20">
        <v>24</v>
      </c>
      <c r="B532" s="20" t="s">
        <v>664</v>
      </c>
      <c r="C532" s="25" t="s">
        <v>665</v>
      </c>
      <c r="D532" s="20" t="s">
        <v>115</v>
      </c>
      <c r="E532" s="23">
        <v>1995.4</v>
      </c>
    </row>
    <row r="533" spans="1:5">
      <c r="A533" s="20">
        <v>33</v>
      </c>
      <c r="B533" s="24" t="s">
        <v>669</v>
      </c>
      <c r="C533" s="25" t="s">
        <v>666</v>
      </c>
      <c r="D533" s="20" t="s">
        <v>16</v>
      </c>
      <c r="E533" s="23">
        <v>1320</v>
      </c>
    </row>
    <row r="534" spans="1:5">
      <c r="A534" s="20">
        <v>33</v>
      </c>
      <c r="B534" s="24" t="s">
        <v>670</v>
      </c>
      <c r="C534" s="25" t="s">
        <v>666</v>
      </c>
      <c r="D534" s="20" t="s">
        <v>16</v>
      </c>
      <c r="E534" s="23">
        <v>1150.5999999999999</v>
      </c>
    </row>
    <row r="535" spans="1:5">
      <c r="A535" s="20">
        <v>33</v>
      </c>
      <c r="B535" s="24" t="s">
        <v>671</v>
      </c>
      <c r="C535" s="25" t="s">
        <v>672</v>
      </c>
      <c r="D535" s="20" t="s">
        <v>49</v>
      </c>
      <c r="E535" s="23">
        <v>8676</v>
      </c>
    </row>
    <row r="536" spans="1:5" ht="25.5">
      <c r="A536" s="20">
        <v>33</v>
      </c>
      <c r="B536" s="24" t="s">
        <v>671</v>
      </c>
      <c r="C536" s="25" t="s">
        <v>673</v>
      </c>
      <c r="D536" s="20" t="s">
        <v>8</v>
      </c>
      <c r="E536" s="23">
        <v>13946.4</v>
      </c>
    </row>
    <row r="537" spans="1:5">
      <c r="A537" s="20">
        <v>33</v>
      </c>
      <c r="B537" s="24" t="s">
        <v>671</v>
      </c>
      <c r="C537" s="25" t="s">
        <v>674</v>
      </c>
      <c r="D537" s="20" t="s">
        <v>49</v>
      </c>
      <c r="E537" s="23">
        <v>4880.5200000000004</v>
      </c>
    </row>
    <row r="538" spans="1:5">
      <c r="A538" s="20">
        <v>33</v>
      </c>
      <c r="B538" s="24" t="s">
        <v>671</v>
      </c>
      <c r="C538" s="25" t="s">
        <v>675</v>
      </c>
      <c r="D538" s="20" t="s">
        <v>8</v>
      </c>
      <c r="E538" s="23">
        <v>4532.9399999999996</v>
      </c>
    </row>
    <row r="539" spans="1:5">
      <c r="A539" s="20">
        <v>33</v>
      </c>
      <c r="B539" s="24" t="s">
        <v>671</v>
      </c>
      <c r="C539" s="25" t="s">
        <v>676</v>
      </c>
      <c r="D539" s="20" t="s">
        <v>40</v>
      </c>
      <c r="E539" s="23">
        <v>8300.52</v>
      </c>
    </row>
    <row r="540" spans="1:5">
      <c r="A540" s="20">
        <v>33</v>
      </c>
      <c r="B540" s="24" t="s">
        <v>671</v>
      </c>
      <c r="C540" s="25" t="s">
        <v>677</v>
      </c>
      <c r="D540" s="20" t="s">
        <v>16</v>
      </c>
      <c r="E540" s="23">
        <v>17039.88</v>
      </c>
    </row>
    <row r="541" spans="1:5">
      <c r="A541" s="20">
        <v>33</v>
      </c>
      <c r="B541" s="24" t="s">
        <v>671</v>
      </c>
      <c r="C541" s="25" t="s">
        <v>678</v>
      </c>
      <c r="D541" s="20" t="s">
        <v>37</v>
      </c>
      <c r="E541" s="23">
        <v>21209.69</v>
      </c>
    </row>
    <row r="542" spans="1:5">
      <c r="A542" s="20">
        <v>33</v>
      </c>
      <c r="B542" s="24" t="s">
        <v>679</v>
      </c>
      <c r="C542" s="25" t="s">
        <v>680</v>
      </c>
      <c r="D542" s="20" t="s">
        <v>8</v>
      </c>
      <c r="E542" s="23">
        <v>2892</v>
      </c>
    </row>
    <row r="543" spans="1:5">
      <c r="A543" s="20">
        <v>33</v>
      </c>
      <c r="B543" s="24" t="s">
        <v>671</v>
      </c>
      <c r="C543" s="25" t="s">
        <v>681</v>
      </c>
      <c r="D543" s="20" t="s">
        <v>37</v>
      </c>
      <c r="E543" s="23">
        <v>2892</v>
      </c>
    </row>
    <row r="544" spans="1:5">
      <c r="A544" s="20">
        <v>33</v>
      </c>
      <c r="B544" s="24" t="s">
        <v>682</v>
      </c>
      <c r="C544" s="25" t="s">
        <v>683</v>
      </c>
      <c r="D544" s="20" t="s">
        <v>147</v>
      </c>
      <c r="E544" s="23">
        <v>1366.8</v>
      </c>
    </row>
    <row r="545" spans="1:5">
      <c r="A545" s="20">
        <v>33</v>
      </c>
      <c r="B545" s="24" t="s">
        <v>684</v>
      </c>
      <c r="C545" s="25" t="s">
        <v>685</v>
      </c>
      <c r="D545" s="20" t="s">
        <v>8</v>
      </c>
      <c r="E545" s="23">
        <v>2274</v>
      </c>
    </row>
    <row r="546" spans="1:5">
      <c r="A546" s="20">
        <v>33</v>
      </c>
      <c r="B546" s="24" t="s">
        <v>671</v>
      </c>
      <c r="C546" s="25" t="s">
        <v>686</v>
      </c>
      <c r="D546" s="20" t="s">
        <v>52</v>
      </c>
      <c r="E546" s="23">
        <v>886.38</v>
      </c>
    </row>
    <row r="547" spans="1:5">
      <c r="A547" s="20">
        <v>33</v>
      </c>
      <c r="B547" s="24" t="s">
        <v>682</v>
      </c>
      <c r="C547" s="25" t="s">
        <v>687</v>
      </c>
      <c r="D547" s="20" t="s">
        <v>8</v>
      </c>
      <c r="E547" s="23">
        <v>2610.8000000000002</v>
      </c>
    </row>
    <row r="548" spans="1:5">
      <c r="A548" s="20">
        <v>33</v>
      </c>
      <c r="B548" s="24" t="s">
        <v>688</v>
      </c>
      <c r="C548" s="25" t="s">
        <v>689</v>
      </c>
      <c r="D548" s="20" t="s">
        <v>147</v>
      </c>
      <c r="E548" s="23">
        <v>7758.48</v>
      </c>
    </row>
    <row r="549" spans="1:5">
      <c r="A549" s="20">
        <v>33</v>
      </c>
      <c r="B549" s="24" t="s">
        <v>688</v>
      </c>
      <c r="C549" s="25" t="s">
        <v>690</v>
      </c>
      <c r="D549" s="20" t="s">
        <v>40</v>
      </c>
      <c r="E549" s="23">
        <v>3793.6</v>
      </c>
    </row>
    <row r="550" spans="1:5">
      <c r="A550" s="20">
        <v>33</v>
      </c>
      <c r="B550" s="24" t="s">
        <v>691</v>
      </c>
      <c r="C550" s="25" t="s">
        <v>692</v>
      </c>
      <c r="D550" s="20" t="s">
        <v>49</v>
      </c>
      <c r="E550" s="23">
        <v>1188</v>
      </c>
    </row>
    <row r="551" spans="1:5">
      <c r="A551" s="20">
        <v>40</v>
      </c>
      <c r="B551" s="24" t="s">
        <v>693</v>
      </c>
      <c r="C551" s="25" t="s">
        <v>694</v>
      </c>
      <c r="D551" s="20" t="s">
        <v>147</v>
      </c>
      <c r="E551" s="23">
        <v>1152</v>
      </c>
    </row>
    <row r="552" spans="1:5">
      <c r="A552" s="20">
        <v>40</v>
      </c>
      <c r="B552" s="24" t="s">
        <v>693</v>
      </c>
      <c r="C552" s="25" t="s">
        <v>695</v>
      </c>
      <c r="D552" s="20" t="s">
        <v>147</v>
      </c>
      <c r="E552" s="23">
        <v>1188</v>
      </c>
    </row>
    <row r="553" spans="1:5">
      <c r="A553" s="20">
        <v>40</v>
      </c>
      <c r="B553" s="24" t="s">
        <v>696</v>
      </c>
      <c r="C553" s="25" t="s">
        <v>697</v>
      </c>
      <c r="D553" s="20" t="s">
        <v>147</v>
      </c>
      <c r="E553" s="23">
        <v>1356</v>
      </c>
    </row>
    <row r="554" spans="1:5">
      <c r="A554" s="20">
        <v>40</v>
      </c>
      <c r="B554" s="24" t="s">
        <v>698</v>
      </c>
      <c r="C554" s="25" t="s">
        <v>699</v>
      </c>
      <c r="D554" s="20" t="s">
        <v>147</v>
      </c>
      <c r="E554" s="23">
        <v>24058.44</v>
      </c>
    </row>
    <row r="555" spans="1:5">
      <c r="A555" s="20">
        <v>40</v>
      </c>
      <c r="B555" s="24" t="s">
        <v>698</v>
      </c>
      <c r="C555" s="25" t="s">
        <v>700</v>
      </c>
      <c r="D555" s="20" t="s">
        <v>13</v>
      </c>
      <c r="E555" s="23">
        <v>997.02</v>
      </c>
    </row>
    <row r="556" spans="1:5">
      <c r="A556" s="20">
        <v>40</v>
      </c>
      <c r="B556" s="24" t="s">
        <v>698</v>
      </c>
      <c r="C556" s="25" t="s">
        <v>701</v>
      </c>
      <c r="D556" s="20" t="s">
        <v>40</v>
      </c>
      <c r="E556" s="23">
        <v>1214.06</v>
      </c>
    </row>
    <row r="557" spans="1:5">
      <c r="A557" s="20">
        <v>40</v>
      </c>
      <c r="B557" s="24" t="s">
        <v>698</v>
      </c>
      <c r="C557" s="25" t="s">
        <v>702</v>
      </c>
      <c r="D557" s="20" t="s">
        <v>13</v>
      </c>
      <c r="E557" s="23">
        <v>4432.8</v>
      </c>
    </row>
    <row r="558" spans="1:5">
      <c r="A558" s="20">
        <v>40</v>
      </c>
      <c r="B558" s="24" t="s">
        <v>698</v>
      </c>
      <c r="C558" s="25" t="s">
        <v>703</v>
      </c>
      <c r="D558" s="20" t="s">
        <v>8</v>
      </c>
      <c r="E558" s="23">
        <v>4947.84</v>
      </c>
    </row>
    <row r="559" spans="1:5">
      <c r="A559" s="20">
        <v>40</v>
      </c>
      <c r="B559" s="24" t="s">
        <v>698</v>
      </c>
      <c r="C559" s="25" t="s">
        <v>704</v>
      </c>
      <c r="D559" s="20" t="s">
        <v>37</v>
      </c>
      <c r="E559" s="23">
        <v>1862.05</v>
      </c>
    </row>
    <row r="560" spans="1:5">
      <c r="A560" s="20">
        <v>40</v>
      </c>
      <c r="B560" s="24" t="s">
        <v>698</v>
      </c>
      <c r="C560" s="25" t="s">
        <v>705</v>
      </c>
      <c r="D560" s="20" t="s">
        <v>37</v>
      </c>
      <c r="E560" s="23">
        <v>2553.5500000000002</v>
      </c>
    </row>
    <row r="561" spans="1:5">
      <c r="A561" s="20">
        <v>40</v>
      </c>
      <c r="B561" s="24" t="s">
        <v>698</v>
      </c>
      <c r="C561" s="25" t="s">
        <v>706</v>
      </c>
      <c r="D561" s="20" t="s">
        <v>37</v>
      </c>
      <c r="E561" s="23">
        <v>499.01</v>
      </c>
    </row>
    <row r="562" spans="1:5">
      <c r="A562" s="20">
        <v>40</v>
      </c>
      <c r="B562" s="24" t="s">
        <v>707</v>
      </c>
      <c r="C562" s="25" t="s">
        <v>708</v>
      </c>
      <c r="D562" s="20" t="s">
        <v>37</v>
      </c>
      <c r="E562" s="23">
        <v>4320</v>
      </c>
    </row>
    <row r="563" spans="1:5">
      <c r="A563" s="20">
        <v>47</v>
      </c>
      <c r="B563" s="24" t="s">
        <v>709</v>
      </c>
      <c r="C563" s="25" t="s">
        <v>710</v>
      </c>
      <c r="D563" s="20" t="s">
        <v>13</v>
      </c>
      <c r="E563" s="23">
        <v>2933.03</v>
      </c>
    </row>
    <row r="564" spans="1:5">
      <c r="A564" s="20">
        <v>47</v>
      </c>
      <c r="B564" s="24" t="s">
        <v>709</v>
      </c>
      <c r="C564" s="25" t="s">
        <v>711</v>
      </c>
      <c r="D564" s="20" t="s">
        <v>8</v>
      </c>
      <c r="E564" s="23">
        <v>14966.6</v>
      </c>
    </row>
    <row r="565" spans="1:5">
      <c r="A565" s="20">
        <v>47</v>
      </c>
      <c r="B565" s="24" t="s">
        <v>709</v>
      </c>
      <c r="C565" s="25" t="s">
        <v>712</v>
      </c>
      <c r="D565" s="20" t="s">
        <v>8</v>
      </c>
      <c r="E565" s="23">
        <v>2006.4</v>
      </c>
    </row>
    <row r="566" spans="1:5">
      <c r="A566" s="20">
        <v>47</v>
      </c>
      <c r="B566" s="24" t="s">
        <v>709</v>
      </c>
      <c r="C566" s="25" t="s">
        <v>713</v>
      </c>
      <c r="D566" s="20" t="s">
        <v>8</v>
      </c>
      <c r="E566" s="23">
        <v>4792.6400000000003</v>
      </c>
    </row>
    <row r="567" spans="1:5">
      <c r="A567" s="20">
        <v>47</v>
      </c>
      <c r="B567" s="24" t="s">
        <v>709</v>
      </c>
      <c r="C567" s="25" t="s">
        <v>714</v>
      </c>
      <c r="D567" s="20" t="s">
        <v>13</v>
      </c>
      <c r="E567" s="23">
        <v>6514.08</v>
      </c>
    </row>
    <row r="568" spans="1:5">
      <c r="A568" s="20">
        <v>47</v>
      </c>
      <c r="B568" s="24" t="s">
        <v>709</v>
      </c>
      <c r="C568" s="25" t="s">
        <v>715</v>
      </c>
      <c r="D568" s="20" t="s">
        <v>37</v>
      </c>
      <c r="E568" s="23">
        <v>1026.5999999999999</v>
      </c>
    </row>
    <row r="569" spans="1:5">
      <c r="A569" s="20">
        <v>47</v>
      </c>
      <c r="B569" s="24" t="s">
        <v>709</v>
      </c>
      <c r="C569" s="25" t="s">
        <v>716</v>
      </c>
      <c r="D569" s="20" t="s">
        <v>8</v>
      </c>
      <c r="E569" s="23">
        <v>1854</v>
      </c>
    </row>
    <row r="570" spans="1:5">
      <c r="A570" s="20">
        <v>47</v>
      </c>
      <c r="B570" s="24" t="s">
        <v>709</v>
      </c>
      <c r="C570" s="25" t="s">
        <v>717</v>
      </c>
      <c r="D570" s="20" t="s">
        <v>37</v>
      </c>
      <c r="E570" s="23">
        <v>15823.6</v>
      </c>
    </row>
    <row r="571" spans="1:5">
      <c r="A571" s="20">
        <v>47</v>
      </c>
      <c r="B571" s="24" t="s">
        <v>709</v>
      </c>
      <c r="C571" s="25" t="s">
        <v>718</v>
      </c>
      <c r="D571" s="20" t="s">
        <v>13</v>
      </c>
      <c r="E571" s="23">
        <v>1996.45</v>
      </c>
    </row>
    <row r="572" spans="1:5">
      <c r="A572" s="20">
        <v>47</v>
      </c>
      <c r="B572" s="24" t="s">
        <v>709</v>
      </c>
      <c r="C572" s="25" t="s">
        <v>719</v>
      </c>
      <c r="D572" s="20" t="s">
        <v>37</v>
      </c>
      <c r="E572" s="23">
        <v>2940</v>
      </c>
    </row>
    <row r="573" spans="1:5">
      <c r="A573" s="20">
        <v>47</v>
      </c>
      <c r="B573" s="24" t="s">
        <v>709</v>
      </c>
      <c r="C573" s="25" t="s">
        <v>720</v>
      </c>
      <c r="D573" s="20" t="s">
        <v>13</v>
      </c>
      <c r="E573" s="23">
        <v>749.84</v>
      </c>
    </row>
    <row r="574" spans="1:5">
      <c r="A574" s="20">
        <v>64</v>
      </c>
      <c r="B574" s="24" t="s">
        <v>721</v>
      </c>
      <c r="C574" s="25" t="s">
        <v>722</v>
      </c>
      <c r="D574" s="20" t="s">
        <v>8</v>
      </c>
      <c r="E574" s="23">
        <v>6430</v>
      </c>
    </row>
    <row r="575" spans="1:5" ht="25.5">
      <c r="A575" s="20">
        <v>64</v>
      </c>
      <c r="B575" s="24" t="s">
        <v>723</v>
      </c>
      <c r="C575" s="25" t="s">
        <v>724</v>
      </c>
      <c r="D575" s="20" t="s">
        <v>13</v>
      </c>
      <c r="E575" s="23">
        <v>1500.23</v>
      </c>
    </row>
    <row r="576" spans="1:5">
      <c r="A576" s="20">
        <v>64</v>
      </c>
      <c r="B576" s="24" t="s">
        <v>721</v>
      </c>
      <c r="C576" s="25" t="s">
        <v>725</v>
      </c>
      <c r="D576" s="20" t="s">
        <v>37</v>
      </c>
      <c r="E576" s="23">
        <v>7163.26</v>
      </c>
    </row>
    <row r="577" spans="1:5">
      <c r="A577" s="20">
        <v>64</v>
      </c>
      <c r="B577" s="24" t="s">
        <v>721</v>
      </c>
      <c r="C577" s="25" t="s">
        <v>726</v>
      </c>
      <c r="D577" s="20" t="s">
        <v>8</v>
      </c>
      <c r="E577" s="23">
        <v>2519.63</v>
      </c>
    </row>
    <row r="578" spans="1:5">
      <c r="A578" s="20">
        <v>33</v>
      </c>
      <c r="B578" s="24" t="s">
        <v>682</v>
      </c>
      <c r="C578" s="25" t="s">
        <v>727</v>
      </c>
      <c r="D578" s="20" t="s">
        <v>18</v>
      </c>
      <c r="E578" s="23">
        <v>2675</v>
      </c>
    </row>
    <row r="579" spans="1:5">
      <c r="A579" s="20">
        <v>33</v>
      </c>
      <c r="B579" s="24" t="s">
        <v>682</v>
      </c>
      <c r="C579" s="25" t="s">
        <v>728</v>
      </c>
      <c r="D579" s="20" t="s">
        <v>13</v>
      </c>
      <c r="E579" s="23">
        <v>3035.52</v>
      </c>
    </row>
    <row r="580" spans="1:5">
      <c r="A580" s="20">
        <v>33</v>
      </c>
      <c r="B580" s="24" t="s">
        <v>682</v>
      </c>
      <c r="C580" s="25" t="s">
        <v>729</v>
      </c>
      <c r="D580" s="20" t="s">
        <v>8</v>
      </c>
      <c r="E580" s="23">
        <v>1582.68</v>
      </c>
    </row>
    <row r="581" spans="1:5">
      <c r="A581" s="20">
        <v>40</v>
      </c>
      <c r="B581" s="24" t="s">
        <v>698</v>
      </c>
      <c r="C581" s="25" t="s">
        <v>730</v>
      </c>
      <c r="D581" s="20" t="s">
        <v>13</v>
      </c>
      <c r="E581" s="23">
        <v>9981.24</v>
      </c>
    </row>
    <row r="582" spans="1:5">
      <c r="A582" s="20">
        <v>40</v>
      </c>
      <c r="B582" s="24" t="s">
        <v>698</v>
      </c>
      <c r="C582" s="25" t="s">
        <v>731</v>
      </c>
      <c r="D582" s="20" t="s">
        <v>8</v>
      </c>
      <c r="E582" s="23">
        <v>8836.2000000000007</v>
      </c>
    </row>
    <row r="583" spans="1:5">
      <c r="A583" s="20">
        <v>40</v>
      </c>
      <c r="B583" s="24" t="s">
        <v>698</v>
      </c>
      <c r="C583" s="25" t="s">
        <v>732</v>
      </c>
      <c r="D583" s="20" t="s">
        <v>8</v>
      </c>
      <c r="E583" s="23">
        <v>1193.82</v>
      </c>
    </row>
    <row r="584" spans="1:5">
      <c r="A584" s="20">
        <v>40</v>
      </c>
      <c r="B584" s="24" t="s">
        <v>698</v>
      </c>
      <c r="C584" s="25" t="s">
        <v>733</v>
      </c>
      <c r="D584" s="22" t="s">
        <v>13</v>
      </c>
      <c r="E584" s="23">
        <v>495</v>
      </c>
    </row>
    <row r="585" spans="1:5">
      <c r="A585" s="20">
        <v>64</v>
      </c>
      <c r="B585" s="24" t="s">
        <v>734</v>
      </c>
      <c r="C585" s="25" t="s">
        <v>735</v>
      </c>
      <c r="D585" s="20" t="s">
        <v>8</v>
      </c>
      <c r="E585" s="23">
        <v>993.6</v>
      </c>
    </row>
    <row r="586" spans="1:5">
      <c r="A586" s="20">
        <v>64</v>
      </c>
      <c r="B586" s="24" t="s">
        <v>734</v>
      </c>
      <c r="C586" s="25" t="s">
        <v>736</v>
      </c>
      <c r="D586" s="20" t="s">
        <v>13</v>
      </c>
      <c r="E586" s="23">
        <v>2199.58</v>
      </c>
    </row>
    <row r="587" spans="1:5">
      <c r="A587" s="20">
        <v>64</v>
      </c>
      <c r="B587" s="24" t="s">
        <v>734</v>
      </c>
      <c r="C587" s="25" t="s">
        <v>737</v>
      </c>
      <c r="D587" s="20" t="s">
        <v>18</v>
      </c>
      <c r="E587" s="23">
        <v>3799.21</v>
      </c>
    </row>
    <row r="588" spans="1:5">
      <c r="A588" s="20">
        <v>47</v>
      </c>
      <c r="B588" s="24" t="s">
        <v>738</v>
      </c>
      <c r="C588" s="25" t="s">
        <v>739</v>
      </c>
      <c r="D588" s="20" t="s">
        <v>13</v>
      </c>
      <c r="E588" s="23">
        <v>1598.11</v>
      </c>
    </row>
    <row r="589" spans="1:5">
      <c r="A589" s="20">
        <v>33</v>
      </c>
      <c r="B589" s="24" t="s">
        <v>740</v>
      </c>
      <c r="C589" s="25" t="s">
        <v>741</v>
      </c>
      <c r="D589" s="20" t="s">
        <v>147</v>
      </c>
      <c r="E589" s="23">
        <v>10489.99</v>
      </c>
    </row>
    <row r="590" spans="1:5">
      <c r="A590" s="20">
        <v>33</v>
      </c>
      <c r="B590" s="24" t="s">
        <v>740</v>
      </c>
      <c r="C590" s="25" t="s">
        <v>739</v>
      </c>
      <c r="D590" s="20" t="s">
        <v>13</v>
      </c>
      <c r="E590" s="23">
        <v>2541.2399999999998</v>
      </c>
    </row>
    <row r="591" spans="1:5">
      <c r="A591" s="20">
        <v>40</v>
      </c>
      <c r="B591" s="24" t="s">
        <v>698</v>
      </c>
      <c r="C591" s="25" t="s">
        <v>742</v>
      </c>
      <c r="D591" s="20" t="s">
        <v>13</v>
      </c>
      <c r="E591" s="23">
        <v>699.04</v>
      </c>
    </row>
    <row r="592" spans="1:5">
      <c r="A592" s="20">
        <v>24</v>
      </c>
      <c r="B592" s="24" t="s">
        <v>743</v>
      </c>
      <c r="C592" s="25" t="s">
        <v>744</v>
      </c>
      <c r="D592" s="20" t="s">
        <v>13</v>
      </c>
      <c r="E592" s="23">
        <v>1478.6</v>
      </c>
    </row>
    <row r="593" spans="1:5">
      <c r="A593" s="20">
        <v>24</v>
      </c>
      <c r="B593" s="24" t="s">
        <v>743</v>
      </c>
      <c r="C593" s="25" t="s">
        <v>745</v>
      </c>
      <c r="D593" s="20" t="s">
        <v>8</v>
      </c>
      <c r="E593" s="23">
        <v>1832.9</v>
      </c>
    </row>
    <row r="594" spans="1:5">
      <c r="A594" s="20">
        <v>24</v>
      </c>
      <c r="B594" s="24" t="s">
        <v>743</v>
      </c>
      <c r="C594" s="25" t="s">
        <v>746</v>
      </c>
      <c r="D594" s="20" t="s">
        <v>8</v>
      </c>
      <c r="E594" s="23">
        <v>3207.47</v>
      </c>
    </row>
    <row r="595" spans="1:5">
      <c r="A595" s="20">
        <v>24</v>
      </c>
      <c r="B595" s="24" t="s">
        <v>743</v>
      </c>
      <c r="C595" s="25" t="s">
        <v>747</v>
      </c>
      <c r="D595" s="20" t="s">
        <v>40</v>
      </c>
      <c r="E595" s="23">
        <v>1457.06</v>
      </c>
    </row>
    <row r="596" spans="1:5">
      <c r="A596" s="20" t="s">
        <v>748</v>
      </c>
      <c r="B596" s="24" t="s">
        <v>749</v>
      </c>
      <c r="C596" s="25" t="s">
        <v>750</v>
      </c>
      <c r="D596" s="20" t="s">
        <v>40</v>
      </c>
      <c r="E596" s="23">
        <v>14150.96</v>
      </c>
    </row>
    <row r="597" spans="1:5">
      <c r="A597" s="20">
        <v>33</v>
      </c>
      <c r="B597" s="24" t="s">
        <v>751</v>
      </c>
      <c r="C597" s="25" t="s">
        <v>752</v>
      </c>
      <c r="D597" s="20" t="s">
        <v>13</v>
      </c>
      <c r="E597" s="23">
        <v>1719.29</v>
      </c>
    </row>
    <row r="598" spans="1:5">
      <c r="A598" s="20">
        <v>33</v>
      </c>
      <c r="B598" s="24" t="s">
        <v>751</v>
      </c>
      <c r="C598" s="25" t="s">
        <v>753</v>
      </c>
      <c r="D598" s="20" t="s">
        <v>40</v>
      </c>
      <c r="E598" s="23">
        <v>903.79</v>
      </c>
    </row>
    <row r="599" spans="1:5">
      <c r="A599" s="20">
        <v>33</v>
      </c>
      <c r="B599" s="24" t="s">
        <v>751</v>
      </c>
      <c r="C599" s="25" t="s">
        <v>754</v>
      </c>
      <c r="D599" s="20" t="s">
        <v>13</v>
      </c>
      <c r="E599" s="23">
        <v>1169.1099999999999</v>
      </c>
    </row>
    <row r="600" spans="1:5">
      <c r="A600" s="20">
        <v>40</v>
      </c>
      <c r="B600" s="24" t="s">
        <v>698</v>
      </c>
      <c r="C600" s="25" t="s">
        <v>755</v>
      </c>
      <c r="D600" s="20" t="s">
        <v>13</v>
      </c>
      <c r="E600" s="23">
        <v>3135.6</v>
      </c>
    </row>
    <row r="601" spans="1:5">
      <c r="A601" s="20">
        <v>24</v>
      </c>
      <c r="B601" s="24" t="s">
        <v>756</v>
      </c>
      <c r="C601" s="25" t="s">
        <v>757</v>
      </c>
      <c r="D601" s="20" t="s">
        <v>28</v>
      </c>
      <c r="E601" s="23">
        <v>4500</v>
      </c>
    </row>
    <row r="602" spans="1:5">
      <c r="A602" s="20">
        <v>24</v>
      </c>
      <c r="B602" s="24" t="s">
        <v>758</v>
      </c>
      <c r="C602" s="25" t="s">
        <v>759</v>
      </c>
      <c r="D602" s="20" t="s">
        <v>49</v>
      </c>
      <c r="E602" s="23">
        <v>6810</v>
      </c>
    </row>
    <row r="603" spans="1:5">
      <c r="A603" s="20">
        <v>24</v>
      </c>
      <c r="B603" s="24" t="s">
        <v>760</v>
      </c>
      <c r="C603" s="25" t="s">
        <v>761</v>
      </c>
      <c r="D603" s="20" t="s">
        <v>147</v>
      </c>
      <c r="E603" s="23">
        <v>4000</v>
      </c>
    </row>
    <row r="604" spans="1:5">
      <c r="A604" s="20">
        <v>24</v>
      </c>
      <c r="B604" s="24" t="s">
        <v>762</v>
      </c>
      <c r="C604" s="25" t="s">
        <v>763</v>
      </c>
      <c r="D604" s="20" t="s">
        <v>13</v>
      </c>
      <c r="E604" s="23">
        <v>4000</v>
      </c>
    </row>
    <row r="605" spans="1:5">
      <c r="A605" s="20">
        <v>24</v>
      </c>
      <c r="B605" s="24" t="s">
        <v>760</v>
      </c>
      <c r="C605" s="25" t="s">
        <v>764</v>
      </c>
      <c r="D605" s="20" t="s">
        <v>13</v>
      </c>
      <c r="E605" s="23">
        <v>3000</v>
      </c>
    </row>
    <row r="606" spans="1:5">
      <c r="A606" s="20">
        <v>24</v>
      </c>
      <c r="B606" s="24" t="s">
        <v>762</v>
      </c>
      <c r="C606" s="25" t="s">
        <v>765</v>
      </c>
      <c r="D606" s="20" t="s">
        <v>40</v>
      </c>
      <c r="E606" s="23">
        <v>2000</v>
      </c>
    </row>
    <row r="607" spans="1:5">
      <c r="A607" s="20">
        <v>24</v>
      </c>
      <c r="B607" s="24" t="s">
        <v>762</v>
      </c>
      <c r="C607" s="25" t="s">
        <v>766</v>
      </c>
      <c r="D607" s="20" t="s">
        <v>18</v>
      </c>
      <c r="E607" s="23">
        <v>2000</v>
      </c>
    </row>
    <row r="608" spans="1:5">
      <c r="A608" s="20">
        <v>24</v>
      </c>
      <c r="B608" s="24" t="s">
        <v>760</v>
      </c>
      <c r="C608" s="25" t="s">
        <v>767</v>
      </c>
      <c r="D608" s="20" t="s">
        <v>13</v>
      </c>
      <c r="E608" s="23">
        <v>1200</v>
      </c>
    </row>
    <row r="609" spans="1:5">
      <c r="A609" s="20">
        <v>24</v>
      </c>
      <c r="B609" s="24" t="s">
        <v>760</v>
      </c>
      <c r="C609" s="25" t="s">
        <v>768</v>
      </c>
      <c r="D609" s="20" t="s">
        <v>37</v>
      </c>
      <c r="E609" s="23">
        <v>700</v>
      </c>
    </row>
    <row r="610" spans="1:5">
      <c r="A610" s="20">
        <v>33</v>
      </c>
      <c r="B610" s="24" t="s">
        <v>769</v>
      </c>
      <c r="C610" s="25" t="s">
        <v>770</v>
      </c>
      <c r="D610" s="20" t="s">
        <v>147</v>
      </c>
      <c r="E610" s="23">
        <v>20223.98</v>
      </c>
    </row>
    <row r="611" spans="1:5">
      <c r="A611" s="20">
        <v>33</v>
      </c>
      <c r="B611" s="24" t="s">
        <v>771</v>
      </c>
      <c r="C611" s="25" t="s">
        <v>772</v>
      </c>
      <c r="D611" s="20" t="s">
        <v>13</v>
      </c>
      <c r="E611" s="23">
        <v>11312.57</v>
      </c>
    </row>
    <row r="612" spans="1:5">
      <c r="A612" s="20">
        <v>33</v>
      </c>
      <c r="B612" s="24" t="s">
        <v>762</v>
      </c>
      <c r="C612" s="25" t="s">
        <v>773</v>
      </c>
      <c r="D612" s="20" t="s">
        <v>13</v>
      </c>
      <c r="E612" s="23">
        <v>8000</v>
      </c>
    </row>
    <row r="613" spans="1:5">
      <c r="A613" s="20">
        <v>33</v>
      </c>
      <c r="B613" s="24" t="s">
        <v>774</v>
      </c>
      <c r="C613" s="25" t="s">
        <v>775</v>
      </c>
      <c r="D613" s="20" t="s">
        <v>13</v>
      </c>
      <c r="E613" s="23">
        <v>3477.1</v>
      </c>
    </row>
    <row r="614" spans="1:5">
      <c r="A614" s="20">
        <v>33</v>
      </c>
      <c r="B614" s="24" t="s">
        <v>776</v>
      </c>
      <c r="C614" s="25" t="s">
        <v>777</v>
      </c>
      <c r="D614" s="20" t="s">
        <v>37</v>
      </c>
      <c r="E614" s="23">
        <v>3069.77</v>
      </c>
    </row>
    <row r="615" spans="1:5">
      <c r="A615" s="20">
        <v>33</v>
      </c>
      <c r="B615" s="24" t="s">
        <v>778</v>
      </c>
      <c r="C615" s="25" t="s">
        <v>779</v>
      </c>
      <c r="D615" s="20" t="s">
        <v>8</v>
      </c>
      <c r="E615" s="23">
        <v>2542</v>
      </c>
    </row>
    <row r="616" spans="1:5">
      <c r="A616" s="20">
        <v>33</v>
      </c>
      <c r="B616" s="24" t="s">
        <v>780</v>
      </c>
      <c r="C616" s="25" t="s">
        <v>781</v>
      </c>
      <c r="D616" s="20" t="s">
        <v>49</v>
      </c>
      <c r="E616" s="23">
        <v>1969.18</v>
      </c>
    </row>
    <row r="617" spans="1:5">
      <c r="A617" s="20">
        <v>33</v>
      </c>
      <c r="B617" s="24" t="s">
        <v>782</v>
      </c>
      <c r="C617" s="25" t="s">
        <v>783</v>
      </c>
      <c r="D617" s="20" t="s">
        <v>8</v>
      </c>
      <c r="E617" s="23">
        <v>1545</v>
      </c>
    </row>
    <row r="618" spans="1:5">
      <c r="A618" s="20">
        <v>40</v>
      </c>
      <c r="B618" s="24" t="s">
        <v>698</v>
      </c>
      <c r="C618" s="25" t="s">
        <v>784</v>
      </c>
      <c r="D618" s="20" t="s">
        <v>8</v>
      </c>
      <c r="E618" s="23">
        <v>6834.58</v>
      </c>
    </row>
    <row r="619" spans="1:5">
      <c r="A619" s="20">
        <v>40</v>
      </c>
      <c r="B619" s="24" t="s">
        <v>698</v>
      </c>
      <c r="C619" s="25" t="s">
        <v>785</v>
      </c>
      <c r="D619" s="20" t="s">
        <v>147</v>
      </c>
      <c r="E619" s="23">
        <v>780</v>
      </c>
    </row>
    <row r="620" spans="1:5">
      <c r="A620" s="20">
        <v>40</v>
      </c>
      <c r="B620" s="24" t="s">
        <v>786</v>
      </c>
      <c r="C620" s="25" t="s">
        <v>787</v>
      </c>
      <c r="D620" s="20" t="s">
        <v>37</v>
      </c>
      <c r="E620" s="23">
        <v>4080</v>
      </c>
    </row>
    <row r="621" spans="1:5">
      <c r="A621" s="20">
        <v>40</v>
      </c>
      <c r="B621" s="24" t="s">
        <v>698</v>
      </c>
      <c r="C621" s="25" t="s">
        <v>788</v>
      </c>
      <c r="D621" s="20" t="s">
        <v>13</v>
      </c>
      <c r="E621" s="23">
        <v>1693.93</v>
      </c>
    </row>
    <row r="622" spans="1:5">
      <c r="A622" s="20">
        <v>40</v>
      </c>
      <c r="B622" s="24" t="s">
        <v>789</v>
      </c>
      <c r="C622" s="25" t="s">
        <v>790</v>
      </c>
      <c r="D622" s="20" t="s">
        <v>13</v>
      </c>
      <c r="E622" s="23">
        <v>1473.66</v>
      </c>
    </row>
    <row r="623" spans="1:5">
      <c r="A623" s="20">
        <v>40</v>
      </c>
      <c r="B623" s="24" t="s">
        <v>698</v>
      </c>
      <c r="C623" s="25" t="s">
        <v>791</v>
      </c>
      <c r="D623" s="20" t="s">
        <v>37</v>
      </c>
      <c r="E623" s="23">
        <v>1086</v>
      </c>
    </row>
    <row r="624" spans="1:5">
      <c r="A624" s="20">
        <v>40</v>
      </c>
      <c r="B624" s="24" t="s">
        <v>698</v>
      </c>
      <c r="C624" s="25" t="s">
        <v>792</v>
      </c>
      <c r="D624" s="20" t="s">
        <v>8</v>
      </c>
      <c r="E624" s="23">
        <v>700</v>
      </c>
    </row>
    <row r="625" spans="1:5">
      <c r="A625" s="20">
        <v>40</v>
      </c>
      <c r="B625" s="24" t="s">
        <v>698</v>
      </c>
      <c r="C625" s="25" t="s">
        <v>793</v>
      </c>
      <c r="D625" s="20" t="s">
        <v>8</v>
      </c>
      <c r="E625" s="23">
        <v>700</v>
      </c>
    </row>
    <row r="626" spans="1:5">
      <c r="A626" s="20">
        <v>40</v>
      </c>
      <c r="B626" s="24" t="s">
        <v>786</v>
      </c>
      <c r="C626" s="25" t="s">
        <v>794</v>
      </c>
      <c r="D626" s="20" t="s">
        <v>8</v>
      </c>
      <c r="E626" s="23">
        <v>538.55999999999995</v>
      </c>
    </row>
    <row r="627" spans="1:5">
      <c r="A627" s="20">
        <v>47</v>
      </c>
      <c r="B627" s="24" t="s">
        <v>709</v>
      </c>
      <c r="C627" s="25" t="s">
        <v>795</v>
      </c>
      <c r="D627" s="20" t="s">
        <v>8</v>
      </c>
      <c r="E627" s="23">
        <v>5440.8</v>
      </c>
    </row>
    <row r="628" spans="1:5">
      <c r="A628" s="20">
        <v>47</v>
      </c>
      <c r="B628" s="24" t="s">
        <v>709</v>
      </c>
      <c r="C628" s="25" t="s">
        <v>796</v>
      </c>
      <c r="D628" s="20" t="s">
        <v>147</v>
      </c>
      <c r="E628" s="23">
        <v>1716</v>
      </c>
    </row>
    <row r="629" spans="1:5" ht="15">
      <c r="A629" s="20">
        <v>47</v>
      </c>
      <c r="B629" s="24" t="s">
        <v>797</v>
      </c>
      <c r="C629" s="25" t="s">
        <v>798</v>
      </c>
      <c r="D629" s="20" t="s">
        <v>13</v>
      </c>
      <c r="E629" s="23">
        <v>1683.73</v>
      </c>
    </row>
    <row r="630" spans="1:5" ht="15">
      <c r="A630" s="20">
        <v>47</v>
      </c>
      <c r="B630" s="24" t="s">
        <v>799</v>
      </c>
      <c r="C630" s="25" t="s">
        <v>800</v>
      </c>
      <c r="D630" s="20" t="s">
        <v>13</v>
      </c>
      <c r="E630" s="23">
        <v>1013.17</v>
      </c>
    </row>
    <row r="631" spans="1:5">
      <c r="A631" s="20">
        <v>64</v>
      </c>
      <c r="B631" s="24" t="s">
        <v>721</v>
      </c>
      <c r="C631" s="25" t="s">
        <v>801</v>
      </c>
      <c r="D631" s="20" t="s">
        <v>13</v>
      </c>
      <c r="E631" s="23">
        <v>7861.37</v>
      </c>
    </row>
    <row r="632" spans="1:5">
      <c r="A632" s="20">
        <v>64</v>
      </c>
      <c r="B632" s="24" t="s">
        <v>721</v>
      </c>
      <c r="C632" s="25" t="s">
        <v>802</v>
      </c>
      <c r="D632" s="20" t="s">
        <v>13</v>
      </c>
      <c r="E632" s="23">
        <v>5000</v>
      </c>
    </row>
    <row r="633" spans="1:5">
      <c r="A633" s="20">
        <v>64</v>
      </c>
      <c r="B633" s="24" t="s">
        <v>721</v>
      </c>
      <c r="C633" s="25" t="s">
        <v>803</v>
      </c>
      <c r="D633" s="20" t="s">
        <v>37</v>
      </c>
      <c r="E633" s="23">
        <v>3281.77</v>
      </c>
    </row>
    <row r="634" spans="1:5">
      <c r="A634" s="20">
        <v>64</v>
      </c>
      <c r="B634" s="24" t="s">
        <v>721</v>
      </c>
      <c r="C634" s="25" t="s">
        <v>804</v>
      </c>
      <c r="D634" s="20" t="s">
        <v>13</v>
      </c>
      <c r="E634" s="23">
        <v>2112</v>
      </c>
    </row>
    <row r="635" spans="1:5">
      <c r="A635" s="20">
        <v>64</v>
      </c>
      <c r="B635" s="24" t="s">
        <v>805</v>
      </c>
      <c r="C635" s="25" t="s">
        <v>806</v>
      </c>
      <c r="D635" s="20" t="s">
        <v>13</v>
      </c>
      <c r="E635" s="23">
        <v>3734.53</v>
      </c>
    </row>
    <row r="636" spans="1:5">
      <c r="A636" s="20">
        <v>64</v>
      </c>
      <c r="B636" s="24" t="s">
        <v>762</v>
      </c>
      <c r="C636" s="25" t="s">
        <v>807</v>
      </c>
      <c r="D636" s="20" t="s">
        <v>8</v>
      </c>
      <c r="E636" s="23">
        <v>500</v>
      </c>
    </row>
    <row r="637" spans="1:5">
      <c r="A637" s="20">
        <v>40</v>
      </c>
      <c r="B637" s="24" t="s">
        <v>698</v>
      </c>
      <c r="C637" s="25" t="s">
        <v>808</v>
      </c>
      <c r="D637" s="20" t="s">
        <v>13</v>
      </c>
      <c r="E637" s="23">
        <v>1900</v>
      </c>
    </row>
    <row r="638" spans="1:5">
      <c r="A638" s="20">
        <v>40</v>
      </c>
      <c r="B638" s="24" t="s">
        <v>740</v>
      </c>
      <c r="C638" s="25" t="s">
        <v>18</v>
      </c>
      <c r="D638" s="20" t="s">
        <v>18</v>
      </c>
      <c r="E638" s="23">
        <v>1600</v>
      </c>
    </row>
    <row r="639" spans="1:5">
      <c r="A639" s="20">
        <v>40</v>
      </c>
      <c r="B639" s="24" t="s">
        <v>698</v>
      </c>
      <c r="C639" s="25" t="s">
        <v>809</v>
      </c>
      <c r="D639" s="20" t="s">
        <v>147</v>
      </c>
      <c r="E639" s="23">
        <v>700</v>
      </c>
    </row>
    <row r="640" spans="1:5">
      <c r="A640" s="20">
        <v>40</v>
      </c>
      <c r="B640" s="24" t="s">
        <v>698</v>
      </c>
      <c r="C640" s="25" t="s">
        <v>810</v>
      </c>
      <c r="D640" s="20" t="s">
        <v>13</v>
      </c>
      <c r="E640" s="23">
        <v>180</v>
      </c>
    </row>
    <row r="641" spans="1:5">
      <c r="A641" s="20">
        <v>64</v>
      </c>
      <c r="B641" s="24" t="s">
        <v>811</v>
      </c>
      <c r="C641" s="25" t="s">
        <v>812</v>
      </c>
      <c r="D641" s="20" t="s">
        <v>8</v>
      </c>
      <c r="E641" s="23">
        <v>1699.66</v>
      </c>
    </row>
    <row r="642" spans="1:5">
      <c r="A642" s="20">
        <v>33</v>
      </c>
      <c r="B642" s="24" t="s">
        <v>682</v>
      </c>
      <c r="C642" s="25" t="s">
        <v>813</v>
      </c>
      <c r="D642" s="20" t="s">
        <v>13</v>
      </c>
      <c r="E642" s="23">
        <v>14138.28</v>
      </c>
    </row>
    <row r="643" spans="1:5">
      <c r="A643" s="20">
        <v>33</v>
      </c>
      <c r="B643" s="24" t="s">
        <v>682</v>
      </c>
      <c r="C643" s="25" t="s">
        <v>814</v>
      </c>
      <c r="D643" s="20" t="s">
        <v>18</v>
      </c>
      <c r="E643" s="23">
        <v>4595.3599999999997</v>
      </c>
    </row>
    <row r="644" spans="1:5">
      <c r="A644" s="20">
        <v>33</v>
      </c>
      <c r="B644" s="24" t="s">
        <v>682</v>
      </c>
      <c r="C644" s="25" t="s">
        <v>815</v>
      </c>
      <c r="D644" s="20" t="s">
        <v>18</v>
      </c>
      <c r="E644" s="23">
        <v>3085</v>
      </c>
    </row>
    <row r="645" spans="1:5">
      <c r="A645" s="20">
        <v>33</v>
      </c>
      <c r="B645" s="24" t="s">
        <v>682</v>
      </c>
      <c r="C645" s="25" t="s">
        <v>816</v>
      </c>
      <c r="D645" s="20" t="s">
        <v>40</v>
      </c>
      <c r="E645" s="23">
        <v>3000</v>
      </c>
    </row>
    <row r="646" spans="1:5">
      <c r="A646" s="20">
        <v>87</v>
      </c>
      <c r="B646" s="24" t="s">
        <v>817</v>
      </c>
      <c r="C646" s="25" t="s">
        <v>818</v>
      </c>
      <c r="D646" s="20" t="s">
        <v>16</v>
      </c>
      <c r="E646" s="23">
        <v>5964.23</v>
      </c>
    </row>
    <row r="647" spans="1:5">
      <c r="A647" s="20">
        <v>87</v>
      </c>
      <c r="B647" s="24" t="s">
        <v>817</v>
      </c>
      <c r="C647" s="25" t="s">
        <v>819</v>
      </c>
      <c r="D647" s="20" t="s">
        <v>13</v>
      </c>
      <c r="E647" s="23">
        <v>13956</v>
      </c>
    </row>
    <row r="648" spans="1:5">
      <c r="A648" s="20">
        <v>87</v>
      </c>
      <c r="B648" s="24" t="s">
        <v>817</v>
      </c>
      <c r="C648" s="25" t="s">
        <v>820</v>
      </c>
      <c r="D648" s="20" t="s">
        <v>49</v>
      </c>
      <c r="E648" s="23">
        <v>2500</v>
      </c>
    </row>
    <row r="649" spans="1:5">
      <c r="A649" s="20">
        <v>87</v>
      </c>
      <c r="B649" s="24" t="s">
        <v>817</v>
      </c>
      <c r="C649" s="25" t="s">
        <v>821</v>
      </c>
      <c r="D649" s="20" t="s">
        <v>8</v>
      </c>
      <c r="E649" s="23">
        <v>35000</v>
      </c>
    </row>
    <row r="650" spans="1:5">
      <c r="A650" s="20">
        <v>87</v>
      </c>
      <c r="B650" s="24" t="s">
        <v>817</v>
      </c>
      <c r="C650" s="25" t="s">
        <v>822</v>
      </c>
      <c r="D650" s="20" t="s">
        <v>8</v>
      </c>
      <c r="E650" s="23">
        <v>7500</v>
      </c>
    </row>
    <row r="651" spans="1:5">
      <c r="A651" s="20">
        <v>87</v>
      </c>
      <c r="B651" s="24" t="s">
        <v>817</v>
      </c>
      <c r="C651" s="25" t="s">
        <v>823</v>
      </c>
      <c r="D651" s="20" t="s">
        <v>8</v>
      </c>
      <c r="E651" s="23">
        <v>5000</v>
      </c>
    </row>
    <row r="652" spans="1:5">
      <c r="A652" s="20">
        <v>87</v>
      </c>
      <c r="B652" s="24" t="s">
        <v>817</v>
      </c>
      <c r="C652" s="25" t="s">
        <v>824</v>
      </c>
      <c r="D652" s="20" t="s">
        <v>8</v>
      </c>
      <c r="E652" s="23">
        <v>1700</v>
      </c>
    </row>
    <row r="653" spans="1:5">
      <c r="A653" s="20">
        <v>87</v>
      </c>
      <c r="B653" s="24" t="s">
        <v>817</v>
      </c>
      <c r="C653" s="25" t="s">
        <v>825</v>
      </c>
      <c r="D653" s="20" t="s">
        <v>8</v>
      </c>
      <c r="E653" s="23">
        <v>46668.19</v>
      </c>
    </row>
    <row r="654" spans="1:5">
      <c r="A654" s="20">
        <v>87</v>
      </c>
      <c r="B654" s="24" t="s">
        <v>817</v>
      </c>
      <c r="C654" s="25" t="s">
        <v>826</v>
      </c>
      <c r="D654" s="20" t="s">
        <v>8</v>
      </c>
      <c r="E654" s="23">
        <v>20000</v>
      </c>
    </row>
    <row r="655" spans="1:5">
      <c r="A655" s="20">
        <v>87</v>
      </c>
      <c r="B655" s="24" t="s">
        <v>817</v>
      </c>
      <c r="C655" s="25" t="s">
        <v>827</v>
      </c>
      <c r="D655" s="20" t="s">
        <v>13</v>
      </c>
      <c r="E655" s="23">
        <v>3476</v>
      </c>
    </row>
    <row r="656" spans="1:5">
      <c r="A656" s="20">
        <v>19</v>
      </c>
      <c r="B656" s="24" t="s">
        <v>828</v>
      </c>
      <c r="C656" s="25" t="s">
        <v>829</v>
      </c>
      <c r="D656" s="20" t="s">
        <v>8</v>
      </c>
      <c r="E656" s="23">
        <v>21951.93</v>
      </c>
    </row>
    <row r="657" spans="1:5">
      <c r="A657" s="20">
        <v>19</v>
      </c>
      <c r="B657" s="24" t="s">
        <v>828</v>
      </c>
      <c r="C657" s="25" t="s">
        <v>830</v>
      </c>
      <c r="D657" s="20" t="s">
        <v>8</v>
      </c>
      <c r="E657" s="23">
        <v>13898.88</v>
      </c>
    </row>
    <row r="658" spans="1:5">
      <c r="A658" s="20">
        <v>19</v>
      </c>
      <c r="B658" s="24" t="s">
        <v>831</v>
      </c>
      <c r="C658" s="25" t="s">
        <v>832</v>
      </c>
      <c r="D658" s="20" t="s">
        <v>16</v>
      </c>
      <c r="E658" s="23">
        <v>4920</v>
      </c>
    </row>
    <row r="659" spans="1:5">
      <c r="A659" s="20">
        <v>19</v>
      </c>
      <c r="B659" s="24" t="s">
        <v>78</v>
      </c>
      <c r="C659" s="25" t="s">
        <v>833</v>
      </c>
      <c r="D659" s="20" t="s">
        <v>8</v>
      </c>
      <c r="E659" s="23">
        <v>13945.91</v>
      </c>
    </row>
    <row r="660" spans="1:5">
      <c r="A660" s="20">
        <v>19</v>
      </c>
      <c r="B660" s="24" t="s">
        <v>834</v>
      </c>
      <c r="C660" s="25" t="s">
        <v>835</v>
      </c>
      <c r="D660" s="20" t="s">
        <v>8</v>
      </c>
      <c r="E660" s="23">
        <v>8478.7199999999993</v>
      </c>
    </row>
    <row r="661" spans="1:5">
      <c r="A661" s="20">
        <v>19</v>
      </c>
      <c r="B661" s="24" t="s">
        <v>834</v>
      </c>
      <c r="C661" s="25" t="s">
        <v>836</v>
      </c>
      <c r="D661" s="20" t="s">
        <v>8</v>
      </c>
      <c r="E661" s="23">
        <v>7332.2</v>
      </c>
    </row>
    <row r="662" spans="1:5">
      <c r="A662" s="20">
        <v>19</v>
      </c>
      <c r="B662" s="24" t="s">
        <v>837</v>
      </c>
      <c r="C662" s="25" t="s">
        <v>838</v>
      </c>
      <c r="D662" s="20" t="s">
        <v>8</v>
      </c>
      <c r="E662" s="23">
        <v>623.70000000000005</v>
      </c>
    </row>
    <row r="663" spans="1:5">
      <c r="A663" s="20">
        <v>19</v>
      </c>
      <c r="B663" s="24" t="s">
        <v>828</v>
      </c>
      <c r="C663" s="25" t="s">
        <v>839</v>
      </c>
      <c r="D663" s="20" t="s">
        <v>40</v>
      </c>
      <c r="E663" s="23">
        <v>4045.78</v>
      </c>
    </row>
    <row r="664" spans="1:5">
      <c r="A664" s="20">
        <v>19</v>
      </c>
      <c r="B664" s="24" t="s">
        <v>840</v>
      </c>
      <c r="C664" s="25" t="s">
        <v>841</v>
      </c>
      <c r="D664" s="20" t="s">
        <v>8</v>
      </c>
      <c r="E664" s="23">
        <v>855.24</v>
      </c>
    </row>
    <row r="665" spans="1:5">
      <c r="A665" s="20">
        <v>19</v>
      </c>
      <c r="B665" s="24" t="s">
        <v>78</v>
      </c>
      <c r="C665" s="25" t="s">
        <v>842</v>
      </c>
      <c r="D665" s="20" t="s">
        <v>8</v>
      </c>
      <c r="E665" s="23">
        <v>18740.02</v>
      </c>
    </row>
    <row r="666" spans="1:5">
      <c r="A666" s="20">
        <v>19</v>
      </c>
      <c r="B666" s="24" t="s">
        <v>837</v>
      </c>
      <c r="C666" s="25" t="s">
        <v>843</v>
      </c>
      <c r="D666" s="20" t="s">
        <v>8</v>
      </c>
      <c r="E666" s="23">
        <v>1600</v>
      </c>
    </row>
    <row r="667" spans="1:5">
      <c r="A667" s="20">
        <v>23</v>
      </c>
      <c r="B667" s="24" t="s">
        <v>844</v>
      </c>
      <c r="C667" s="25" t="s">
        <v>845</v>
      </c>
      <c r="D667" s="20" t="s">
        <v>13</v>
      </c>
      <c r="E667" s="23">
        <v>1831.75</v>
      </c>
    </row>
    <row r="668" spans="1:5">
      <c r="A668" s="20">
        <v>23</v>
      </c>
      <c r="B668" s="24" t="s">
        <v>846</v>
      </c>
      <c r="C668" s="25" t="s">
        <v>847</v>
      </c>
      <c r="D668" s="20" t="s">
        <v>28</v>
      </c>
      <c r="E668" s="23">
        <v>2160</v>
      </c>
    </row>
    <row r="669" spans="1:5">
      <c r="A669" s="20">
        <v>23</v>
      </c>
      <c r="B669" s="24" t="s">
        <v>848</v>
      </c>
      <c r="C669" s="25" t="s">
        <v>849</v>
      </c>
      <c r="D669" s="20" t="s">
        <v>13</v>
      </c>
      <c r="E669" s="23">
        <v>4891.28</v>
      </c>
    </row>
    <row r="670" spans="1:5">
      <c r="A670" s="20">
        <v>23</v>
      </c>
      <c r="B670" s="24" t="s">
        <v>844</v>
      </c>
      <c r="C670" s="25" t="s">
        <v>850</v>
      </c>
      <c r="D670" s="20" t="s">
        <v>8</v>
      </c>
      <c r="E670" s="23">
        <v>31803.9</v>
      </c>
    </row>
    <row r="671" spans="1:5">
      <c r="A671" s="20">
        <v>23</v>
      </c>
      <c r="B671" s="24" t="s">
        <v>844</v>
      </c>
      <c r="C671" s="25" t="s">
        <v>851</v>
      </c>
      <c r="D671" s="20" t="s">
        <v>8</v>
      </c>
      <c r="E671" s="23">
        <v>2100</v>
      </c>
    </row>
    <row r="672" spans="1:5">
      <c r="A672" s="20">
        <v>23</v>
      </c>
      <c r="B672" s="24" t="s">
        <v>844</v>
      </c>
      <c r="C672" s="25" t="s">
        <v>852</v>
      </c>
      <c r="D672" s="20" t="s">
        <v>13</v>
      </c>
      <c r="E672" s="23">
        <v>2950.32</v>
      </c>
    </row>
    <row r="673" spans="1:5">
      <c r="A673" s="20">
        <v>23</v>
      </c>
      <c r="B673" s="24" t="s">
        <v>853</v>
      </c>
      <c r="C673" s="25" t="s">
        <v>854</v>
      </c>
      <c r="D673" s="20" t="s">
        <v>8</v>
      </c>
      <c r="E673" s="23">
        <v>709.08</v>
      </c>
    </row>
    <row r="674" spans="1:5">
      <c r="A674" s="20">
        <v>23</v>
      </c>
      <c r="B674" s="24" t="s">
        <v>855</v>
      </c>
      <c r="C674" s="25" t="s">
        <v>856</v>
      </c>
      <c r="D674" s="20" t="s">
        <v>8</v>
      </c>
      <c r="E674" s="23">
        <v>5445</v>
      </c>
    </row>
    <row r="675" spans="1:5">
      <c r="A675" s="20">
        <v>23</v>
      </c>
      <c r="B675" s="24" t="s">
        <v>844</v>
      </c>
      <c r="C675" s="25" t="s">
        <v>857</v>
      </c>
      <c r="D675" s="20" t="s">
        <v>147</v>
      </c>
      <c r="E675" s="23">
        <v>5814</v>
      </c>
    </row>
    <row r="676" spans="1:5">
      <c r="A676" s="20">
        <v>87</v>
      </c>
      <c r="B676" s="24" t="s">
        <v>817</v>
      </c>
      <c r="C676" s="25" t="s">
        <v>858</v>
      </c>
      <c r="D676" s="20" t="s">
        <v>8</v>
      </c>
      <c r="E676" s="23">
        <v>3755.88</v>
      </c>
    </row>
    <row r="677" spans="1:5">
      <c r="A677" s="20">
        <v>87</v>
      </c>
      <c r="B677" s="24" t="s">
        <v>817</v>
      </c>
      <c r="C677" s="25" t="s">
        <v>859</v>
      </c>
      <c r="D677" s="20" t="s">
        <v>8</v>
      </c>
      <c r="E677" s="23">
        <v>12459.6</v>
      </c>
    </row>
    <row r="678" spans="1:5">
      <c r="A678" s="20">
        <v>87</v>
      </c>
      <c r="B678" s="24" t="s">
        <v>817</v>
      </c>
      <c r="C678" s="25" t="s">
        <v>860</v>
      </c>
      <c r="D678" s="20" t="s">
        <v>8</v>
      </c>
      <c r="E678" s="23">
        <v>3647.03</v>
      </c>
    </row>
    <row r="679" spans="1:5">
      <c r="A679" s="20">
        <v>87</v>
      </c>
      <c r="B679" s="24" t="s">
        <v>817</v>
      </c>
      <c r="C679" s="25" t="s">
        <v>861</v>
      </c>
      <c r="D679" s="20" t="s">
        <v>8</v>
      </c>
      <c r="E679" s="23">
        <v>814.08</v>
      </c>
    </row>
    <row r="680" spans="1:5">
      <c r="A680" s="20">
        <v>87</v>
      </c>
      <c r="B680" s="24" t="s">
        <v>862</v>
      </c>
      <c r="C680" s="25" t="s">
        <v>863</v>
      </c>
      <c r="D680" s="20" t="s">
        <v>8</v>
      </c>
      <c r="E680" s="23">
        <v>3100</v>
      </c>
    </row>
    <row r="681" spans="1:5">
      <c r="A681" s="20">
        <v>87</v>
      </c>
      <c r="B681" s="24" t="s">
        <v>817</v>
      </c>
      <c r="C681" s="25" t="s">
        <v>864</v>
      </c>
      <c r="D681" s="20" t="s">
        <v>13</v>
      </c>
      <c r="E681" s="23">
        <v>2543</v>
      </c>
    </row>
    <row r="682" spans="1:5">
      <c r="A682" s="20">
        <v>87</v>
      </c>
      <c r="B682" s="24" t="s">
        <v>817</v>
      </c>
      <c r="C682" s="25" t="s">
        <v>865</v>
      </c>
      <c r="D682" s="22" t="s">
        <v>13</v>
      </c>
      <c r="E682" s="23">
        <v>3686.4</v>
      </c>
    </row>
    <row r="683" spans="1:5">
      <c r="A683" s="20">
        <v>87</v>
      </c>
      <c r="B683" s="24" t="s">
        <v>817</v>
      </c>
      <c r="C683" s="25" t="s">
        <v>866</v>
      </c>
      <c r="D683" s="20" t="s">
        <v>13</v>
      </c>
      <c r="E683" s="23">
        <v>16453.439999999999</v>
      </c>
    </row>
    <row r="684" spans="1:5">
      <c r="A684" s="20">
        <v>87</v>
      </c>
      <c r="B684" s="24" t="s">
        <v>817</v>
      </c>
      <c r="C684" s="25" t="s">
        <v>867</v>
      </c>
      <c r="D684" s="20" t="s">
        <v>13</v>
      </c>
      <c r="E684" s="23">
        <v>15000</v>
      </c>
    </row>
    <row r="685" spans="1:5">
      <c r="A685" s="20">
        <v>87</v>
      </c>
      <c r="B685" s="24" t="s">
        <v>817</v>
      </c>
      <c r="C685" s="25" t="s">
        <v>868</v>
      </c>
      <c r="D685" s="20" t="s">
        <v>49</v>
      </c>
      <c r="E685" s="23">
        <v>4260.6499999999996</v>
      </c>
    </row>
    <row r="686" spans="1:5">
      <c r="A686" s="20">
        <v>87</v>
      </c>
      <c r="B686" s="24" t="s">
        <v>817</v>
      </c>
      <c r="C686" s="25" t="s">
        <v>869</v>
      </c>
      <c r="D686" s="22" t="s">
        <v>18</v>
      </c>
      <c r="E686" s="23">
        <v>1318.18</v>
      </c>
    </row>
    <row r="687" spans="1:5">
      <c r="A687" s="20">
        <v>87</v>
      </c>
      <c r="B687" s="24" t="s">
        <v>817</v>
      </c>
      <c r="C687" s="25" t="s">
        <v>870</v>
      </c>
      <c r="D687" s="20" t="s">
        <v>13</v>
      </c>
      <c r="E687" s="23">
        <v>999.22</v>
      </c>
    </row>
    <row r="688" spans="1:5">
      <c r="A688" s="20">
        <v>19</v>
      </c>
      <c r="B688" s="24" t="s">
        <v>834</v>
      </c>
      <c r="C688" s="25" t="s">
        <v>871</v>
      </c>
      <c r="D688" s="20" t="s">
        <v>13</v>
      </c>
      <c r="E688" s="23">
        <v>2148</v>
      </c>
    </row>
    <row r="689" spans="1:5">
      <c r="A689" s="20">
        <v>19</v>
      </c>
      <c r="B689" s="24" t="s">
        <v>78</v>
      </c>
      <c r="C689" s="25" t="s">
        <v>872</v>
      </c>
      <c r="D689" s="20" t="s">
        <v>40</v>
      </c>
      <c r="E689" s="23">
        <v>370</v>
      </c>
    </row>
    <row r="690" spans="1:5">
      <c r="A690" s="20">
        <v>19</v>
      </c>
      <c r="B690" s="24" t="s">
        <v>78</v>
      </c>
      <c r="C690" s="25" t="s">
        <v>873</v>
      </c>
      <c r="D690" s="20" t="s">
        <v>13</v>
      </c>
      <c r="E690" s="23">
        <v>2675.8</v>
      </c>
    </row>
    <row r="691" spans="1:5">
      <c r="A691" s="20">
        <v>19</v>
      </c>
      <c r="B691" s="24" t="s">
        <v>78</v>
      </c>
      <c r="C691" s="25" t="s">
        <v>874</v>
      </c>
      <c r="D691" s="20" t="s">
        <v>18</v>
      </c>
      <c r="E691" s="23">
        <v>497.05</v>
      </c>
    </row>
    <row r="692" spans="1:5">
      <c r="A692" s="20">
        <v>19</v>
      </c>
      <c r="B692" s="24" t="s">
        <v>78</v>
      </c>
      <c r="C692" s="25" t="s">
        <v>875</v>
      </c>
      <c r="D692" s="20" t="s">
        <v>18</v>
      </c>
      <c r="E692" s="23">
        <v>426.8</v>
      </c>
    </row>
    <row r="693" spans="1:5">
      <c r="A693" s="20">
        <v>19</v>
      </c>
      <c r="B693" s="24" t="s">
        <v>78</v>
      </c>
      <c r="C693" s="25" t="s">
        <v>876</v>
      </c>
      <c r="D693" s="20" t="s">
        <v>37</v>
      </c>
      <c r="E693" s="23">
        <v>143.04</v>
      </c>
    </row>
    <row r="694" spans="1:5">
      <c r="A694" s="20">
        <v>19</v>
      </c>
      <c r="B694" s="24" t="s">
        <v>828</v>
      </c>
      <c r="C694" s="25" t="s">
        <v>877</v>
      </c>
      <c r="D694" s="20" t="s">
        <v>147</v>
      </c>
      <c r="E694" s="23">
        <v>679</v>
      </c>
    </row>
    <row r="695" spans="1:5">
      <c r="A695" s="20">
        <v>19</v>
      </c>
      <c r="B695" s="24" t="s">
        <v>78</v>
      </c>
      <c r="C695" s="25" t="s">
        <v>878</v>
      </c>
      <c r="D695" s="20" t="s">
        <v>40</v>
      </c>
      <c r="E695" s="23">
        <v>838.8</v>
      </c>
    </row>
    <row r="696" spans="1:5">
      <c r="A696" s="20">
        <v>19</v>
      </c>
      <c r="B696" s="24" t="s">
        <v>879</v>
      </c>
      <c r="C696" s="25" t="s">
        <v>880</v>
      </c>
      <c r="D696" s="20" t="s">
        <v>8</v>
      </c>
      <c r="E696" s="23">
        <v>1505.88</v>
      </c>
    </row>
    <row r="697" spans="1:5">
      <c r="A697" s="20">
        <v>23</v>
      </c>
      <c r="B697" s="24" t="s">
        <v>844</v>
      </c>
      <c r="C697" s="25" t="s">
        <v>881</v>
      </c>
      <c r="D697" s="20" t="s">
        <v>49</v>
      </c>
      <c r="E697" s="23">
        <v>16007.04</v>
      </c>
    </row>
    <row r="698" spans="1:5">
      <c r="A698" s="20">
        <v>23</v>
      </c>
      <c r="B698" s="24" t="s">
        <v>844</v>
      </c>
      <c r="C698" s="25" t="s">
        <v>882</v>
      </c>
      <c r="D698" s="20" t="s">
        <v>49</v>
      </c>
      <c r="E698" s="23">
        <v>16007.04</v>
      </c>
    </row>
    <row r="699" spans="1:5">
      <c r="A699" s="20">
        <v>23</v>
      </c>
      <c r="B699" s="24" t="s">
        <v>844</v>
      </c>
      <c r="C699" s="25" t="s">
        <v>883</v>
      </c>
      <c r="D699" s="20" t="s">
        <v>37</v>
      </c>
      <c r="E699" s="23">
        <v>17972.27</v>
      </c>
    </row>
    <row r="700" spans="1:5">
      <c r="A700" s="20">
        <v>23</v>
      </c>
      <c r="B700" s="24" t="s">
        <v>844</v>
      </c>
      <c r="C700" s="25" t="s">
        <v>884</v>
      </c>
      <c r="D700" s="20" t="s">
        <v>13</v>
      </c>
      <c r="E700" s="23">
        <v>13588.82</v>
      </c>
    </row>
    <row r="701" spans="1:5">
      <c r="A701" s="20">
        <v>23</v>
      </c>
      <c r="B701" s="24" t="s">
        <v>844</v>
      </c>
      <c r="C701" s="25" t="s">
        <v>884</v>
      </c>
      <c r="D701" s="20" t="s">
        <v>13</v>
      </c>
      <c r="E701" s="23">
        <v>7356.59</v>
      </c>
    </row>
    <row r="702" spans="1:5">
      <c r="A702" s="20">
        <v>86</v>
      </c>
      <c r="B702" s="24" t="s">
        <v>885</v>
      </c>
      <c r="C702" s="25" t="s">
        <v>886</v>
      </c>
      <c r="D702" s="20" t="s">
        <v>40</v>
      </c>
      <c r="E702" s="23">
        <v>158900</v>
      </c>
    </row>
    <row r="703" spans="1:5">
      <c r="A703" s="20">
        <v>86</v>
      </c>
      <c r="B703" s="24" t="s">
        <v>887</v>
      </c>
      <c r="C703" s="25" t="s">
        <v>888</v>
      </c>
      <c r="D703" s="20" t="s">
        <v>40</v>
      </c>
      <c r="E703" s="23">
        <v>150</v>
      </c>
    </row>
    <row r="704" spans="1:5">
      <c r="A704" s="20">
        <v>79</v>
      </c>
      <c r="B704" s="24" t="s">
        <v>889</v>
      </c>
      <c r="C704" s="25" t="s">
        <v>890</v>
      </c>
      <c r="D704" s="20" t="s">
        <v>8</v>
      </c>
      <c r="E704" s="23">
        <v>5000</v>
      </c>
    </row>
    <row r="705" spans="1:5">
      <c r="A705" s="20">
        <v>79</v>
      </c>
      <c r="B705" s="24" t="s">
        <v>891</v>
      </c>
      <c r="C705" s="25" t="s">
        <v>892</v>
      </c>
      <c r="D705" s="20" t="s">
        <v>13</v>
      </c>
      <c r="E705" s="23">
        <v>3800</v>
      </c>
    </row>
    <row r="706" spans="1:5">
      <c r="A706" s="20">
        <v>79</v>
      </c>
      <c r="B706" s="24" t="s">
        <v>889</v>
      </c>
      <c r="C706" s="25" t="s">
        <v>893</v>
      </c>
      <c r="D706" s="20" t="s">
        <v>49</v>
      </c>
      <c r="E706" s="23">
        <v>1700</v>
      </c>
    </row>
    <row r="707" spans="1:5">
      <c r="A707" s="20">
        <v>79</v>
      </c>
      <c r="B707" s="24" t="s">
        <v>891</v>
      </c>
      <c r="C707" s="25" t="s">
        <v>894</v>
      </c>
      <c r="D707" s="20" t="s">
        <v>13</v>
      </c>
      <c r="E707" s="23">
        <v>6000</v>
      </c>
    </row>
    <row r="708" spans="1:5">
      <c r="A708" s="20">
        <v>79</v>
      </c>
      <c r="B708" s="24" t="s">
        <v>891</v>
      </c>
      <c r="C708" s="25" t="s">
        <v>895</v>
      </c>
      <c r="D708" s="20" t="s">
        <v>13</v>
      </c>
      <c r="E708" s="23">
        <v>10400</v>
      </c>
    </row>
    <row r="709" spans="1:5">
      <c r="A709" s="20">
        <v>79</v>
      </c>
      <c r="B709" s="24" t="s">
        <v>891</v>
      </c>
      <c r="C709" s="25" t="s">
        <v>896</v>
      </c>
      <c r="D709" s="20" t="s">
        <v>13</v>
      </c>
      <c r="E709" s="23">
        <v>6800</v>
      </c>
    </row>
    <row r="710" spans="1:5">
      <c r="A710" s="20">
        <v>79</v>
      </c>
      <c r="B710" s="24" t="s">
        <v>889</v>
      </c>
      <c r="C710" s="25" t="s">
        <v>897</v>
      </c>
      <c r="D710" s="20" t="s">
        <v>8</v>
      </c>
      <c r="E710" s="23">
        <v>1800</v>
      </c>
    </row>
    <row r="711" spans="1:5">
      <c r="A711" s="20">
        <v>79</v>
      </c>
      <c r="B711" s="24" t="s">
        <v>891</v>
      </c>
      <c r="C711" s="25" t="s">
        <v>898</v>
      </c>
      <c r="D711" s="20" t="s">
        <v>49</v>
      </c>
      <c r="E711" s="23">
        <v>4100</v>
      </c>
    </row>
    <row r="712" spans="1:5">
      <c r="A712" s="20">
        <v>79</v>
      </c>
      <c r="B712" s="24" t="s">
        <v>899</v>
      </c>
      <c r="C712" s="25" t="s">
        <v>900</v>
      </c>
      <c r="D712" s="20" t="s">
        <v>8</v>
      </c>
      <c r="E712" s="23">
        <v>3000</v>
      </c>
    </row>
    <row r="713" spans="1:5">
      <c r="A713" s="20">
        <v>79</v>
      </c>
      <c r="B713" s="24" t="s">
        <v>891</v>
      </c>
      <c r="C713" s="25" t="s">
        <v>901</v>
      </c>
      <c r="D713" s="20" t="s">
        <v>13</v>
      </c>
      <c r="E713" s="23">
        <v>5000</v>
      </c>
    </row>
    <row r="714" spans="1:5">
      <c r="A714" s="20">
        <v>16</v>
      </c>
      <c r="B714" s="24" t="s">
        <v>902</v>
      </c>
      <c r="C714" s="25" t="s">
        <v>903</v>
      </c>
      <c r="D714" s="20" t="s">
        <v>115</v>
      </c>
      <c r="E714" s="23">
        <v>1000</v>
      </c>
    </row>
    <row r="715" spans="1:5">
      <c r="A715" s="20">
        <v>16</v>
      </c>
      <c r="B715" s="24" t="s">
        <v>902</v>
      </c>
      <c r="C715" s="25" t="s">
        <v>904</v>
      </c>
      <c r="D715" s="20" t="s">
        <v>37</v>
      </c>
      <c r="E715" s="23">
        <v>1500</v>
      </c>
    </row>
    <row r="716" spans="1:5">
      <c r="A716" s="20">
        <v>16</v>
      </c>
      <c r="B716" s="24" t="s">
        <v>902</v>
      </c>
      <c r="C716" s="25" t="s">
        <v>905</v>
      </c>
      <c r="D716" s="20" t="s">
        <v>18</v>
      </c>
      <c r="E716" s="23">
        <v>1000</v>
      </c>
    </row>
    <row r="717" spans="1:5">
      <c r="A717" s="20">
        <v>16</v>
      </c>
      <c r="B717" s="24" t="s">
        <v>902</v>
      </c>
      <c r="C717" s="25" t="s">
        <v>906</v>
      </c>
      <c r="D717" s="20" t="s">
        <v>8</v>
      </c>
      <c r="E717" s="23">
        <v>900</v>
      </c>
    </row>
    <row r="718" spans="1:5">
      <c r="A718" s="20">
        <v>16</v>
      </c>
      <c r="B718" s="24" t="s">
        <v>902</v>
      </c>
      <c r="C718" s="25" t="s">
        <v>907</v>
      </c>
      <c r="D718" s="20" t="s">
        <v>13</v>
      </c>
      <c r="E718" s="23">
        <v>8500</v>
      </c>
    </row>
    <row r="719" spans="1:5">
      <c r="A719" s="20">
        <v>16</v>
      </c>
      <c r="B719" s="24" t="s">
        <v>902</v>
      </c>
      <c r="C719" s="25" t="s">
        <v>908</v>
      </c>
      <c r="D719" s="20" t="s">
        <v>40</v>
      </c>
      <c r="E719" s="23">
        <v>1500</v>
      </c>
    </row>
    <row r="720" spans="1:5">
      <c r="A720" s="20">
        <v>16</v>
      </c>
      <c r="B720" s="24" t="s">
        <v>902</v>
      </c>
      <c r="C720" s="25" t="s">
        <v>909</v>
      </c>
      <c r="D720" s="20" t="s">
        <v>16</v>
      </c>
      <c r="E720" s="23">
        <v>2000</v>
      </c>
    </row>
    <row r="721" spans="1:5">
      <c r="A721" s="20">
        <v>16</v>
      </c>
      <c r="B721" s="24" t="s">
        <v>902</v>
      </c>
      <c r="C721" s="25" t="s">
        <v>910</v>
      </c>
      <c r="D721" s="20" t="s">
        <v>13</v>
      </c>
      <c r="E721" s="23">
        <v>1340</v>
      </c>
    </row>
    <row r="722" spans="1:5">
      <c r="A722" s="20">
        <v>16</v>
      </c>
      <c r="B722" s="24" t="s">
        <v>902</v>
      </c>
      <c r="C722" s="25" t="s">
        <v>911</v>
      </c>
      <c r="D722" s="20" t="s">
        <v>37</v>
      </c>
      <c r="E722" s="23">
        <v>8960</v>
      </c>
    </row>
    <row r="723" spans="1:5">
      <c r="A723" s="20">
        <v>16</v>
      </c>
      <c r="B723" s="24" t="s">
        <v>902</v>
      </c>
      <c r="C723" s="25" t="s">
        <v>912</v>
      </c>
      <c r="D723" s="20" t="s">
        <v>13</v>
      </c>
      <c r="E723" s="23">
        <v>1500</v>
      </c>
    </row>
    <row r="724" spans="1:5">
      <c r="A724" s="20">
        <v>16</v>
      </c>
      <c r="B724" s="24" t="s">
        <v>902</v>
      </c>
      <c r="C724" s="25" t="s">
        <v>913</v>
      </c>
      <c r="D724" s="20" t="s">
        <v>18</v>
      </c>
      <c r="E724" s="23">
        <v>1000</v>
      </c>
    </row>
    <row r="725" spans="1:5">
      <c r="A725" s="20">
        <v>16</v>
      </c>
      <c r="B725" s="24" t="s">
        <v>902</v>
      </c>
      <c r="C725" s="25" t="s">
        <v>914</v>
      </c>
      <c r="D725" s="20" t="s">
        <v>8</v>
      </c>
      <c r="E725" s="23">
        <v>1000</v>
      </c>
    </row>
    <row r="726" spans="1:5">
      <c r="A726" s="20">
        <v>16</v>
      </c>
      <c r="B726" s="24" t="s">
        <v>902</v>
      </c>
      <c r="C726" s="25" t="s">
        <v>915</v>
      </c>
      <c r="D726" s="20" t="s">
        <v>13</v>
      </c>
      <c r="E726" s="23">
        <v>6000</v>
      </c>
    </row>
    <row r="727" spans="1:5">
      <c r="A727" s="20">
        <v>17</v>
      </c>
      <c r="B727" s="24" t="s">
        <v>916</v>
      </c>
      <c r="C727" s="25" t="s">
        <v>917</v>
      </c>
      <c r="D727" s="20" t="s">
        <v>13</v>
      </c>
      <c r="E727" s="23">
        <v>4000</v>
      </c>
    </row>
    <row r="728" spans="1:5">
      <c r="A728" s="20">
        <v>17</v>
      </c>
      <c r="B728" s="24" t="s">
        <v>916</v>
      </c>
      <c r="C728" s="25" t="s">
        <v>918</v>
      </c>
      <c r="D728" s="20" t="s">
        <v>13</v>
      </c>
      <c r="E728" s="23">
        <v>3500</v>
      </c>
    </row>
    <row r="729" spans="1:5">
      <c r="A729" s="20">
        <v>17</v>
      </c>
      <c r="B729" s="24" t="s">
        <v>916</v>
      </c>
      <c r="C729" s="25" t="s">
        <v>919</v>
      </c>
      <c r="D729" s="20" t="s">
        <v>49</v>
      </c>
      <c r="E729" s="23">
        <v>7200</v>
      </c>
    </row>
    <row r="730" spans="1:5">
      <c r="A730" s="20">
        <v>17</v>
      </c>
      <c r="B730" s="24" t="s">
        <v>920</v>
      </c>
      <c r="C730" s="25" t="s">
        <v>921</v>
      </c>
      <c r="D730" s="20" t="s">
        <v>16</v>
      </c>
      <c r="E730" s="23">
        <v>3000</v>
      </c>
    </row>
    <row r="731" spans="1:5">
      <c r="A731" s="20">
        <v>17</v>
      </c>
      <c r="B731" s="24" t="s">
        <v>916</v>
      </c>
      <c r="C731" s="25" t="s">
        <v>922</v>
      </c>
      <c r="D731" s="20" t="s">
        <v>13</v>
      </c>
      <c r="E731" s="23">
        <v>16100</v>
      </c>
    </row>
    <row r="732" spans="1:5">
      <c r="A732" s="20">
        <v>17</v>
      </c>
      <c r="B732" s="24" t="s">
        <v>916</v>
      </c>
      <c r="C732" s="25" t="s">
        <v>923</v>
      </c>
      <c r="D732" s="20" t="s">
        <v>52</v>
      </c>
      <c r="E732" s="23">
        <v>6000</v>
      </c>
    </row>
    <row r="733" spans="1:5">
      <c r="A733" s="20">
        <v>17</v>
      </c>
      <c r="B733" s="24" t="s">
        <v>916</v>
      </c>
      <c r="C733" s="26" t="s">
        <v>924</v>
      </c>
      <c r="D733" s="20" t="s">
        <v>18</v>
      </c>
      <c r="E733" s="23"/>
    </row>
    <row r="734" spans="1:5">
      <c r="A734" s="20">
        <v>17</v>
      </c>
      <c r="B734" s="24" t="s">
        <v>916</v>
      </c>
      <c r="C734" s="25" t="s">
        <v>925</v>
      </c>
      <c r="D734" s="20" t="s">
        <v>37</v>
      </c>
      <c r="E734" s="23">
        <v>8773.74</v>
      </c>
    </row>
    <row r="735" spans="1:5">
      <c r="A735" s="20">
        <v>16</v>
      </c>
      <c r="B735" s="24" t="s">
        <v>902</v>
      </c>
      <c r="C735" s="25" t="s">
        <v>926</v>
      </c>
      <c r="D735" s="20" t="s">
        <v>8</v>
      </c>
      <c r="E735" s="23">
        <v>1000</v>
      </c>
    </row>
    <row r="736" spans="1:5">
      <c r="A736" s="20">
        <v>16</v>
      </c>
      <c r="B736" s="24" t="s">
        <v>902</v>
      </c>
      <c r="C736" s="25" t="s">
        <v>927</v>
      </c>
      <c r="D736" s="20" t="s">
        <v>13</v>
      </c>
      <c r="E736" s="23">
        <v>9324</v>
      </c>
    </row>
    <row r="737" spans="1:5">
      <c r="A737" s="20">
        <v>16</v>
      </c>
      <c r="B737" s="24" t="s">
        <v>902</v>
      </c>
      <c r="C737" s="25" t="s">
        <v>928</v>
      </c>
      <c r="D737" s="20" t="s">
        <v>147</v>
      </c>
      <c r="E737" s="23">
        <v>19512</v>
      </c>
    </row>
    <row r="738" spans="1:5">
      <c r="A738" s="20">
        <v>17</v>
      </c>
      <c r="B738" s="24" t="s">
        <v>920</v>
      </c>
      <c r="C738" s="25" t="s">
        <v>929</v>
      </c>
      <c r="D738" s="20" t="s">
        <v>16</v>
      </c>
      <c r="E738" s="23">
        <v>19000</v>
      </c>
    </row>
    <row r="739" spans="1:5">
      <c r="A739" s="20">
        <v>17</v>
      </c>
      <c r="B739" s="24" t="s">
        <v>916</v>
      </c>
      <c r="C739" s="25" t="s">
        <v>930</v>
      </c>
      <c r="D739" s="22" t="s">
        <v>18</v>
      </c>
      <c r="E739" s="23">
        <v>30000</v>
      </c>
    </row>
    <row r="740" spans="1:5">
      <c r="A740" s="20">
        <v>17</v>
      </c>
      <c r="B740" s="24" t="s">
        <v>916</v>
      </c>
      <c r="C740" s="25" t="s">
        <v>931</v>
      </c>
      <c r="D740" s="20" t="s">
        <v>13</v>
      </c>
      <c r="E740" s="23">
        <v>2000</v>
      </c>
    </row>
    <row r="741" spans="1:5">
      <c r="A741" s="20">
        <v>79</v>
      </c>
      <c r="B741" s="24" t="s">
        <v>891</v>
      </c>
      <c r="C741" s="25" t="s">
        <v>932</v>
      </c>
      <c r="D741" s="20" t="s">
        <v>13</v>
      </c>
      <c r="E741" s="23">
        <v>6500</v>
      </c>
    </row>
    <row r="742" spans="1:5">
      <c r="A742" s="20">
        <v>79</v>
      </c>
      <c r="B742" s="24" t="s">
        <v>891</v>
      </c>
      <c r="C742" s="25" t="s">
        <v>933</v>
      </c>
      <c r="D742" s="20" t="s">
        <v>13</v>
      </c>
      <c r="E742" s="23">
        <v>2000</v>
      </c>
    </row>
    <row r="743" spans="1:5">
      <c r="A743" s="20">
        <v>79</v>
      </c>
      <c r="B743" s="24" t="s">
        <v>934</v>
      </c>
      <c r="C743" s="25" t="s">
        <v>935</v>
      </c>
      <c r="D743" s="20" t="s">
        <v>115</v>
      </c>
      <c r="E743" s="23">
        <v>1600</v>
      </c>
    </row>
    <row r="744" spans="1:5">
      <c r="A744" s="20">
        <v>79</v>
      </c>
      <c r="B744" s="24" t="s">
        <v>891</v>
      </c>
      <c r="C744" s="25" t="s">
        <v>936</v>
      </c>
      <c r="D744" s="20" t="s">
        <v>13</v>
      </c>
      <c r="E744" s="23">
        <v>8000</v>
      </c>
    </row>
    <row r="745" spans="1:5">
      <c r="A745" s="20">
        <v>79</v>
      </c>
      <c r="B745" s="24" t="s">
        <v>891</v>
      </c>
      <c r="C745" s="25" t="s">
        <v>937</v>
      </c>
      <c r="D745" s="20" t="s">
        <v>18</v>
      </c>
      <c r="E745" s="23">
        <v>6500</v>
      </c>
    </row>
    <row r="746" spans="1:5">
      <c r="A746" s="20">
        <v>79</v>
      </c>
      <c r="B746" s="24" t="s">
        <v>891</v>
      </c>
      <c r="C746" s="25" t="s">
        <v>938</v>
      </c>
      <c r="D746" s="20" t="s">
        <v>37</v>
      </c>
      <c r="E746" s="23">
        <v>6500</v>
      </c>
    </row>
    <row r="747" spans="1:5">
      <c r="A747" s="20">
        <v>79</v>
      </c>
      <c r="B747" s="24" t="s">
        <v>891</v>
      </c>
      <c r="C747" s="25" t="s">
        <v>939</v>
      </c>
      <c r="D747" s="20" t="s">
        <v>8</v>
      </c>
      <c r="E747" s="23">
        <v>6000</v>
      </c>
    </row>
    <row r="748" spans="1:5">
      <c r="A748" s="20">
        <v>79</v>
      </c>
      <c r="B748" s="24" t="s">
        <v>891</v>
      </c>
      <c r="C748" s="25" t="s">
        <v>940</v>
      </c>
      <c r="D748" s="20" t="s">
        <v>8</v>
      </c>
      <c r="E748" s="23">
        <v>6000</v>
      </c>
    </row>
    <row r="749" spans="1:5">
      <c r="A749" s="20">
        <v>86</v>
      </c>
      <c r="B749" s="24" t="s">
        <v>885</v>
      </c>
      <c r="C749" s="25" t="s">
        <v>941</v>
      </c>
      <c r="D749" s="20" t="s">
        <v>8</v>
      </c>
      <c r="E749" s="23">
        <v>1100</v>
      </c>
    </row>
    <row r="750" spans="1:5">
      <c r="A750" s="20">
        <v>86</v>
      </c>
      <c r="B750" s="24" t="s">
        <v>885</v>
      </c>
      <c r="C750" s="25" t="s">
        <v>942</v>
      </c>
      <c r="D750" s="20" t="s">
        <v>8</v>
      </c>
      <c r="E750" s="23">
        <v>1800</v>
      </c>
    </row>
    <row r="751" spans="1:5">
      <c r="A751" s="20">
        <v>86</v>
      </c>
      <c r="B751" s="24" t="s">
        <v>885</v>
      </c>
      <c r="C751" s="25" t="s">
        <v>943</v>
      </c>
      <c r="D751" s="20" t="s">
        <v>40</v>
      </c>
      <c r="E751" s="23">
        <v>800</v>
      </c>
    </row>
    <row r="752" spans="1:5">
      <c r="A752" s="20">
        <v>86</v>
      </c>
      <c r="B752" s="24" t="s">
        <v>885</v>
      </c>
      <c r="C752" s="25" t="s">
        <v>944</v>
      </c>
      <c r="D752" s="20" t="s">
        <v>13</v>
      </c>
      <c r="E752" s="23">
        <v>6900</v>
      </c>
    </row>
    <row r="753" spans="1:5">
      <c r="A753" s="20">
        <v>86</v>
      </c>
      <c r="B753" s="24" t="s">
        <v>885</v>
      </c>
      <c r="C753" s="25" t="s">
        <v>945</v>
      </c>
      <c r="D753" s="20" t="s">
        <v>8</v>
      </c>
      <c r="E753" s="23">
        <v>11235</v>
      </c>
    </row>
    <row r="754" spans="1:5">
      <c r="A754" s="27">
        <v>59</v>
      </c>
      <c r="B754" s="27" t="s">
        <v>946</v>
      </c>
      <c r="C754" s="28" t="s">
        <v>947</v>
      </c>
      <c r="D754" s="27" t="s">
        <v>37</v>
      </c>
      <c r="E754" s="29">
        <v>10102.030000000001</v>
      </c>
    </row>
    <row r="755" spans="1:5">
      <c r="A755" s="27">
        <v>59</v>
      </c>
      <c r="B755" s="27" t="s">
        <v>948</v>
      </c>
      <c r="C755" s="28" t="s">
        <v>949</v>
      </c>
      <c r="D755" s="27" t="s">
        <v>16</v>
      </c>
      <c r="E755" s="29">
        <v>2713.2</v>
      </c>
    </row>
    <row r="756" spans="1:5">
      <c r="A756" s="27">
        <v>62</v>
      </c>
      <c r="B756" s="27" t="s">
        <v>950</v>
      </c>
      <c r="C756" s="28" t="s">
        <v>951</v>
      </c>
      <c r="D756" s="27" t="s">
        <v>16</v>
      </c>
      <c r="E756" s="29">
        <v>2054.7399999999998</v>
      </c>
    </row>
    <row r="757" spans="1:5">
      <c r="A757" s="27">
        <v>62</v>
      </c>
      <c r="B757" s="27" t="s">
        <v>952</v>
      </c>
      <c r="C757" s="28" t="s">
        <v>953</v>
      </c>
      <c r="D757" s="27" t="s">
        <v>28</v>
      </c>
      <c r="E757" s="29">
        <v>5614.8</v>
      </c>
    </row>
    <row r="758" spans="1:5">
      <c r="A758" s="27">
        <v>59</v>
      </c>
      <c r="B758" s="27" t="s">
        <v>954</v>
      </c>
      <c r="C758" s="28" t="s">
        <v>955</v>
      </c>
      <c r="D758" s="27" t="s">
        <v>13</v>
      </c>
      <c r="E758" s="29">
        <v>1171.32</v>
      </c>
    </row>
    <row r="759" spans="1:5">
      <c r="A759" s="27">
        <v>59</v>
      </c>
      <c r="B759" s="27" t="s">
        <v>954</v>
      </c>
      <c r="C759" s="28" t="s">
        <v>956</v>
      </c>
      <c r="D759" s="27" t="s">
        <v>13</v>
      </c>
      <c r="E759" s="29">
        <v>2955.6</v>
      </c>
    </row>
    <row r="760" spans="1:5">
      <c r="A760" s="27">
        <v>62</v>
      </c>
      <c r="B760" s="27" t="s">
        <v>957</v>
      </c>
      <c r="C760" s="28" t="s">
        <v>958</v>
      </c>
      <c r="D760" s="27" t="s">
        <v>147</v>
      </c>
      <c r="E760" s="29">
        <v>17760</v>
      </c>
    </row>
    <row r="761" spans="1:5">
      <c r="A761" s="27">
        <v>62</v>
      </c>
      <c r="B761" s="27" t="s">
        <v>950</v>
      </c>
      <c r="C761" s="28" t="s">
        <v>959</v>
      </c>
      <c r="D761" s="27" t="s">
        <v>37</v>
      </c>
      <c r="E761" s="29">
        <v>2934.04</v>
      </c>
    </row>
    <row r="762" spans="1:5">
      <c r="A762" s="27">
        <v>62</v>
      </c>
      <c r="B762" s="27" t="s">
        <v>952</v>
      </c>
      <c r="C762" s="28" t="s">
        <v>960</v>
      </c>
      <c r="D762" s="27" t="s">
        <v>13</v>
      </c>
      <c r="E762" s="29">
        <v>12720</v>
      </c>
    </row>
    <row r="763" spans="1:5">
      <c r="A763" s="27">
        <v>62</v>
      </c>
      <c r="B763" s="27" t="s">
        <v>961</v>
      </c>
      <c r="C763" s="28" t="s">
        <v>962</v>
      </c>
      <c r="D763" s="27" t="s">
        <v>13</v>
      </c>
      <c r="E763" s="29">
        <v>7256.9</v>
      </c>
    </row>
    <row r="764" spans="1:5">
      <c r="A764" s="27">
        <v>59</v>
      </c>
      <c r="B764" s="27" t="s">
        <v>946</v>
      </c>
      <c r="C764" s="28" t="s">
        <v>963</v>
      </c>
      <c r="D764" s="27" t="s">
        <v>37</v>
      </c>
      <c r="E764" s="29">
        <v>2307.84</v>
      </c>
    </row>
    <row r="765" spans="1:5">
      <c r="A765" s="27">
        <v>59</v>
      </c>
      <c r="B765" s="27" t="s">
        <v>964</v>
      </c>
      <c r="C765" s="28" t="s">
        <v>965</v>
      </c>
      <c r="D765" s="27" t="s">
        <v>13</v>
      </c>
      <c r="E765" s="29">
        <v>3120</v>
      </c>
    </row>
    <row r="766" spans="1:5">
      <c r="A766" s="27">
        <v>59</v>
      </c>
      <c r="B766" s="27" t="s">
        <v>948</v>
      </c>
      <c r="C766" s="28" t="s">
        <v>966</v>
      </c>
      <c r="D766" s="27" t="s">
        <v>147</v>
      </c>
      <c r="E766" s="29">
        <v>5796</v>
      </c>
    </row>
    <row r="767" spans="1:5">
      <c r="A767" s="27">
        <v>62</v>
      </c>
      <c r="B767" s="27" t="s">
        <v>950</v>
      </c>
      <c r="C767" s="28" t="s">
        <v>967</v>
      </c>
      <c r="D767" s="27" t="s">
        <v>16</v>
      </c>
      <c r="E767" s="29">
        <v>15232.33</v>
      </c>
    </row>
    <row r="768" spans="1:5">
      <c r="A768" s="27">
        <v>59</v>
      </c>
      <c r="B768" s="27" t="s">
        <v>968</v>
      </c>
      <c r="C768" s="28" t="s">
        <v>969</v>
      </c>
      <c r="D768" s="27" t="s">
        <v>18</v>
      </c>
      <c r="E768" s="29">
        <v>18745.509999999998</v>
      </c>
    </row>
    <row r="769" spans="1:5">
      <c r="A769" s="27">
        <v>62</v>
      </c>
      <c r="B769" s="27" t="s">
        <v>950</v>
      </c>
      <c r="C769" s="28" t="s">
        <v>970</v>
      </c>
      <c r="D769" s="27" t="s">
        <v>13</v>
      </c>
      <c r="E769" s="29">
        <v>30214.62</v>
      </c>
    </row>
    <row r="770" spans="1:5">
      <c r="A770" s="27">
        <v>62</v>
      </c>
      <c r="B770" s="27" t="s">
        <v>952</v>
      </c>
      <c r="C770" s="28" t="s">
        <v>971</v>
      </c>
      <c r="D770" s="27" t="s">
        <v>147</v>
      </c>
      <c r="E770" s="29">
        <v>3816</v>
      </c>
    </row>
    <row r="771" spans="1:5">
      <c r="A771" s="27">
        <v>62</v>
      </c>
      <c r="B771" s="27" t="s">
        <v>950</v>
      </c>
      <c r="C771" s="28" t="s">
        <v>972</v>
      </c>
      <c r="D771" s="27" t="s">
        <v>115</v>
      </c>
      <c r="E771" s="29">
        <v>2684.54</v>
      </c>
    </row>
    <row r="772" spans="1:5">
      <c r="A772" s="27">
        <v>62</v>
      </c>
      <c r="B772" s="27" t="s">
        <v>950</v>
      </c>
      <c r="C772" s="28" t="s">
        <v>973</v>
      </c>
      <c r="D772" s="27" t="s">
        <v>13</v>
      </c>
      <c r="E772" s="29">
        <v>2856.44</v>
      </c>
    </row>
    <row r="773" spans="1:5">
      <c r="A773" s="27">
        <v>59</v>
      </c>
      <c r="B773" s="27" t="s">
        <v>948</v>
      </c>
      <c r="C773" s="28" t="s">
        <v>974</v>
      </c>
      <c r="D773" s="27" t="s">
        <v>13</v>
      </c>
      <c r="E773" s="29">
        <v>1784.24</v>
      </c>
    </row>
    <row r="774" spans="1:5">
      <c r="A774" s="27">
        <v>59</v>
      </c>
      <c r="B774" s="27" t="s">
        <v>948</v>
      </c>
      <c r="C774" s="28" t="s">
        <v>975</v>
      </c>
      <c r="D774" s="27" t="s">
        <v>13</v>
      </c>
      <c r="E774" s="29">
        <v>2359.85</v>
      </c>
    </row>
    <row r="775" spans="1:5">
      <c r="A775" s="27">
        <v>59</v>
      </c>
      <c r="B775" s="27" t="s">
        <v>948</v>
      </c>
      <c r="C775" s="28" t="s">
        <v>976</v>
      </c>
      <c r="D775" s="27" t="s">
        <v>13</v>
      </c>
      <c r="E775" s="29">
        <v>1500</v>
      </c>
    </row>
    <row r="776" spans="1:5">
      <c r="A776" s="27">
        <v>59</v>
      </c>
      <c r="B776" s="27" t="s">
        <v>946</v>
      </c>
      <c r="C776" s="28" t="s">
        <v>977</v>
      </c>
      <c r="D776" s="27" t="s">
        <v>13</v>
      </c>
      <c r="E776" s="29">
        <v>5796</v>
      </c>
    </row>
    <row r="777" spans="1:5">
      <c r="A777" s="20">
        <v>80</v>
      </c>
      <c r="B777" s="20" t="s">
        <v>978</v>
      </c>
      <c r="C777" s="25" t="s">
        <v>979</v>
      </c>
      <c r="D777" s="20" t="s">
        <v>115</v>
      </c>
      <c r="E777" s="29">
        <v>27185.31</v>
      </c>
    </row>
    <row r="778" spans="1:5">
      <c r="A778" s="20">
        <v>80</v>
      </c>
      <c r="B778" s="20" t="s">
        <v>978</v>
      </c>
      <c r="C778" s="25" t="s">
        <v>980</v>
      </c>
      <c r="D778" s="20" t="s">
        <v>115</v>
      </c>
      <c r="E778" s="29">
        <v>28867.58</v>
      </c>
    </row>
    <row r="779" spans="1:5">
      <c r="A779" s="20">
        <v>80</v>
      </c>
      <c r="B779" s="20" t="s">
        <v>978</v>
      </c>
      <c r="C779" s="25" t="s">
        <v>981</v>
      </c>
      <c r="D779" s="20" t="s">
        <v>13</v>
      </c>
      <c r="E779" s="29">
        <v>30000</v>
      </c>
    </row>
    <row r="780" spans="1:5">
      <c r="A780" s="20">
        <v>80</v>
      </c>
      <c r="B780" s="20" t="s">
        <v>978</v>
      </c>
      <c r="C780" s="25" t="s">
        <v>982</v>
      </c>
      <c r="D780" s="20" t="s">
        <v>8</v>
      </c>
      <c r="E780" s="29">
        <v>15168</v>
      </c>
    </row>
    <row r="781" spans="1:5">
      <c r="A781" s="20">
        <v>2</v>
      </c>
      <c r="B781" s="20" t="s">
        <v>983</v>
      </c>
      <c r="C781" s="25" t="s">
        <v>984</v>
      </c>
      <c r="D781" s="20" t="s">
        <v>37</v>
      </c>
      <c r="E781" s="29">
        <v>14512.3</v>
      </c>
    </row>
    <row r="782" spans="1:5">
      <c r="A782" s="20">
        <v>80</v>
      </c>
      <c r="B782" s="20" t="s">
        <v>985</v>
      </c>
      <c r="C782" s="25" t="s">
        <v>986</v>
      </c>
      <c r="D782" s="20" t="s">
        <v>16</v>
      </c>
      <c r="E782" s="29">
        <v>6960</v>
      </c>
    </row>
    <row r="783" spans="1:5">
      <c r="A783" s="20">
        <v>2</v>
      </c>
      <c r="B783" s="20" t="s">
        <v>987</v>
      </c>
      <c r="C783" s="25" t="s">
        <v>988</v>
      </c>
      <c r="D783" s="20" t="s">
        <v>115</v>
      </c>
      <c r="E783" s="29">
        <v>5228.8900000000003</v>
      </c>
    </row>
    <row r="784" spans="1:5">
      <c r="A784" s="20">
        <v>2</v>
      </c>
      <c r="B784" s="20" t="s">
        <v>989</v>
      </c>
      <c r="C784" s="25" t="s">
        <v>990</v>
      </c>
      <c r="D784" s="20" t="s">
        <v>115</v>
      </c>
      <c r="E784" s="29">
        <v>5093</v>
      </c>
    </row>
    <row r="785" spans="1:5">
      <c r="A785" s="20">
        <v>80</v>
      </c>
      <c r="B785" s="20" t="s">
        <v>978</v>
      </c>
      <c r="C785" s="25" t="s">
        <v>991</v>
      </c>
      <c r="D785" s="20" t="s">
        <v>18</v>
      </c>
      <c r="E785" s="29">
        <v>5000</v>
      </c>
    </row>
    <row r="786" spans="1:5">
      <c r="A786" s="20">
        <v>80</v>
      </c>
      <c r="B786" s="20" t="s">
        <v>978</v>
      </c>
      <c r="C786" s="25" t="s">
        <v>992</v>
      </c>
      <c r="D786" s="20" t="s">
        <v>8</v>
      </c>
      <c r="E786" s="29">
        <v>3510.6</v>
      </c>
    </row>
    <row r="787" spans="1:5">
      <c r="A787" s="30">
        <v>2</v>
      </c>
      <c r="B787" s="20" t="s">
        <v>989</v>
      </c>
      <c r="C787" s="25" t="s">
        <v>993</v>
      </c>
      <c r="D787" s="20" t="s">
        <v>13</v>
      </c>
      <c r="E787" s="29">
        <v>14294.88</v>
      </c>
    </row>
    <row r="788" spans="1:5">
      <c r="A788" s="30">
        <v>60</v>
      </c>
      <c r="B788" s="20" t="s">
        <v>994</v>
      </c>
      <c r="C788" s="25" t="s">
        <v>995</v>
      </c>
      <c r="D788" s="20" t="s">
        <v>8</v>
      </c>
      <c r="E788" s="29">
        <v>12600</v>
      </c>
    </row>
    <row r="789" spans="1:5">
      <c r="A789" s="30">
        <v>60</v>
      </c>
      <c r="B789" s="20" t="s">
        <v>996</v>
      </c>
      <c r="C789" s="25" t="s">
        <v>997</v>
      </c>
      <c r="D789" s="20" t="s">
        <v>16</v>
      </c>
      <c r="E789" s="29">
        <v>21252.36</v>
      </c>
    </row>
    <row r="790" spans="1:5">
      <c r="A790" s="30">
        <v>60</v>
      </c>
      <c r="B790" s="20" t="s">
        <v>996</v>
      </c>
      <c r="C790" s="25" t="s">
        <v>997</v>
      </c>
      <c r="D790" s="20" t="s">
        <v>16</v>
      </c>
      <c r="E790" s="23">
        <v>21252.36</v>
      </c>
    </row>
    <row r="791" spans="1:5">
      <c r="A791" s="30">
        <v>59</v>
      </c>
      <c r="B791" s="20" t="s">
        <v>998</v>
      </c>
      <c r="C791" s="25" t="s">
        <v>62</v>
      </c>
      <c r="D791" s="11" t="s">
        <v>13</v>
      </c>
      <c r="E791" s="23">
        <v>128836.96</v>
      </c>
    </row>
    <row r="792" spans="1:5">
      <c r="A792" s="15">
        <v>44</v>
      </c>
      <c r="B792" s="8" t="s">
        <v>999</v>
      </c>
      <c r="C792" s="9" t="s">
        <v>1000</v>
      </c>
      <c r="D792" s="8" t="s">
        <v>16</v>
      </c>
      <c r="E792" s="10">
        <v>1313.14</v>
      </c>
    </row>
    <row r="793" spans="1:5">
      <c r="A793" s="15">
        <v>44</v>
      </c>
      <c r="B793" s="8" t="s">
        <v>1001</v>
      </c>
      <c r="C793" s="9" t="s">
        <v>1002</v>
      </c>
      <c r="D793" s="8" t="s">
        <v>28</v>
      </c>
      <c r="E793" s="10">
        <v>1071.27</v>
      </c>
    </row>
    <row r="794" spans="1:5">
      <c r="A794" s="15">
        <v>44</v>
      </c>
      <c r="B794" s="8" t="s">
        <v>999</v>
      </c>
      <c r="C794" s="9" t="s">
        <v>1003</v>
      </c>
      <c r="D794" s="8" t="s">
        <v>18</v>
      </c>
      <c r="E794" s="10">
        <v>1357.47</v>
      </c>
    </row>
    <row r="795" spans="1:5">
      <c r="A795" s="15">
        <v>44</v>
      </c>
      <c r="B795" s="8" t="s">
        <v>999</v>
      </c>
      <c r="C795" s="9" t="s">
        <v>1004</v>
      </c>
      <c r="D795" s="8" t="s">
        <v>18</v>
      </c>
      <c r="E795" s="10">
        <v>1389.06</v>
      </c>
    </row>
    <row r="796" spans="1:5">
      <c r="A796" s="15">
        <v>44</v>
      </c>
      <c r="B796" s="8" t="s">
        <v>1005</v>
      </c>
      <c r="C796" s="9" t="s">
        <v>1006</v>
      </c>
      <c r="D796" s="8" t="s">
        <v>115</v>
      </c>
      <c r="E796" s="10">
        <v>2888.54</v>
      </c>
    </row>
    <row r="797" spans="1:5">
      <c r="A797" s="15">
        <v>44</v>
      </c>
      <c r="B797" s="8" t="s">
        <v>999</v>
      </c>
      <c r="C797" s="9" t="s">
        <v>1007</v>
      </c>
      <c r="D797" s="8" t="s">
        <v>18</v>
      </c>
      <c r="E797" s="10">
        <v>1357.47</v>
      </c>
    </row>
    <row r="798" spans="1:5">
      <c r="A798" s="15">
        <v>44</v>
      </c>
      <c r="B798" s="8" t="s">
        <v>999</v>
      </c>
      <c r="C798" s="9" t="s">
        <v>1008</v>
      </c>
      <c r="D798" s="8" t="s">
        <v>8</v>
      </c>
      <c r="E798" s="10">
        <v>1020.34</v>
      </c>
    </row>
    <row r="799" spans="1:5">
      <c r="A799" s="15">
        <v>44</v>
      </c>
      <c r="B799" s="8" t="s">
        <v>1001</v>
      </c>
      <c r="C799" s="9" t="s">
        <v>1009</v>
      </c>
      <c r="D799" s="8" t="s">
        <v>115</v>
      </c>
      <c r="E799" s="10">
        <v>2336.08</v>
      </c>
    </row>
    <row r="800" spans="1:5">
      <c r="A800" s="15">
        <v>44</v>
      </c>
      <c r="B800" s="8" t="s">
        <v>999</v>
      </c>
      <c r="C800" s="9" t="s">
        <v>1010</v>
      </c>
      <c r="D800" s="8" t="s">
        <v>16</v>
      </c>
      <c r="E800" s="10">
        <v>1148.1099999999999</v>
      </c>
    </row>
    <row r="801" spans="1:5">
      <c r="A801" s="15">
        <v>44</v>
      </c>
      <c r="B801" s="8" t="s">
        <v>1005</v>
      </c>
      <c r="C801" s="9" t="s">
        <v>1011</v>
      </c>
      <c r="D801" s="8" t="s">
        <v>16</v>
      </c>
      <c r="E801" s="10">
        <v>3366.22</v>
      </c>
    </row>
    <row r="802" spans="1:5">
      <c r="A802" s="15">
        <v>44</v>
      </c>
      <c r="B802" s="8" t="s">
        <v>999</v>
      </c>
      <c r="C802" s="9" t="s">
        <v>1000</v>
      </c>
      <c r="D802" s="8" t="s">
        <v>16</v>
      </c>
      <c r="E802" s="10">
        <v>1639</v>
      </c>
    </row>
    <row r="803" spans="1:5">
      <c r="A803" s="15">
        <v>44</v>
      </c>
      <c r="B803" s="8" t="s">
        <v>1012</v>
      </c>
      <c r="C803" s="9" t="s">
        <v>1013</v>
      </c>
      <c r="D803" s="8" t="s">
        <v>18</v>
      </c>
      <c r="E803" s="10">
        <v>1800.56</v>
      </c>
    </row>
    <row r="804" spans="1:5" ht="25.5">
      <c r="A804" s="15">
        <v>44</v>
      </c>
      <c r="B804" s="8" t="s">
        <v>999</v>
      </c>
      <c r="C804" s="9" t="s">
        <v>1014</v>
      </c>
      <c r="D804" s="8" t="s">
        <v>16</v>
      </c>
      <c r="E804" s="10">
        <v>7759.2</v>
      </c>
    </row>
    <row r="805" spans="1:5">
      <c r="A805" s="15">
        <v>44</v>
      </c>
      <c r="B805" s="8" t="s">
        <v>999</v>
      </c>
      <c r="C805" s="9" t="s">
        <v>1015</v>
      </c>
      <c r="D805" s="8" t="s">
        <v>8</v>
      </c>
      <c r="E805" s="10">
        <v>33973.46</v>
      </c>
    </row>
    <row r="806" spans="1:5">
      <c r="A806" s="15">
        <v>44</v>
      </c>
      <c r="B806" s="8" t="s">
        <v>1005</v>
      </c>
      <c r="C806" s="9" t="s">
        <v>1016</v>
      </c>
      <c r="D806" s="8" t="s">
        <v>8</v>
      </c>
      <c r="E806" s="10">
        <v>6181.52</v>
      </c>
    </row>
    <row r="807" spans="1:5">
      <c r="A807" s="15">
        <v>44</v>
      </c>
      <c r="B807" s="8" t="s">
        <v>1012</v>
      </c>
      <c r="C807" s="9" t="s">
        <v>1017</v>
      </c>
      <c r="D807" s="8" t="s">
        <v>18</v>
      </c>
      <c r="E807" s="16">
        <v>40836.949999999997</v>
      </c>
    </row>
    <row r="808" spans="1:5">
      <c r="A808" s="15">
        <v>44</v>
      </c>
      <c r="B808" s="8" t="s">
        <v>1005</v>
      </c>
      <c r="C808" s="9" t="s">
        <v>1018</v>
      </c>
      <c r="D808" s="8" t="s">
        <v>52</v>
      </c>
      <c r="E808" s="10">
        <v>2062.5</v>
      </c>
    </row>
    <row r="809" spans="1:5">
      <c r="A809" s="15">
        <v>44</v>
      </c>
      <c r="B809" s="8" t="s">
        <v>1005</v>
      </c>
      <c r="C809" s="9" t="s">
        <v>1019</v>
      </c>
      <c r="D809" s="8" t="s">
        <v>8</v>
      </c>
      <c r="E809" s="10">
        <v>1266</v>
      </c>
    </row>
    <row r="810" spans="1:5">
      <c r="A810" s="15">
        <v>44</v>
      </c>
      <c r="B810" s="8" t="s">
        <v>1005</v>
      </c>
      <c r="C810" s="9" t="s">
        <v>1020</v>
      </c>
      <c r="D810" s="8" t="s">
        <v>115</v>
      </c>
      <c r="E810" s="10">
        <v>15138.13</v>
      </c>
    </row>
    <row r="811" spans="1:5">
      <c r="A811" s="15">
        <v>44</v>
      </c>
      <c r="B811" s="8" t="s">
        <v>1005</v>
      </c>
      <c r="C811" s="9" t="s">
        <v>1021</v>
      </c>
      <c r="D811" s="8" t="s">
        <v>28</v>
      </c>
      <c r="E811" s="10">
        <v>2376.2199999999998</v>
      </c>
    </row>
    <row r="812" spans="1:5">
      <c r="A812" s="15">
        <v>44</v>
      </c>
      <c r="B812" s="8" t="s">
        <v>1001</v>
      </c>
      <c r="C812" s="9" t="s">
        <v>1022</v>
      </c>
      <c r="D812" s="8" t="s">
        <v>18</v>
      </c>
      <c r="E812" s="10">
        <v>2785.44</v>
      </c>
    </row>
    <row r="813" spans="1:5">
      <c r="A813" s="15">
        <v>44</v>
      </c>
      <c r="B813" s="8" t="s">
        <v>1005</v>
      </c>
      <c r="C813" s="9" t="s">
        <v>1023</v>
      </c>
      <c r="D813" s="8" t="s">
        <v>8</v>
      </c>
      <c r="E813" s="10">
        <v>2713.2</v>
      </c>
    </row>
    <row r="814" spans="1:5" ht="25.5">
      <c r="A814" s="15">
        <v>44</v>
      </c>
      <c r="B814" s="8" t="s">
        <v>1005</v>
      </c>
      <c r="C814" s="9" t="s">
        <v>1024</v>
      </c>
      <c r="D814" s="8" t="s">
        <v>49</v>
      </c>
      <c r="E814" s="10">
        <v>7056</v>
      </c>
    </row>
    <row r="815" spans="1:5">
      <c r="A815" s="15">
        <v>44</v>
      </c>
      <c r="B815" s="8" t="s">
        <v>1001</v>
      </c>
      <c r="C815" s="9" t="s">
        <v>1025</v>
      </c>
      <c r="D815" s="8" t="s">
        <v>37</v>
      </c>
      <c r="E815" s="10">
        <v>1304.95</v>
      </c>
    </row>
    <row r="816" spans="1:5">
      <c r="A816" s="15">
        <v>44</v>
      </c>
      <c r="B816" s="8" t="s">
        <v>1005</v>
      </c>
      <c r="C816" s="9" t="s">
        <v>1026</v>
      </c>
      <c r="D816" s="8" t="s">
        <v>13</v>
      </c>
      <c r="E816" s="10">
        <v>12774.9</v>
      </c>
    </row>
    <row r="817" spans="1:5">
      <c r="A817" s="15">
        <v>44</v>
      </c>
      <c r="B817" s="8" t="s">
        <v>999</v>
      </c>
      <c r="C817" s="9" t="s">
        <v>1027</v>
      </c>
      <c r="D817" s="8" t="s">
        <v>115</v>
      </c>
      <c r="E817" s="10">
        <v>23397.91</v>
      </c>
    </row>
    <row r="818" spans="1:5">
      <c r="A818" s="15">
        <v>44</v>
      </c>
      <c r="B818" s="8" t="s">
        <v>999</v>
      </c>
      <c r="C818" s="9" t="s">
        <v>1028</v>
      </c>
      <c r="D818" s="8" t="s">
        <v>18</v>
      </c>
      <c r="E818" s="10">
        <v>3930</v>
      </c>
    </row>
    <row r="819" spans="1:5" ht="25.5">
      <c r="A819" s="15">
        <v>44</v>
      </c>
      <c r="B819" s="8" t="s">
        <v>1005</v>
      </c>
      <c r="C819" s="9" t="s">
        <v>1029</v>
      </c>
      <c r="D819" s="8" t="s">
        <v>37</v>
      </c>
      <c r="E819" s="10">
        <v>5678.24</v>
      </c>
    </row>
    <row r="820" spans="1:5" ht="25.5">
      <c r="A820" s="15">
        <v>44</v>
      </c>
      <c r="B820" s="8" t="s">
        <v>1030</v>
      </c>
      <c r="C820" s="9" t="s">
        <v>1031</v>
      </c>
      <c r="D820" s="8" t="s">
        <v>115</v>
      </c>
      <c r="E820" s="10">
        <v>1785.6</v>
      </c>
    </row>
    <row r="821" spans="1:5">
      <c r="A821" s="15">
        <v>44</v>
      </c>
      <c r="B821" s="8" t="s">
        <v>1001</v>
      </c>
      <c r="C821" s="9" t="s">
        <v>1032</v>
      </c>
      <c r="D821" s="8" t="s">
        <v>13</v>
      </c>
      <c r="E821" s="10">
        <v>3566.7</v>
      </c>
    </row>
    <row r="822" spans="1:5">
      <c r="A822" s="15">
        <v>44</v>
      </c>
      <c r="B822" s="8" t="s">
        <v>999</v>
      </c>
      <c r="C822" s="9" t="s">
        <v>1033</v>
      </c>
      <c r="D822" s="8" t="s">
        <v>8</v>
      </c>
      <c r="E822" s="10">
        <v>2028.42</v>
      </c>
    </row>
    <row r="823" spans="1:5">
      <c r="A823" s="15">
        <v>44</v>
      </c>
      <c r="B823" s="8" t="s">
        <v>1005</v>
      </c>
      <c r="C823" s="9" t="s">
        <v>1034</v>
      </c>
      <c r="D823" s="8" t="s">
        <v>8</v>
      </c>
      <c r="E823" s="10">
        <v>2833.8</v>
      </c>
    </row>
    <row r="824" spans="1:5">
      <c r="A824" s="15">
        <v>44</v>
      </c>
      <c r="B824" s="8" t="s">
        <v>1012</v>
      </c>
      <c r="C824" s="9" t="s">
        <v>1035</v>
      </c>
      <c r="D824" s="8" t="s">
        <v>147</v>
      </c>
      <c r="E824" s="10">
        <v>6742.5</v>
      </c>
    </row>
    <row r="825" spans="1:5">
      <c r="A825" s="15">
        <v>44</v>
      </c>
      <c r="B825" s="8" t="s">
        <v>1012</v>
      </c>
      <c r="C825" s="9" t="s">
        <v>1036</v>
      </c>
      <c r="D825" s="8" t="s">
        <v>8</v>
      </c>
      <c r="E825" s="10">
        <v>1336.46</v>
      </c>
    </row>
    <row r="826" spans="1:5" ht="25.5">
      <c r="A826" s="15">
        <v>44</v>
      </c>
      <c r="B826" s="8" t="s">
        <v>1005</v>
      </c>
      <c r="C826" s="9" t="s">
        <v>1037</v>
      </c>
      <c r="D826" s="8" t="s">
        <v>147</v>
      </c>
      <c r="E826" s="10">
        <v>5119.2</v>
      </c>
    </row>
    <row r="827" spans="1:5">
      <c r="A827" s="15">
        <v>44</v>
      </c>
      <c r="B827" s="8" t="s">
        <v>999</v>
      </c>
      <c r="C827" s="9" t="s">
        <v>1038</v>
      </c>
      <c r="D827" s="8" t="s">
        <v>40</v>
      </c>
      <c r="E827" s="10">
        <v>8002.15</v>
      </c>
    </row>
    <row r="828" spans="1:5">
      <c r="A828" s="15">
        <v>44</v>
      </c>
      <c r="B828" s="8" t="s">
        <v>999</v>
      </c>
      <c r="C828" s="9" t="s">
        <v>1039</v>
      </c>
      <c r="D828" s="8" t="s">
        <v>13</v>
      </c>
      <c r="E828" s="10">
        <v>27720.22</v>
      </c>
    </row>
    <row r="829" spans="1:5">
      <c r="A829" s="15">
        <v>44</v>
      </c>
      <c r="B829" s="8" t="s">
        <v>999</v>
      </c>
      <c r="C829" s="9" t="s">
        <v>1040</v>
      </c>
      <c r="D829" s="31" t="s">
        <v>8</v>
      </c>
      <c r="E829" s="10">
        <v>603</v>
      </c>
    </row>
    <row r="830" spans="1:5" ht="25.5">
      <c r="A830" s="15">
        <v>44</v>
      </c>
      <c r="B830" s="8" t="s">
        <v>999</v>
      </c>
      <c r="C830" s="9" t="s">
        <v>1041</v>
      </c>
      <c r="D830" s="8" t="s">
        <v>13</v>
      </c>
      <c r="E830" s="10">
        <v>5743.6</v>
      </c>
    </row>
    <row r="831" spans="1:5">
      <c r="A831" s="15">
        <v>44</v>
      </c>
      <c r="B831" s="8" t="s">
        <v>1001</v>
      </c>
      <c r="C831" s="9" t="s">
        <v>1042</v>
      </c>
      <c r="D831" s="8" t="s">
        <v>18</v>
      </c>
      <c r="E831" s="10">
        <v>10685.4</v>
      </c>
    </row>
    <row r="832" spans="1:5">
      <c r="A832" s="15">
        <v>44</v>
      </c>
      <c r="B832" s="8" t="s">
        <v>999</v>
      </c>
      <c r="C832" s="9" t="s">
        <v>1043</v>
      </c>
      <c r="D832" s="8" t="s">
        <v>13</v>
      </c>
      <c r="E832" s="10">
        <v>4826.4799999999996</v>
      </c>
    </row>
    <row r="833" spans="1:5">
      <c r="A833" s="15">
        <v>44</v>
      </c>
      <c r="B833" s="8" t="s">
        <v>999</v>
      </c>
      <c r="C833" s="9" t="s">
        <v>1044</v>
      </c>
      <c r="D833" s="8" t="s">
        <v>40</v>
      </c>
      <c r="E833" s="10">
        <v>505.37</v>
      </c>
    </row>
    <row r="834" spans="1:5">
      <c r="A834" s="15">
        <v>44</v>
      </c>
      <c r="B834" s="8" t="s">
        <v>1012</v>
      </c>
      <c r="C834" s="9" t="s">
        <v>1045</v>
      </c>
      <c r="D834" s="8" t="s">
        <v>8</v>
      </c>
      <c r="E834" s="10">
        <v>1747.53</v>
      </c>
    </row>
    <row r="835" spans="1:5">
      <c r="A835" s="15">
        <v>44</v>
      </c>
      <c r="B835" s="8" t="s">
        <v>1001</v>
      </c>
      <c r="C835" s="9" t="s">
        <v>1046</v>
      </c>
      <c r="D835" s="8" t="s">
        <v>115</v>
      </c>
      <c r="E835" s="10">
        <v>541.75</v>
      </c>
    </row>
    <row r="836" spans="1:5">
      <c r="A836" s="15">
        <v>44</v>
      </c>
      <c r="B836" s="8" t="s">
        <v>999</v>
      </c>
      <c r="C836" s="9" t="s">
        <v>1047</v>
      </c>
      <c r="D836" s="8" t="s">
        <v>115</v>
      </c>
      <c r="E836" s="10">
        <v>697.51</v>
      </c>
    </row>
    <row r="837" spans="1:5">
      <c r="A837" s="15">
        <v>44</v>
      </c>
      <c r="B837" s="8" t="s">
        <v>999</v>
      </c>
      <c r="C837" s="9" t="s">
        <v>1048</v>
      </c>
      <c r="D837" s="8" t="s">
        <v>40</v>
      </c>
      <c r="E837" s="10">
        <v>1184.4000000000001</v>
      </c>
    </row>
    <row r="838" spans="1:5" ht="25.5">
      <c r="A838" s="15" t="s">
        <v>9</v>
      </c>
      <c r="B838" s="8" t="s">
        <v>999</v>
      </c>
      <c r="C838" s="9" t="s">
        <v>1049</v>
      </c>
      <c r="D838" s="8" t="s">
        <v>8</v>
      </c>
      <c r="E838" s="10">
        <v>26000</v>
      </c>
    </row>
    <row r="839" spans="1:5">
      <c r="A839" s="15">
        <v>49</v>
      </c>
      <c r="B839" s="8" t="s">
        <v>1050</v>
      </c>
      <c r="C839" s="9" t="s">
        <v>1051</v>
      </c>
      <c r="D839" s="8" t="s">
        <v>13</v>
      </c>
      <c r="E839" s="10">
        <v>1970.4</v>
      </c>
    </row>
    <row r="840" spans="1:5" ht="25.5">
      <c r="A840" s="15">
        <v>49</v>
      </c>
      <c r="B840" s="8" t="s">
        <v>1050</v>
      </c>
      <c r="C840" s="9" t="s">
        <v>1052</v>
      </c>
      <c r="D840" s="8" t="s">
        <v>8</v>
      </c>
      <c r="E840" s="10">
        <v>16194</v>
      </c>
    </row>
    <row r="841" spans="1:5">
      <c r="A841" s="15">
        <v>49</v>
      </c>
      <c r="B841" s="8" t="s">
        <v>1050</v>
      </c>
      <c r="C841" s="9" t="s">
        <v>1053</v>
      </c>
      <c r="D841" s="8" t="s">
        <v>13</v>
      </c>
      <c r="E841" s="10">
        <v>9454.5</v>
      </c>
    </row>
    <row r="842" spans="1:5">
      <c r="A842" s="15">
        <v>49</v>
      </c>
      <c r="B842" s="8" t="s">
        <v>1050</v>
      </c>
      <c r="C842" s="9" t="s">
        <v>1054</v>
      </c>
      <c r="D842" s="8" t="s">
        <v>49</v>
      </c>
      <c r="E842" s="10">
        <v>13800</v>
      </c>
    </row>
    <row r="843" spans="1:5">
      <c r="A843" s="15">
        <v>49</v>
      </c>
      <c r="B843" s="8" t="s">
        <v>1050</v>
      </c>
      <c r="C843" s="9" t="s">
        <v>1055</v>
      </c>
      <c r="D843" s="8" t="s">
        <v>8</v>
      </c>
      <c r="E843" s="10">
        <v>4423.32</v>
      </c>
    </row>
    <row r="844" spans="1:5">
      <c r="A844" s="15">
        <v>49</v>
      </c>
      <c r="B844" s="8" t="s">
        <v>1050</v>
      </c>
      <c r="C844" s="32" t="s">
        <v>1056</v>
      </c>
      <c r="D844" s="8" t="s">
        <v>13</v>
      </c>
      <c r="E844" s="10">
        <v>4523.6400000000003</v>
      </c>
    </row>
    <row r="845" spans="1:5">
      <c r="A845" s="15">
        <v>49</v>
      </c>
      <c r="B845" s="8" t="s">
        <v>1050</v>
      </c>
      <c r="C845" s="9" t="s">
        <v>1057</v>
      </c>
      <c r="D845" s="8" t="s">
        <v>8</v>
      </c>
      <c r="E845" s="10">
        <v>1724.4</v>
      </c>
    </row>
    <row r="846" spans="1:5">
      <c r="A846" s="15">
        <v>49</v>
      </c>
      <c r="B846" s="8" t="s">
        <v>1058</v>
      </c>
      <c r="C846" s="9" t="s">
        <v>1059</v>
      </c>
      <c r="D846" s="8" t="s">
        <v>8</v>
      </c>
      <c r="E846" s="10">
        <v>4542.87</v>
      </c>
    </row>
    <row r="847" spans="1:5">
      <c r="A847" s="15">
        <v>53</v>
      </c>
      <c r="B847" s="8" t="s">
        <v>1060</v>
      </c>
      <c r="C847" s="9" t="s">
        <v>1061</v>
      </c>
      <c r="D847" s="8" t="s">
        <v>13</v>
      </c>
      <c r="E847" s="10">
        <v>19261.04</v>
      </c>
    </row>
    <row r="848" spans="1:5">
      <c r="A848" s="15">
        <v>53</v>
      </c>
      <c r="B848" s="8" t="s">
        <v>1060</v>
      </c>
      <c r="C848" s="9" t="s">
        <v>1062</v>
      </c>
      <c r="D848" s="8" t="s">
        <v>37</v>
      </c>
      <c r="E848" s="10">
        <v>14300.94</v>
      </c>
    </row>
    <row r="849" spans="1:5">
      <c r="A849" s="15">
        <v>53</v>
      </c>
      <c r="B849" s="8" t="s">
        <v>1063</v>
      </c>
      <c r="C849" s="9" t="s">
        <v>1064</v>
      </c>
      <c r="D849" s="8" t="s">
        <v>49</v>
      </c>
      <c r="E849" s="10">
        <v>5460</v>
      </c>
    </row>
    <row r="850" spans="1:5">
      <c r="A850" s="15">
        <v>53</v>
      </c>
      <c r="B850" s="8" t="s">
        <v>1060</v>
      </c>
      <c r="C850" s="9" t="s">
        <v>1065</v>
      </c>
      <c r="D850" s="8" t="s">
        <v>8</v>
      </c>
      <c r="E850" s="10">
        <v>5952.96</v>
      </c>
    </row>
    <row r="851" spans="1:5">
      <c r="A851" s="15">
        <v>53</v>
      </c>
      <c r="B851" s="8" t="s">
        <v>1060</v>
      </c>
      <c r="C851" s="9" t="s">
        <v>1066</v>
      </c>
      <c r="D851" s="8" t="s">
        <v>8</v>
      </c>
      <c r="E851" s="10">
        <v>5340</v>
      </c>
    </row>
    <row r="852" spans="1:5">
      <c r="A852" s="15">
        <v>53</v>
      </c>
      <c r="B852" s="8" t="s">
        <v>1060</v>
      </c>
      <c r="C852" s="9" t="s">
        <v>1067</v>
      </c>
      <c r="D852" s="8" t="s">
        <v>13</v>
      </c>
      <c r="E852" s="10">
        <v>2203.58</v>
      </c>
    </row>
    <row r="853" spans="1:5">
      <c r="A853" s="15">
        <v>53</v>
      </c>
      <c r="B853" s="8" t="s">
        <v>1060</v>
      </c>
      <c r="C853" s="9" t="s">
        <v>1068</v>
      </c>
      <c r="D853" s="8" t="s">
        <v>13</v>
      </c>
      <c r="E853" s="10">
        <v>8203.5</v>
      </c>
    </row>
    <row r="854" spans="1:5">
      <c r="A854" s="15">
        <v>53</v>
      </c>
      <c r="B854" s="8" t="s">
        <v>1060</v>
      </c>
      <c r="C854" s="9" t="s">
        <v>1069</v>
      </c>
      <c r="D854" s="8" t="s">
        <v>13</v>
      </c>
      <c r="E854" s="10">
        <v>7123.48</v>
      </c>
    </row>
    <row r="855" spans="1:5">
      <c r="A855" s="15">
        <v>53</v>
      </c>
      <c r="B855" s="8" t="s">
        <v>1060</v>
      </c>
      <c r="C855" s="9" t="s">
        <v>1070</v>
      </c>
      <c r="D855" s="8" t="s">
        <v>18</v>
      </c>
      <c r="E855" s="10">
        <v>5399.09</v>
      </c>
    </row>
    <row r="856" spans="1:5">
      <c r="A856" s="15">
        <v>53</v>
      </c>
      <c r="B856" s="8" t="s">
        <v>1063</v>
      </c>
      <c r="C856" s="9" t="s">
        <v>1071</v>
      </c>
      <c r="D856" s="8" t="s">
        <v>13</v>
      </c>
      <c r="E856" s="10">
        <v>1501.45</v>
      </c>
    </row>
    <row r="857" spans="1:5">
      <c r="A857" s="15">
        <v>53</v>
      </c>
      <c r="B857" s="8" t="s">
        <v>1072</v>
      </c>
      <c r="C857" s="9" t="s">
        <v>1073</v>
      </c>
      <c r="D857" s="8" t="s">
        <v>13</v>
      </c>
      <c r="E857" s="10">
        <v>6000</v>
      </c>
    </row>
    <row r="858" spans="1:5">
      <c r="A858" s="15">
        <v>53</v>
      </c>
      <c r="B858" s="8" t="s">
        <v>1072</v>
      </c>
      <c r="C858" s="9" t="s">
        <v>1074</v>
      </c>
      <c r="D858" s="8" t="s">
        <v>13</v>
      </c>
      <c r="E858" s="10">
        <v>16789.580000000002</v>
      </c>
    </row>
    <row r="859" spans="1:5">
      <c r="A859" s="15">
        <v>72</v>
      </c>
      <c r="B859" s="8" t="s">
        <v>1075</v>
      </c>
      <c r="C859" s="9" t="s">
        <v>1076</v>
      </c>
      <c r="D859" s="8" t="s">
        <v>13</v>
      </c>
      <c r="E859" s="10">
        <v>2680.61</v>
      </c>
    </row>
    <row r="860" spans="1:5">
      <c r="A860" s="15">
        <v>72</v>
      </c>
      <c r="B860" s="8" t="s">
        <v>1075</v>
      </c>
      <c r="C860" s="9" t="s">
        <v>1077</v>
      </c>
      <c r="D860" s="8" t="s">
        <v>13</v>
      </c>
      <c r="E860" s="10">
        <v>1444.63</v>
      </c>
    </row>
    <row r="861" spans="1:5">
      <c r="A861" s="15">
        <v>72</v>
      </c>
      <c r="B861" s="8" t="s">
        <v>1075</v>
      </c>
      <c r="C861" s="9" t="s">
        <v>1078</v>
      </c>
      <c r="D861" s="8" t="s">
        <v>40</v>
      </c>
      <c r="E861" s="10">
        <v>859.04</v>
      </c>
    </row>
    <row r="862" spans="1:5">
      <c r="A862" s="15">
        <v>72</v>
      </c>
      <c r="B862" s="8" t="s">
        <v>1079</v>
      </c>
      <c r="C862" s="9" t="s">
        <v>1080</v>
      </c>
      <c r="D862" s="8" t="s">
        <v>18</v>
      </c>
      <c r="E862" s="10">
        <v>1350.9</v>
      </c>
    </row>
    <row r="863" spans="1:5">
      <c r="A863" s="15">
        <v>72</v>
      </c>
      <c r="B863" s="8" t="s">
        <v>1075</v>
      </c>
      <c r="C863" s="9" t="s">
        <v>1081</v>
      </c>
      <c r="D863" s="8" t="s">
        <v>13</v>
      </c>
      <c r="E863" s="10">
        <v>39588</v>
      </c>
    </row>
    <row r="864" spans="1:5">
      <c r="A864" s="15">
        <v>72</v>
      </c>
      <c r="B864" s="8" t="s">
        <v>1075</v>
      </c>
      <c r="C864" s="9" t="s">
        <v>1082</v>
      </c>
      <c r="D864" s="8" t="s">
        <v>13</v>
      </c>
      <c r="E864" s="10">
        <v>5244</v>
      </c>
    </row>
    <row r="865" spans="1:5">
      <c r="A865" s="15">
        <v>72</v>
      </c>
      <c r="B865" s="8" t="s">
        <v>1075</v>
      </c>
      <c r="C865" s="9" t="s">
        <v>1083</v>
      </c>
      <c r="D865" s="8" t="s">
        <v>13</v>
      </c>
      <c r="E865" s="10">
        <v>9030</v>
      </c>
    </row>
    <row r="866" spans="1:5" ht="25.5">
      <c r="A866" s="15">
        <v>72</v>
      </c>
      <c r="B866" s="8" t="s">
        <v>1084</v>
      </c>
      <c r="C866" s="9" t="s">
        <v>1085</v>
      </c>
      <c r="D866" s="8" t="s">
        <v>8</v>
      </c>
      <c r="E866" s="10">
        <v>4255.1899999999996</v>
      </c>
    </row>
    <row r="867" spans="1:5" ht="38.25">
      <c r="A867" s="15">
        <v>72</v>
      </c>
      <c r="B867" s="8" t="s">
        <v>1084</v>
      </c>
      <c r="C867" s="9" t="s">
        <v>1086</v>
      </c>
      <c r="D867" s="8" t="s">
        <v>13</v>
      </c>
      <c r="E867" s="10">
        <v>3575.2</v>
      </c>
    </row>
    <row r="868" spans="1:5">
      <c r="A868" s="15">
        <v>72</v>
      </c>
      <c r="B868" s="8" t="s">
        <v>1075</v>
      </c>
      <c r="C868" s="9" t="s">
        <v>1087</v>
      </c>
      <c r="D868" s="8" t="s">
        <v>49</v>
      </c>
      <c r="E868" s="10">
        <v>7953.6</v>
      </c>
    </row>
    <row r="869" spans="1:5">
      <c r="A869" s="15">
        <v>72</v>
      </c>
      <c r="B869" s="8" t="s">
        <v>1075</v>
      </c>
      <c r="C869" s="9" t="s">
        <v>1088</v>
      </c>
      <c r="D869" s="8" t="s">
        <v>13</v>
      </c>
      <c r="E869" s="10">
        <v>8972.1200000000008</v>
      </c>
    </row>
    <row r="870" spans="1:5">
      <c r="A870" s="15">
        <v>72</v>
      </c>
      <c r="B870" s="8" t="s">
        <v>1075</v>
      </c>
      <c r="C870" s="9" t="s">
        <v>1089</v>
      </c>
      <c r="D870" s="8" t="s">
        <v>37</v>
      </c>
      <c r="E870" s="10">
        <v>10448.299999999999</v>
      </c>
    </row>
    <row r="871" spans="1:5">
      <c r="A871" s="15">
        <v>72</v>
      </c>
      <c r="B871" s="8" t="s">
        <v>1075</v>
      </c>
      <c r="C871" s="9" t="s">
        <v>1090</v>
      </c>
      <c r="D871" s="8" t="s">
        <v>37</v>
      </c>
      <c r="E871" s="10">
        <v>1920</v>
      </c>
    </row>
    <row r="872" spans="1:5">
      <c r="A872" s="15">
        <v>72</v>
      </c>
      <c r="B872" s="8" t="s">
        <v>1075</v>
      </c>
      <c r="C872" s="9" t="s">
        <v>1091</v>
      </c>
      <c r="D872" s="8" t="s">
        <v>13</v>
      </c>
      <c r="E872" s="10">
        <v>560.16</v>
      </c>
    </row>
    <row r="873" spans="1:5">
      <c r="A873" s="15">
        <v>72</v>
      </c>
      <c r="B873" s="8" t="s">
        <v>1075</v>
      </c>
      <c r="C873" s="9" t="s">
        <v>1092</v>
      </c>
      <c r="D873" s="31" t="s">
        <v>115</v>
      </c>
      <c r="E873" s="10">
        <v>1555.7</v>
      </c>
    </row>
    <row r="874" spans="1:5">
      <c r="A874" s="15">
        <v>85</v>
      </c>
      <c r="B874" s="8" t="s">
        <v>1093</v>
      </c>
      <c r="C874" s="9" t="s">
        <v>1094</v>
      </c>
      <c r="D874" s="8" t="s">
        <v>13</v>
      </c>
      <c r="E874" s="10">
        <v>30679</v>
      </c>
    </row>
    <row r="875" spans="1:5">
      <c r="A875" s="15">
        <v>85</v>
      </c>
      <c r="B875" s="8" t="s">
        <v>1095</v>
      </c>
      <c r="C875" s="9" t="s">
        <v>1096</v>
      </c>
      <c r="D875" s="31" t="s">
        <v>16</v>
      </c>
      <c r="E875" s="10">
        <v>1211.76</v>
      </c>
    </row>
    <row r="876" spans="1:5">
      <c r="A876" s="15">
        <v>85</v>
      </c>
      <c r="B876" s="8" t="s">
        <v>1097</v>
      </c>
      <c r="C876" s="9" t="s">
        <v>1098</v>
      </c>
      <c r="D876" s="8" t="s">
        <v>8</v>
      </c>
      <c r="E876" s="10">
        <v>9574.7999999999993</v>
      </c>
    </row>
    <row r="877" spans="1:5" ht="25.5">
      <c r="A877" s="15">
        <v>85</v>
      </c>
      <c r="B877" s="8" t="s">
        <v>1099</v>
      </c>
      <c r="C877" s="9" t="s">
        <v>1100</v>
      </c>
      <c r="D877" s="8" t="s">
        <v>8</v>
      </c>
      <c r="E877" s="10">
        <v>15334.08</v>
      </c>
    </row>
    <row r="878" spans="1:5" ht="38.25">
      <c r="A878" s="15">
        <v>85</v>
      </c>
      <c r="B878" s="8" t="s">
        <v>1101</v>
      </c>
      <c r="C878" s="9" t="s">
        <v>1102</v>
      </c>
      <c r="D878" s="8" t="s">
        <v>49</v>
      </c>
      <c r="E878" s="10">
        <v>2256</v>
      </c>
    </row>
    <row r="879" spans="1:5">
      <c r="A879" s="15">
        <v>85</v>
      </c>
      <c r="B879" s="8" t="s">
        <v>1095</v>
      </c>
      <c r="C879" s="9" t="s">
        <v>1103</v>
      </c>
      <c r="D879" s="8" t="s">
        <v>37</v>
      </c>
      <c r="E879" s="10">
        <v>2834.4</v>
      </c>
    </row>
    <row r="880" spans="1:5" ht="25.5">
      <c r="A880" s="15">
        <v>85</v>
      </c>
      <c r="B880" s="8" t="s">
        <v>1093</v>
      </c>
      <c r="C880" s="9" t="s">
        <v>1104</v>
      </c>
      <c r="D880" s="8" t="s">
        <v>8</v>
      </c>
      <c r="E880" s="10">
        <v>2894.4</v>
      </c>
    </row>
    <row r="881" spans="1:5">
      <c r="A881" s="15">
        <v>85</v>
      </c>
      <c r="B881" s="8" t="s">
        <v>1093</v>
      </c>
      <c r="C881" s="9" t="s">
        <v>1105</v>
      </c>
      <c r="D881" s="8" t="s">
        <v>8</v>
      </c>
      <c r="E881" s="10">
        <v>2484.36</v>
      </c>
    </row>
    <row r="882" spans="1:5">
      <c r="A882" s="15">
        <v>85</v>
      </c>
      <c r="B882" s="8" t="s">
        <v>1097</v>
      </c>
      <c r="C882" s="9" t="s">
        <v>1106</v>
      </c>
      <c r="D882" s="8" t="s">
        <v>18</v>
      </c>
      <c r="E882" s="10">
        <v>3599.98</v>
      </c>
    </row>
    <row r="883" spans="1:5">
      <c r="A883" s="15">
        <v>85</v>
      </c>
      <c r="B883" s="8" t="s">
        <v>1107</v>
      </c>
      <c r="C883" s="9" t="s">
        <v>1108</v>
      </c>
      <c r="D883" s="8" t="s">
        <v>13</v>
      </c>
      <c r="E883" s="10">
        <v>7361.42</v>
      </c>
    </row>
    <row r="884" spans="1:5" ht="25.5">
      <c r="A884" s="15">
        <v>85</v>
      </c>
      <c r="B884" s="8" t="s">
        <v>1109</v>
      </c>
      <c r="C884" s="9" t="s">
        <v>1110</v>
      </c>
      <c r="D884" s="8" t="s">
        <v>13</v>
      </c>
      <c r="E884" s="10">
        <v>450.43</v>
      </c>
    </row>
    <row r="885" spans="1:5">
      <c r="A885" s="15">
        <v>85</v>
      </c>
      <c r="B885" s="8" t="s">
        <v>1095</v>
      </c>
      <c r="C885" s="9" t="s">
        <v>1111</v>
      </c>
      <c r="D885" s="8" t="s">
        <v>8</v>
      </c>
      <c r="E885" s="10">
        <v>2857.99</v>
      </c>
    </row>
    <row r="886" spans="1:5">
      <c r="A886" s="20">
        <v>971</v>
      </c>
      <c r="B886" s="20" t="s">
        <v>1112</v>
      </c>
      <c r="C886" s="25" t="s">
        <v>1113</v>
      </c>
      <c r="D886" s="20" t="s">
        <v>37</v>
      </c>
      <c r="E886" s="23">
        <v>22919.47</v>
      </c>
    </row>
    <row r="887" spans="1:5">
      <c r="A887" s="20">
        <v>971</v>
      </c>
      <c r="B887" s="20" t="s">
        <v>1114</v>
      </c>
      <c r="C887" s="25" t="s">
        <v>1115</v>
      </c>
      <c r="D887" s="20" t="s">
        <v>37</v>
      </c>
      <c r="E887" s="23">
        <v>2367</v>
      </c>
    </row>
    <row r="888" spans="1:5">
      <c r="A888" s="20">
        <v>971</v>
      </c>
      <c r="B888" s="20" t="s">
        <v>1112</v>
      </c>
      <c r="C888" s="25" t="s">
        <v>1116</v>
      </c>
      <c r="D888" s="20" t="s">
        <v>49</v>
      </c>
      <c r="E888" s="23">
        <v>515.1</v>
      </c>
    </row>
    <row r="889" spans="1:5">
      <c r="A889" s="20">
        <v>971</v>
      </c>
      <c r="B889" s="20" t="s">
        <v>1112</v>
      </c>
      <c r="C889" s="25" t="s">
        <v>1117</v>
      </c>
      <c r="D889" s="20" t="s">
        <v>37</v>
      </c>
      <c r="E889" s="23">
        <v>4739.5</v>
      </c>
    </row>
    <row r="890" spans="1:5">
      <c r="A890" s="20">
        <v>971</v>
      </c>
      <c r="B890" s="20" t="s">
        <v>1118</v>
      </c>
      <c r="C890" s="25" t="s">
        <v>1119</v>
      </c>
      <c r="D890" s="20" t="s">
        <v>8</v>
      </c>
      <c r="E890" s="23">
        <v>695.25</v>
      </c>
    </row>
    <row r="891" spans="1:5">
      <c r="A891" s="20">
        <v>971</v>
      </c>
      <c r="B891" s="20" t="s">
        <v>1112</v>
      </c>
      <c r="C891" s="25" t="s">
        <v>1120</v>
      </c>
      <c r="D891" s="20" t="s">
        <v>13</v>
      </c>
      <c r="E891" s="23">
        <v>13244.31</v>
      </c>
    </row>
    <row r="892" spans="1:5">
      <c r="A892" s="20">
        <v>971</v>
      </c>
      <c r="B892" s="20" t="s">
        <v>1112</v>
      </c>
      <c r="C892" s="25" t="s">
        <v>1121</v>
      </c>
      <c r="D892" s="20" t="s">
        <v>147</v>
      </c>
      <c r="E892" s="23">
        <v>2523</v>
      </c>
    </row>
    <row r="893" spans="1:5">
      <c r="A893" s="20">
        <v>971</v>
      </c>
      <c r="B893" s="20" t="s">
        <v>1112</v>
      </c>
      <c r="C893" s="25" t="s">
        <v>1122</v>
      </c>
      <c r="D893" s="20" t="s">
        <v>147</v>
      </c>
      <c r="E893" s="23">
        <v>1548.95</v>
      </c>
    </row>
    <row r="894" spans="1:5">
      <c r="A894" s="20">
        <v>971</v>
      </c>
      <c r="B894" s="20" t="s">
        <v>1112</v>
      </c>
      <c r="C894" s="25" t="s">
        <v>1123</v>
      </c>
      <c r="D894" s="20" t="s">
        <v>37</v>
      </c>
      <c r="E894" s="23">
        <v>2328.96</v>
      </c>
    </row>
    <row r="895" spans="1:5">
      <c r="A895" s="20">
        <v>971</v>
      </c>
      <c r="B895" s="20" t="s">
        <v>1112</v>
      </c>
      <c r="C895" s="25" t="s">
        <v>1124</v>
      </c>
      <c r="D895" s="20" t="s">
        <v>40</v>
      </c>
      <c r="E895" s="23">
        <v>3458.15</v>
      </c>
    </row>
    <row r="896" spans="1:5">
      <c r="A896" s="20">
        <v>971</v>
      </c>
      <c r="B896" s="20" t="s">
        <v>1112</v>
      </c>
      <c r="C896" s="25" t="s">
        <v>1125</v>
      </c>
      <c r="D896" s="20" t="s">
        <v>13</v>
      </c>
      <c r="E896" s="23">
        <v>6390.32</v>
      </c>
    </row>
    <row r="897" spans="1:5">
      <c r="A897" s="20">
        <v>971</v>
      </c>
      <c r="B897" s="20" t="s">
        <v>1112</v>
      </c>
      <c r="C897" s="25" t="s">
        <v>1126</v>
      </c>
      <c r="D897" s="20" t="s">
        <v>13</v>
      </c>
      <c r="E897" s="23">
        <v>15785.25</v>
      </c>
    </row>
    <row r="898" spans="1:5">
      <c r="A898" s="20">
        <v>971</v>
      </c>
      <c r="B898" s="20" t="s">
        <v>1112</v>
      </c>
      <c r="C898" s="25" t="s">
        <v>1127</v>
      </c>
      <c r="D898" s="20" t="s">
        <v>13</v>
      </c>
      <c r="E898" s="23">
        <v>4311.9399999999996</v>
      </c>
    </row>
    <row r="899" spans="1:5">
      <c r="A899" s="20">
        <v>971</v>
      </c>
      <c r="B899" s="20" t="s">
        <v>1112</v>
      </c>
      <c r="C899" s="25" t="s">
        <v>1128</v>
      </c>
      <c r="D899" s="20" t="s">
        <v>18</v>
      </c>
      <c r="E899" s="23">
        <v>5398.36</v>
      </c>
    </row>
    <row r="900" spans="1:5">
      <c r="A900" s="20">
        <v>971</v>
      </c>
      <c r="B900" s="20" t="s">
        <v>1112</v>
      </c>
      <c r="C900" s="25" t="s">
        <v>1129</v>
      </c>
      <c r="D900" s="20" t="s">
        <v>18</v>
      </c>
      <c r="E900" s="23">
        <v>10181.450000000001</v>
      </c>
    </row>
    <row r="901" spans="1:5" ht="15.75">
      <c r="A901" s="20">
        <v>971</v>
      </c>
      <c r="B901" s="20" t="s">
        <v>1112</v>
      </c>
      <c r="C901" s="33" t="s">
        <v>1130</v>
      </c>
      <c r="D901" s="20" t="s">
        <v>18</v>
      </c>
      <c r="E901" s="23">
        <v>8912.81</v>
      </c>
    </row>
    <row r="902" spans="1:5">
      <c r="A902" s="20">
        <v>971</v>
      </c>
      <c r="B902" s="20" t="s">
        <v>1112</v>
      </c>
      <c r="C902" s="25" t="s">
        <v>1131</v>
      </c>
      <c r="D902" s="20" t="s">
        <v>147</v>
      </c>
      <c r="E902" s="23">
        <v>19159.57</v>
      </c>
    </row>
    <row r="903" spans="1:5">
      <c r="A903" s="20">
        <v>971</v>
      </c>
      <c r="B903" s="20" t="s">
        <v>1132</v>
      </c>
      <c r="C903" s="25" t="s">
        <v>1133</v>
      </c>
      <c r="D903" s="20" t="s">
        <v>40</v>
      </c>
      <c r="E903" s="23">
        <v>175</v>
      </c>
    </row>
    <row r="904" spans="1:5">
      <c r="A904" s="20">
        <v>971</v>
      </c>
      <c r="B904" s="20" t="s">
        <v>1112</v>
      </c>
      <c r="C904" s="25" t="s">
        <v>1134</v>
      </c>
      <c r="D904" s="20" t="s">
        <v>40</v>
      </c>
      <c r="E904" s="23">
        <v>1933.68</v>
      </c>
    </row>
    <row r="905" spans="1:5">
      <c r="A905" s="20">
        <v>971</v>
      </c>
      <c r="B905" s="20" t="s">
        <v>1112</v>
      </c>
      <c r="C905" s="25" t="s">
        <v>1135</v>
      </c>
      <c r="D905" s="20" t="s">
        <v>8</v>
      </c>
      <c r="E905" s="23">
        <v>6746.44</v>
      </c>
    </row>
    <row r="906" spans="1:5">
      <c r="A906" s="20">
        <v>971</v>
      </c>
      <c r="B906" s="20" t="s">
        <v>1112</v>
      </c>
      <c r="C906" s="25" t="s">
        <v>1136</v>
      </c>
      <c r="D906" s="20" t="s">
        <v>8</v>
      </c>
      <c r="E906" s="23">
        <v>6666.13</v>
      </c>
    </row>
    <row r="907" spans="1:5">
      <c r="A907" s="20">
        <v>971</v>
      </c>
      <c r="B907" s="20" t="s">
        <v>1137</v>
      </c>
      <c r="C907" s="25" t="s">
        <v>1138</v>
      </c>
      <c r="D907" s="20" t="s">
        <v>49</v>
      </c>
      <c r="E907" s="23">
        <v>2824.84</v>
      </c>
    </row>
    <row r="908" spans="1:5">
      <c r="A908" s="20">
        <v>971</v>
      </c>
      <c r="B908" s="20" t="s">
        <v>1139</v>
      </c>
      <c r="C908" s="25" t="s">
        <v>1138</v>
      </c>
      <c r="D908" s="20" t="s">
        <v>49</v>
      </c>
      <c r="E908" s="23">
        <v>2366.42</v>
      </c>
    </row>
    <row r="909" spans="1:5">
      <c r="A909" s="20">
        <v>971</v>
      </c>
      <c r="B909" s="20" t="s">
        <v>1140</v>
      </c>
      <c r="C909" s="25" t="s">
        <v>1141</v>
      </c>
      <c r="D909" s="20" t="s">
        <v>8</v>
      </c>
      <c r="E909" s="23">
        <v>1840.36</v>
      </c>
    </row>
    <row r="910" spans="1:5">
      <c r="A910" s="20">
        <v>971</v>
      </c>
      <c r="B910" s="20" t="s">
        <v>1142</v>
      </c>
      <c r="C910" s="25" t="s">
        <v>1143</v>
      </c>
      <c r="D910" s="20" t="s">
        <v>13</v>
      </c>
      <c r="E910" s="23">
        <v>2374.0300000000002</v>
      </c>
    </row>
    <row r="911" spans="1:5">
      <c r="A911" s="20">
        <v>971</v>
      </c>
      <c r="B911" s="20" t="s">
        <v>1142</v>
      </c>
      <c r="C911" s="25" t="s">
        <v>1144</v>
      </c>
      <c r="D911" s="20" t="s">
        <v>13</v>
      </c>
      <c r="E911" s="23">
        <v>2100.7199999999998</v>
      </c>
    </row>
    <row r="912" spans="1:5">
      <c r="A912" s="20">
        <v>971</v>
      </c>
      <c r="B912" s="20" t="s">
        <v>1140</v>
      </c>
      <c r="C912" s="25" t="s">
        <v>1145</v>
      </c>
      <c r="D912" s="20" t="s">
        <v>147</v>
      </c>
      <c r="E912" s="23">
        <v>9954</v>
      </c>
    </row>
    <row r="913" spans="1:5">
      <c r="A913" s="20">
        <v>971</v>
      </c>
      <c r="B913" s="20" t="s">
        <v>1146</v>
      </c>
      <c r="C913" s="25" t="s">
        <v>1147</v>
      </c>
      <c r="D913" s="20" t="s">
        <v>147</v>
      </c>
      <c r="E913" s="23">
        <v>5243.81</v>
      </c>
    </row>
    <row r="914" spans="1:5">
      <c r="A914" s="20">
        <v>971</v>
      </c>
      <c r="B914" s="20" t="s">
        <v>1148</v>
      </c>
      <c r="C914" s="25" t="s">
        <v>1149</v>
      </c>
      <c r="D914" s="20" t="s">
        <v>13</v>
      </c>
      <c r="E914" s="23">
        <v>2890</v>
      </c>
    </row>
    <row r="915" spans="1:5" ht="31.5">
      <c r="A915" s="20">
        <v>972</v>
      </c>
      <c r="B915" s="20" t="s">
        <v>1150</v>
      </c>
      <c r="C915" s="33" t="s">
        <v>1151</v>
      </c>
      <c r="D915" s="20" t="s">
        <v>40</v>
      </c>
      <c r="E915" s="23">
        <f>1447.48+676.6+5215+1367.48</f>
        <v>8706.56</v>
      </c>
    </row>
    <row r="916" spans="1:5" ht="15.75">
      <c r="A916" s="20">
        <v>972</v>
      </c>
      <c r="B916" s="20" t="s">
        <v>1150</v>
      </c>
      <c r="C916" s="33" t="s">
        <v>1152</v>
      </c>
      <c r="D916" s="20" t="s">
        <v>40</v>
      </c>
      <c r="E916" s="23">
        <v>675.73</v>
      </c>
    </row>
    <row r="917" spans="1:5">
      <c r="A917" s="20">
        <v>972</v>
      </c>
      <c r="B917" s="20" t="s">
        <v>1150</v>
      </c>
      <c r="C917" s="25" t="s">
        <v>1128</v>
      </c>
      <c r="D917" s="20" t="s">
        <v>18</v>
      </c>
      <c r="E917" s="23">
        <v>924.64</v>
      </c>
    </row>
    <row r="918" spans="1:5">
      <c r="A918" s="20">
        <v>972</v>
      </c>
      <c r="B918" s="20" t="s">
        <v>1150</v>
      </c>
      <c r="C918" s="25" t="s">
        <v>1153</v>
      </c>
      <c r="D918" s="20" t="s">
        <v>37</v>
      </c>
      <c r="E918" s="23">
        <v>1494</v>
      </c>
    </row>
    <row r="919" spans="1:5">
      <c r="A919" s="20">
        <v>972</v>
      </c>
      <c r="B919" s="20" t="s">
        <v>1150</v>
      </c>
      <c r="C919" s="25" t="s">
        <v>1154</v>
      </c>
      <c r="D919" s="20" t="s">
        <v>147</v>
      </c>
      <c r="E919" s="23">
        <v>2410.1999999999998</v>
      </c>
    </row>
    <row r="920" spans="1:5">
      <c r="A920" s="20">
        <v>972</v>
      </c>
      <c r="B920" s="20" t="s">
        <v>1150</v>
      </c>
      <c r="C920" s="25" t="s">
        <v>1155</v>
      </c>
      <c r="D920" s="20" t="s">
        <v>40</v>
      </c>
      <c r="E920" s="23">
        <v>121.45</v>
      </c>
    </row>
    <row r="921" spans="1:5" ht="15.75">
      <c r="A921" s="20">
        <v>972</v>
      </c>
      <c r="B921" s="20" t="s">
        <v>1150</v>
      </c>
      <c r="C921" s="33" t="s">
        <v>1156</v>
      </c>
      <c r="D921" s="20" t="s">
        <v>40</v>
      </c>
      <c r="E921" s="23">
        <f>289+112.89</f>
        <v>401.89</v>
      </c>
    </row>
    <row r="922" spans="1:5" ht="15.75">
      <c r="A922" s="20">
        <v>972</v>
      </c>
      <c r="B922" s="20" t="s">
        <v>1150</v>
      </c>
      <c r="C922" s="33" t="s">
        <v>1157</v>
      </c>
      <c r="D922" s="20" t="s">
        <v>40</v>
      </c>
      <c r="E922" s="23">
        <v>125.5</v>
      </c>
    </row>
    <row r="923" spans="1:5" ht="15.75">
      <c r="A923" s="20">
        <v>972</v>
      </c>
      <c r="B923" s="20" t="s">
        <v>1150</v>
      </c>
      <c r="C923" s="33" t="s">
        <v>1158</v>
      </c>
      <c r="D923" s="20" t="s">
        <v>40</v>
      </c>
      <c r="E923" s="23">
        <v>129.99</v>
      </c>
    </row>
    <row r="924" spans="1:5">
      <c r="A924" s="20">
        <v>972</v>
      </c>
      <c r="B924" s="20" t="s">
        <v>1159</v>
      </c>
      <c r="C924" s="25" t="s">
        <v>1160</v>
      </c>
      <c r="D924" s="20" t="s">
        <v>37</v>
      </c>
      <c r="E924" s="23">
        <v>3438.19</v>
      </c>
    </row>
    <row r="925" spans="1:5" ht="15.75">
      <c r="A925" s="20">
        <v>972</v>
      </c>
      <c r="B925" s="20" t="s">
        <v>1161</v>
      </c>
      <c r="C925" s="33" t="s">
        <v>1162</v>
      </c>
      <c r="D925" s="20" t="s">
        <v>37</v>
      </c>
      <c r="E925" s="23">
        <v>2292.13</v>
      </c>
    </row>
    <row r="926" spans="1:5" ht="15.75">
      <c r="A926" s="20">
        <v>972</v>
      </c>
      <c r="B926" s="20" t="s">
        <v>1163</v>
      </c>
      <c r="C926" s="33" t="s">
        <v>1164</v>
      </c>
      <c r="D926" s="20" t="s">
        <v>37</v>
      </c>
      <c r="E926" s="23">
        <v>4584.26</v>
      </c>
    </row>
    <row r="927" spans="1:5" ht="15.75">
      <c r="A927" s="20">
        <v>972</v>
      </c>
      <c r="B927" s="20" t="s">
        <v>1165</v>
      </c>
      <c r="C927" s="33" t="s">
        <v>1166</v>
      </c>
      <c r="D927" s="20" t="s">
        <v>37</v>
      </c>
      <c r="E927" s="23">
        <v>3438.19</v>
      </c>
    </row>
    <row r="928" spans="1:5" ht="15.75">
      <c r="A928" s="20">
        <v>972</v>
      </c>
      <c r="B928" s="20" t="s">
        <v>1167</v>
      </c>
      <c r="C928" s="33" t="s">
        <v>1166</v>
      </c>
      <c r="D928" s="20" t="s">
        <v>37</v>
      </c>
      <c r="E928" s="23">
        <v>3438.19</v>
      </c>
    </row>
    <row r="929" spans="1:5" ht="15.75">
      <c r="A929" s="20">
        <v>972</v>
      </c>
      <c r="B929" s="20" t="s">
        <v>1168</v>
      </c>
      <c r="C929" s="33" t="s">
        <v>1169</v>
      </c>
      <c r="D929" s="20" t="s">
        <v>37</v>
      </c>
      <c r="E929" s="23">
        <v>13052.04</v>
      </c>
    </row>
    <row r="930" spans="1:5" ht="15.75">
      <c r="A930" s="20">
        <v>972</v>
      </c>
      <c r="B930" s="20" t="s">
        <v>1170</v>
      </c>
      <c r="C930" s="33" t="s">
        <v>1171</v>
      </c>
      <c r="D930" s="20" t="s">
        <v>37</v>
      </c>
      <c r="E930" s="23">
        <v>1214.31</v>
      </c>
    </row>
    <row r="931" spans="1:5" ht="15.75">
      <c r="A931" s="20">
        <v>972</v>
      </c>
      <c r="B931" s="20" t="s">
        <v>1172</v>
      </c>
      <c r="C931" s="33" t="s">
        <v>1171</v>
      </c>
      <c r="D931" s="20" t="s">
        <v>37</v>
      </c>
      <c r="E931" s="23">
        <v>1015.86</v>
      </c>
    </row>
    <row r="932" spans="1:5">
      <c r="A932" s="20">
        <v>973</v>
      </c>
      <c r="B932" s="20" t="s">
        <v>1173</v>
      </c>
      <c r="C932" s="25" t="s">
        <v>1174</v>
      </c>
      <c r="D932" s="20" t="s">
        <v>147</v>
      </c>
      <c r="E932" s="23">
        <v>11668.4</v>
      </c>
    </row>
    <row r="933" spans="1:5">
      <c r="A933" s="20">
        <v>973</v>
      </c>
      <c r="B933" s="20" t="s">
        <v>1175</v>
      </c>
      <c r="C933" s="25" t="s">
        <v>1176</v>
      </c>
      <c r="D933" s="20" t="s">
        <v>147</v>
      </c>
      <c r="E933" s="23">
        <v>977.5</v>
      </c>
    </row>
    <row r="934" spans="1:5" ht="15.75">
      <c r="A934" s="20">
        <v>973</v>
      </c>
      <c r="B934" s="20" t="s">
        <v>1175</v>
      </c>
      <c r="C934" s="33" t="s">
        <v>1177</v>
      </c>
      <c r="D934" s="20" t="s">
        <v>40</v>
      </c>
      <c r="E934" s="23">
        <v>1074.24</v>
      </c>
    </row>
    <row r="935" spans="1:5" ht="15.75">
      <c r="A935" s="20">
        <v>973</v>
      </c>
      <c r="B935" s="20" t="s">
        <v>1175</v>
      </c>
      <c r="C935" s="33" t="s">
        <v>1178</v>
      </c>
      <c r="D935" s="20" t="s">
        <v>40</v>
      </c>
      <c r="E935" s="23">
        <v>1200.79</v>
      </c>
    </row>
    <row r="936" spans="1:5" ht="15.75">
      <c r="A936" s="20">
        <v>973</v>
      </c>
      <c r="B936" s="20" t="s">
        <v>1175</v>
      </c>
      <c r="C936" s="33" t="s">
        <v>1179</v>
      </c>
      <c r="D936" s="20" t="s">
        <v>40</v>
      </c>
      <c r="E936" s="23">
        <f>1500+439+126.9</f>
        <v>2065.9</v>
      </c>
    </row>
    <row r="937" spans="1:5" ht="15.75">
      <c r="A937" s="20">
        <v>973</v>
      </c>
      <c r="B937" s="20" t="s">
        <v>1175</v>
      </c>
      <c r="C937" s="33" t="s">
        <v>1180</v>
      </c>
      <c r="D937" s="20" t="s">
        <v>13</v>
      </c>
      <c r="E937" s="23">
        <f>897+597</f>
        <v>1494</v>
      </c>
    </row>
    <row r="938" spans="1:5">
      <c r="A938" s="20">
        <v>973</v>
      </c>
      <c r="B938" s="20" t="s">
        <v>1175</v>
      </c>
      <c r="C938" s="25" t="s">
        <v>1181</v>
      </c>
      <c r="D938" s="20" t="s">
        <v>147</v>
      </c>
      <c r="E938" s="23">
        <v>2450</v>
      </c>
    </row>
    <row r="939" spans="1:5">
      <c r="A939" s="20">
        <v>973</v>
      </c>
      <c r="B939" s="20" t="s">
        <v>1182</v>
      </c>
      <c r="C939" s="25" t="s">
        <v>1183</v>
      </c>
      <c r="D939" s="20" t="s">
        <v>37</v>
      </c>
      <c r="E939" s="23">
        <v>2390</v>
      </c>
    </row>
    <row r="940" spans="1:5" ht="25.5">
      <c r="A940" s="20">
        <v>973</v>
      </c>
      <c r="B940" s="20" t="s">
        <v>1184</v>
      </c>
      <c r="C940" s="25" t="s">
        <v>1185</v>
      </c>
      <c r="D940" s="20" t="s">
        <v>37</v>
      </c>
      <c r="E940" s="23">
        <v>4510</v>
      </c>
    </row>
    <row r="941" spans="1:5" ht="15.75">
      <c r="A941" s="20">
        <v>973</v>
      </c>
      <c r="B941" s="20" t="s">
        <v>1175</v>
      </c>
      <c r="C941" s="34" t="s">
        <v>1186</v>
      </c>
      <c r="D941" s="20" t="s">
        <v>52</v>
      </c>
      <c r="E941" s="23">
        <v>5250</v>
      </c>
    </row>
    <row r="942" spans="1:5">
      <c r="A942" s="20">
        <v>973</v>
      </c>
      <c r="B942" s="20" t="s">
        <v>1187</v>
      </c>
      <c r="C942" s="25" t="s">
        <v>1188</v>
      </c>
      <c r="D942" s="20" t="s">
        <v>37</v>
      </c>
      <c r="E942" s="23">
        <v>8250</v>
      </c>
    </row>
    <row r="943" spans="1:5">
      <c r="A943" s="20">
        <v>973</v>
      </c>
      <c r="B943" s="20" t="s">
        <v>1175</v>
      </c>
      <c r="C943" s="25" t="s">
        <v>1189</v>
      </c>
      <c r="D943" s="20" t="s">
        <v>13</v>
      </c>
      <c r="E943" s="23">
        <v>4098.55</v>
      </c>
    </row>
    <row r="944" spans="1:5">
      <c r="A944" s="20">
        <v>973</v>
      </c>
      <c r="B944" s="20" t="s">
        <v>1190</v>
      </c>
      <c r="C944" s="25" t="s">
        <v>1191</v>
      </c>
      <c r="D944" s="20" t="s">
        <v>52</v>
      </c>
      <c r="E944" s="23">
        <v>7495.58</v>
      </c>
    </row>
    <row r="945" spans="1:5">
      <c r="A945" s="20">
        <v>973</v>
      </c>
      <c r="B945" s="20" t="s">
        <v>1192</v>
      </c>
      <c r="C945" s="25" t="s">
        <v>1193</v>
      </c>
      <c r="D945" s="20" t="s">
        <v>52</v>
      </c>
      <c r="E945" s="23">
        <v>3095</v>
      </c>
    </row>
    <row r="946" spans="1:5">
      <c r="A946" s="20">
        <v>973</v>
      </c>
      <c r="B946" s="20" t="s">
        <v>1175</v>
      </c>
      <c r="C946" s="25" t="s">
        <v>1194</v>
      </c>
      <c r="D946" s="20" t="s">
        <v>37</v>
      </c>
      <c r="E946" s="23">
        <v>370.91</v>
      </c>
    </row>
    <row r="947" spans="1:5">
      <c r="A947" s="20">
        <v>973</v>
      </c>
      <c r="B947" s="20" t="s">
        <v>1175</v>
      </c>
      <c r="C947" s="25" t="s">
        <v>1195</v>
      </c>
      <c r="D947" s="20" t="s">
        <v>18</v>
      </c>
      <c r="E947" s="23">
        <v>368.56</v>
      </c>
    </row>
    <row r="948" spans="1:5">
      <c r="A948" s="20">
        <v>973</v>
      </c>
      <c r="B948" s="20" t="s">
        <v>1187</v>
      </c>
      <c r="C948" s="25" t="s">
        <v>1196</v>
      </c>
      <c r="D948" s="20" t="s">
        <v>52</v>
      </c>
      <c r="E948" s="23">
        <v>5972.5</v>
      </c>
    </row>
    <row r="949" spans="1:5">
      <c r="A949" s="20">
        <v>973</v>
      </c>
      <c r="B949" s="20" t="s">
        <v>1187</v>
      </c>
      <c r="C949" s="25" t="s">
        <v>1197</v>
      </c>
      <c r="D949" s="20" t="s">
        <v>18</v>
      </c>
      <c r="E949" s="23">
        <v>5285.76</v>
      </c>
    </row>
    <row r="950" spans="1:5">
      <c r="A950" s="20">
        <v>973</v>
      </c>
      <c r="B950" s="20" t="s">
        <v>1187</v>
      </c>
      <c r="C950" s="25" t="s">
        <v>1198</v>
      </c>
      <c r="D950" s="20" t="s">
        <v>147</v>
      </c>
      <c r="E950" s="23">
        <v>2830</v>
      </c>
    </row>
    <row r="951" spans="1:5">
      <c r="A951" s="20">
        <v>973</v>
      </c>
      <c r="B951" s="20" t="s">
        <v>1175</v>
      </c>
      <c r="C951" s="25" t="s">
        <v>1123</v>
      </c>
      <c r="D951" s="20" t="s">
        <v>40</v>
      </c>
      <c r="E951" s="23">
        <v>600.58000000000004</v>
      </c>
    </row>
    <row r="952" spans="1:5">
      <c r="A952" s="20">
        <v>973</v>
      </c>
      <c r="B952" s="20" t="s">
        <v>1199</v>
      </c>
      <c r="C952" s="25" t="s">
        <v>1200</v>
      </c>
      <c r="D952" s="20" t="s">
        <v>18</v>
      </c>
      <c r="E952" s="23">
        <v>650</v>
      </c>
    </row>
    <row r="953" spans="1:5">
      <c r="A953" s="20">
        <v>973</v>
      </c>
      <c r="B953" s="20" t="s">
        <v>1175</v>
      </c>
      <c r="C953" s="25" t="s">
        <v>1201</v>
      </c>
      <c r="D953" s="20" t="s">
        <v>37</v>
      </c>
      <c r="E953" s="23">
        <v>900</v>
      </c>
    </row>
    <row r="954" spans="1:5">
      <c r="A954" s="20">
        <v>973</v>
      </c>
      <c r="B954" s="20" t="s">
        <v>1175</v>
      </c>
      <c r="C954" s="25" t="s">
        <v>1202</v>
      </c>
      <c r="D954" s="20" t="s">
        <v>147</v>
      </c>
      <c r="E954" s="23">
        <v>13820</v>
      </c>
    </row>
    <row r="955" spans="1:5">
      <c r="A955" s="20">
        <v>973</v>
      </c>
      <c r="B955" s="20" t="s">
        <v>1203</v>
      </c>
      <c r="C955" s="25" t="s">
        <v>1204</v>
      </c>
      <c r="D955" s="20" t="s">
        <v>13</v>
      </c>
      <c r="E955" s="23">
        <v>12828</v>
      </c>
    </row>
    <row r="956" spans="1:5">
      <c r="A956" s="20">
        <v>973</v>
      </c>
      <c r="B956" s="20" t="s">
        <v>1205</v>
      </c>
      <c r="C956" s="25" t="s">
        <v>1206</v>
      </c>
      <c r="D956" s="20" t="s">
        <v>37</v>
      </c>
      <c r="E956" s="23">
        <v>5220</v>
      </c>
    </row>
    <row r="957" spans="1:5">
      <c r="A957" s="20">
        <v>974</v>
      </c>
      <c r="B957" s="20" t="s">
        <v>1207</v>
      </c>
      <c r="C957" s="25" t="s">
        <v>1208</v>
      </c>
      <c r="D957" s="20" t="s">
        <v>13</v>
      </c>
      <c r="E957" s="23">
        <v>4496.24</v>
      </c>
    </row>
    <row r="958" spans="1:5">
      <c r="A958" s="20">
        <v>974</v>
      </c>
      <c r="B958" s="20" t="s">
        <v>1209</v>
      </c>
      <c r="C958" s="25" t="s">
        <v>1210</v>
      </c>
      <c r="D958" s="20" t="s">
        <v>13</v>
      </c>
      <c r="E958" s="23">
        <v>822.12</v>
      </c>
    </row>
    <row r="959" spans="1:5" ht="15.75">
      <c r="A959" s="20">
        <v>974</v>
      </c>
      <c r="B959" s="20" t="s">
        <v>1209</v>
      </c>
      <c r="C959" s="33" t="s">
        <v>1211</v>
      </c>
      <c r="D959" s="20" t="s">
        <v>37</v>
      </c>
      <c r="E959" s="23">
        <v>666</v>
      </c>
    </row>
    <row r="960" spans="1:5">
      <c r="A960" s="20">
        <v>974</v>
      </c>
      <c r="B960" s="20" t="s">
        <v>1209</v>
      </c>
      <c r="C960" s="25" t="s">
        <v>1212</v>
      </c>
      <c r="D960" s="20" t="s">
        <v>40</v>
      </c>
      <c r="E960" s="23">
        <v>210</v>
      </c>
    </row>
    <row r="961" spans="1:5" ht="15.75">
      <c r="A961" s="20">
        <v>974</v>
      </c>
      <c r="B961" s="20" t="s">
        <v>1209</v>
      </c>
      <c r="C961" s="33" t="s">
        <v>1213</v>
      </c>
      <c r="D961" s="20" t="s">
        <v>147</v>
      </c>
      <c r="E961" s="23">
        <v>1650</v>
      </c>
    </row>
    <row r="962" spans="1:5" ht="15.75">
      <c r="A962" s="20">
        <v>974</v>
      </c>
      <c r="B962" s="20" t="s">
        <v>1209</v>
      </c>
      <c r="C962" s="33" t="s">
        <v>1214</v>
      </c>
      <c r="D962" s="20" t="s">
        <v>13</v>
      </c>
      <c r="E962" s="23">
        <v>2000</v>
      </c>
    </row>
    <row r="963" spans="1:5">
      <c r="A963" s="20">
        <v>974</v>
      </c>
      <c r="B963" s="20" t="s">
        <v>1209</v>
      </c>
      <c r="C963" s="25" t="s">
        <v>1215</v>
      </c>
      <c r="D963" s="20" t="s">
        <v>37</v>
      </c>
      <c r="E963" s="23">
        <v>1749.98</v>
      </c>
    </row>
    <row r="964" spans="1:5" ht="15.75">
      <c r="A964" s="20">
        <v>974</v>
      </c>
      <c r="B964" s="20" t="s">
        <v>1216</v>
      </c>
      <c r="C964" s="33" t="s">
        <v>1217</v>
      </c>
      <c r="D964" s="20" t="s">
        <v>37</v>
      </c>
      <c r="E964" s="23">
        <v>4549.96</v>
      </c>
    </row>
    <row r="965" spans="1:5">
      <c r="A965" s="20">
        <v>974</v>
      </c>
      <c r="B965" s="20" t="s">
        <v>1209</v>
      </c>
      <c r="C965" s="25" t="s">
        <v>1218</v>
      </c>
      <c r="D965" s="20" t="s">
        <v>13</v>
      </c>
      <c r="E965" s="23">
        <v>1280</v>
      </c>
    </row>
    <row r="966" spans="1:5" ht="15.75">
      <c r="A966" s="20">
        <v>974</v>
      </c>
      <c r="B966" s="20" t="s">
        <v>1209</v>
      </c>
      <c r="C966" s="33" t="s">
        <v>1219</v>
      </c>
      <c r="D966" s="20" t="s">
        <v>40</v>
      </c>
      <c r="E966" s="23">
        <v>1335</v>
      </c>
    </row>
    <row r="967" spans="1:5" ht="15.75">
      <c r="A967" s="20">
        <v>974</v>
      </c>
      <c r="B967" s="20" t="s">
        <v>1220</v>
      </c>
      <c r="C967" s="33" t="s">
        <v>1221</v>
      </c>
      <c r="D967" s="20" t="s">
        <v>40</v>
      </c>
      <c r="E967" s="23">
        <v>1304.23</v>
      </c>
    </row>
    <row r="968" spans="1:5">
      <c r="A968" s="20">
        <v>974</v>
      </c>
      <c r="B968" s="20" t="s">
        <v>1220</v>
      </c>
      <c r="C968" s="25" t="s">
        <v>1117</v>
      </c>
      <c r="D968" s="20" t="s">
        <v>37</v>
      </c>
      <c r="E968" s="23">
        <v>1536.25</v>
      </c>
    </row>
    <row r="969" spans="1:5" ht="15.75">
      <c r="A969" s="20">
        <v>974</v>
      </c>
      <c r="B969" s="20" t="s">
        <v>1209</v>
      </c>
      <c r="C969" s="33" t="s">
        <v>1222</v>
      </c>
      <c r="D969" s="20" t="s">
        <v>49</v>
      </c>
      <c r="E969" s="23">
        <v>459.4</v>
      </c>
    </row>
    <row r="970" spans="1:5">
      <c r="A970" s="20">
        <v>974</v>
      </c>
      <c r="B970" s="20" t="s">
        <v>1223</v>
      </c>
      <c r="C970" s="25" t="s">
        <v>1224</v>
      </c>
      <c r="D970" s="20" t="s">
        <v>8</v>
      </c>
      <c r="E970" s="23">
        <v>71.61</v>
      </c>
    </row>
    <row r="971" spans="1:5">
      <c r="A971" s="20">
        <v>974</v>
      </c>
      <c r="B971" s="20" t="s">
        <v>1209</v>
      </c>
      <c r="C971" s="25" t="s">
        <v>1225</v>
      </c>
      <c r="D971" s="20" t="s">
        <v>8</v>
      </c>
      <c r="E971" s="23">
        <v>379.75</v>
      </c>
    </row>
    <row r="972" spans="1:5">
      <c r="A972" s="20">
        <v>974</v>
      </c>
      <c r="B972" s="20" t="s">
        <v>1209</v>
      </c>
      <c r="C972" s="25" t="s">
        <v>1226</v>
      </c>
      <c r="D972" s="20" t="s">
        <v>8</v>
      </c>
      <c r="E972" s="23">
        <v>48.83</v>
      </c>
    </row>
    <row r="973" spans="1:5" ht="15.75">
      <c r="A973" s="20">
        <v>974</v>
      </c>
      <c r="B973" s="20" t="s">
        <v>1209</v>
      </c>
      <c r="C973" s="33" t="s">
        <v>1227</v>
      </c>
      <c r="D973" s="20" t="s">
        <v>13</v>
      </c>
      <c r="E973" s="23">
        <v>72</v>
      </c>
    </row>
    <row r="974" spans="1:5">
      <c r="A974" s="20">
        <v>974</v>
      </c>
      <c r="B974" s="20" t="s">
        <v>1209</v>
      </c>
      <c r="C974" s="25" t="s">
        <v>1134</v>
      </c>
      <c r="D974" s="20" t="s">
        <v>40</v>
      </c>
      <c r="E974" s="23">
        <v>1322.51</v>
      </c>
    </row>
    <row r="975" spans="1:5" ht="15.75">
      <c r="A975" s="20">
        <v>974</v>
      </c>
      <c r="B975" s="20" t="s">
        <v>1209</v>
      </c>
      <c r="C975" s="33" t="s">
        <v>1228</v>
      </c>
      <c r="D975" s="20" t="s">
        <v>40</v>
      </c>
      <c r="E975" s="23">
        <v>179.03</v>
      </c>
    </row>
    <row r="976" spans="1:5" ht="15.75">
      <c r="A976" s="20">
        <v>974</v>
      </c>
      <c r="B976" s="20" t="s">
        <v>1209</v>
      </c>
      <c r="C976" s="33" t="s">
        <v>1229</v>
      </c>
      <c r="D976" s="20" t="s">
        <v>40</v>
      </c>
      <c r="E976" s="23">
        <v>349.76</v>
      </c>
    </row>
    <row r="977" spans="1:5" ht="15.75">
      <c r="A977" s="20">
        <v>974</v>
      </c>
      <c r="B977" s="20" t="s">
        <v>1209</v>
      </c>
      <c r="C977" s="33" t="s">
        <v>1230</v>
      </c>
      <c r="D977" s="20" t="s">
        <v>13</v>
      </c>
      <c r="E977" s="23">
        <v>506</v>
      </c>
    </row>
    <row r="978" spans="1:5" ht="15.75">
      <c r="A978" s="20">
        <v>974</v>
      </c>
      <c r="B978" s="20" t="s">
        <v>1216</v>
      </c>
      <c r="C978" s="33" t="s">
        <v>1231</v>
      </c>
      <c r="D978" s="20" t="s">
        <v>13</v>
      </c>
      <c r="E978" s="23">
        <v>6700</v>
      </c>
    </row>
    <row r="979" spans="1:5">
      <c r="A979" s="20">
        <v>974</v>
      </c>
      <c r="B979" s="20" t="s">
        <v>1209</v>
      </c>
      <c r="C979" s="25" t="s">
        <v>1126</v>
      </c>
      <c r="D979" s="20" t="s">
        <v>13</v>
      </c>
      <c r="E979" s="23">
        <v>3028.3</v>
      </c>
    </row>
    <row r="980" spans="1:5">
      <c r="A980" s="20">
        <v>974</v>
      </c>
      <c r="B980" s="20" t="s">
        <v>1209</v>
      </c>
      <c r="C980" s="25" t="s">
        <v>1134</v>
      </c>
      <c r="D980" s="20" t="s">
        <v>40</v>
      </c>
      <c r="E980" s="23">
        <v>1322.51</v>
      </c>
    </row>
    <row r="981" spans="1:5" ht="15.75">
      <c r="A981" s="20">
        <v>974</v>
      </c>
      <c r="B981" s="20" t="s">
        <v>1209</v>
      </c>
      <c r="C981" s="33" t="s">
        <v>1232</v>
      </c>
      <c r="D981" s="20" t="s">
        <v>40</v>
      </c>
      <c r="E981" s="23">
        <v>400</v>
      </c>
    </row>
    <row r="982" spans="1:5">
      <c r="A982" s="20">
        <v>974</v>
      </c>
      <c r="B982" s="20" t="s">
        <v>1209</v>
      </c>
      <c r="C982" s="25" t="s">
        <v>1233</v>
      </c>
      <c r="D982" s="20" t="s">
        <v>37</v>
      </c>
      <c r="E982" s="23">
        <v>3714</v>
      </c>
    </row>
    <row r="983" spans="1:5" ht="15.75">
      <c r="A983" s="20">
        <v>974</v>
      </c>
      <c r="B983" s="20" t="s">
        <v>1209</v>
      </c>
      <c r="C983" s="33" t="s">
        <v>1234</v>
      </c>
      <c r="D983" s="20" t="s">
        <v>40</v>
      </c>
      <c r="E983" s="23">
        <v>469</v>
      </c>
    </row>
    <row r="984" spans="1:5" ht="15.75">
      <c r="A984" s="20">
        <v>974</v>
      </c>
      <c r="B984" s="20" t="s">
        <v>1209</v>
      </c>
      <c r="C984" s="33" t="s">
        <v>1235</v>
      </c>
      <c r="D984" s="20" t="s">
        <v>40</v>
      </c>
      <c r="E984" s="23">
        <v>174.57</v>
      </c>
    </row>
    <row r="985" spans="1:5">
      <c r="A985" s="20">
        <v>974</v>
      </c>
      <c r="B985" s="20" t="s">
        <v>1209</v>
      </c>
      <c r="C985" s="25" t="s">
        <v>1134</v>
      </c>
      <c r="D985" s="20" t="s">
        <v>40</v>
      </c>
      <c r="E985" s="23">
        <v>646</v>
      </c>
    </row>
    <row r="986" spans="1:5">
      <c r="A986" s="20">
        <v>974</v>
      </c>
      <c r="B986" s="20" t="s">
        <v>1209</v>
      </c>
      <c r="C986" s="25" t="s">
        <v>1236</v>
      </c>
      <c r="D986" s="20" t="s">
        <v>147</v>
      </c>
      <c r="E986" s="23">
        <v>639.87</v>
      </c>
    </row>
    <row r="987" spans="1:5">
      <c r="A987" s="20">
        <v>974</v>
      </c>
      <c r="B987" s="20" t="s">
        <v>1237</v>
      </c>
      <c r="C987" s="25" t="s">
        <v>1238</v>
      </c>
      <c r="D987" s="20" t="s">
        <v>13</v>
      </c>
      <c r="E987" s="23">
        <v>3795.33</v>
      </c>
    </row>
    <row r="988" spans="1:5" ht="15.75">
      <c r="A988" s="20">
        <v>974</v>
      </c>
      <c r="B988" s="20" t="s">
        <v>1237</v>
      </c>
      <c r="C988" s="33" t="s">
        <v>1239</v>
      </c>
      <c r="D988" s="20" t="s">
        <v>13</v>
      </c>
      <c r="E988" s="23">
        <v>2696.22</v>
      </c>
    </row>
    <row r="989" spans="1:5" ht="15.75">
      <c r="A989" s="20">
        <v>974</v>
      </c>
      <c r="B989" s="20" t="s">
        <v>1237</v>
      </c>
      <c r="C989" s="33" t="s">
        <v>1240</v>
      </c>
      <c r="D989" s="20" t="s">
        <v>13</v>
      </c>
      <c r="E989" s="23">
        <v>2462.9499999999998</v>
      </c>
    </row>
    <row r="990" spans="1:5">
      <c r="A990" s="20">
        <v>974</v>
      </c>
      <c r="B990" s="20" t="s">
        <v>1237</v>
      </c>
      <c r="C990" s="25" t="s">
        <v>1241</v>
      </c>
      <c r="D990" s="20" t="s">
        <v>13</v>
      </c>
      <c r="E990" s="23">
        <v>2940.35</v>
      </c>
    </row>
    <row r="991" spans="1:5">
      <c r="A991" s="20">
        <v>974</v>
      </c>
      <c r="B991" s="20" t="s">
        <v>1209</v>
      </c>
      <c r="C991" s="25" t="s">
        <v>1242</v>
      </c>
      <c r="D991" s="20" t="s">
        <v>147</v>
      </c>
      <c r="E991" s="23">
        <v>957.95</v>
      </c>
    </row>
    <row r="992" spans="1:5">
      <c r="A992" s="20">
        <v>974</v>
      </c>
      <c r="B992" s="20" t="s">
        <v>1223</v>
      </c>
      <c r="C992" s="25" t="s">
        <v>1243</v>
      </c>
      <c r="D992" s="20" t="s">
        <v>52</v>
      </c>
      <c r="E992" s="23">
        <v>1714.3</v>
      </c>
    </row>
    <row r="993" spans="1:5">
      <c r="A993" s="20">
        <v>974</v>
      </c>
      <c r="B993" s="20" t="s">
        <v>1244</v>
      </c>
      <c r="C993" s="25" t="s">
        <v>1245</v>
      </c>
      <c r="D993" s="20" t="s">
        <v>13</v>
      </c>
      <c r="E993" s="23">
        <v>11297.97</v>
      </c>
    </row>
    <row r="994" spans="1:5">
      <c r="A994" s="20">
        <v>974</v>
      </c>
      <c r="B994" s="20" t="s">
        <v>1246</v>
      </c>
      <c r="C994" s="25" t="s">
        <v>1247</v>
      </c>
      <c r="D994" s="20" t="s">
        <v>13</v>
      </c>
      <c r="E994" s="23">
        <v>2203.48</v>
      </c>
    </row>
    <row r="995" spans="1:5">
      <c r="A995" s="20">
        <v>974</v>
      </c>
      <c r="B995" s="20" t="s">
        <v>1209</v>
      </c>
      <c r="C995" s="25" t="s">
        <v>1248</v>
      </c>
      <c r="D995" s="20" t="s">
        <v>147</v>
      </c>
      <c r="E995" s="23">
        <v>682.45</v>
      </c>
    </row>
    <row r="996" spans="1:5">
      <c r="A996" s="20">
        <v>974</v>
      </c>
      <c r="B996" s="20" t="s">
        <v>1249</v>
      </c>
      <c r="C996" s="25" t="s">
        <v>1250</v>
      </c>
      <c r="D996" s="20" t="s">
        <v>13</v>
      </c>
      <c r="E996" s="23">
        <v>1736</v>
      </c>
    </row>
    <row r="997" spans="1:5">
      <c r="A997" s="20">
        <v>975</v>
      </c>
      <c r="B997" s="20" t="s">
        <v>1220</v>
      </c>
      <c r="C997" s="25" t="s">
        <v>1251</v>
      </c>
      <c r="D997" s="20" t="s">
        <v>8</v>
      </c>
      <c r="E997" s="23">
        <v>9300</v>
      </c>
    </row>
    <row r="998" spans="1:5">
      <c r="A998" s="20">
        <v>975</v>
      </c>
      <c r="B998" s="20" t="s">
        <v>1220</v>
      </c>
      <c r="C998" s="25" t="s">
        <v>1252</v>
      </c>
      <c r="D998" s="20" t="s">
        <v>18</v>
      </c>
      <c r="E998" s="23">
        <v>361</v>
      </c>
    </row>
    <row r="999" spans="1:5">
      <c r="A999" s="20">
        <v>975</v>
      </c>
      <c r="B999" s="20" t="s">
        <v>1220</v>
      </c>
      <c r="C999" s="25" t="s">
        <v>1253</v>
      </c>
      <c r="D999" s="20" t="s">
        <v>13</v>
      </c>
      <c r="E999" s="23">
        <v>1000.77</v>
      </c>
    </row>
    <row r="1000" spans="1:5">
      <c r="A1000" s="20">
        <v>975</v>
      </c>
      <c r="B1000" s="20" t="s">
        <v>1220</v>
      </c>
      <c r="C1000" s="25" t="s">
        <v>1254</v>
      </c>
      <c r="D1000" s="20" t="s">
        <v>40</v>
      </c>
      <c r="E1000" s="23">
        <v>1305.99</v>
      </c>
    </row>
    <row r="1001" spans="1:5">
      <c r="A1001" s="20">
        <v>975</v>
      </c>
      <c r="B1001" s="20" t="s">
        <v>1220</v>
      </c>
      <c r="C1001" s="25" t="s">
        <v>1255</v>
      </c>
      <c r="D1001" s="20" t="s">
        <v>40</v>
      </c>
      <c r="E1001" s="23">
        <v>77.88</v>
      </c>
    </row>
    <row r="1002" spans="1:5">
      <c r="A1002" s="20">
        <v>976</v>
      </c>
      <c r="B1002" s="20" t="s">
        <v>1256</v>
      </c>
      <c r="C1002" s="25" t="s">
        <v>1117</v>
      </c>
      <c r="D1002" s="20" t="s">
        <v>37</v>
      </c>
      <c r="E1002" s="23">
        <v>1723.35</v>
      </c>
    </row>
    <row r="1003" spans="1:5">
      <c r="A1003" s="20">
        <v>976</v>
      </c>
      <c r="B1003" s="20" t="s">
        <v>1256</v>
      </c>
      <c r="C1003" s="25" t="s">
        <v>1257</v>
      </c>
      <c r="D1003" s="20" t="s">
        <v>49</v>
      </c>
      <c r="E1003" s="23">
        <v>763.4</v>
      </c>
    </row>
    <row r="1004" spans="1:5">
      <c r="A1004" s="20">
        <v>976</v>
      </c>
      <c r="B1004" s="20" t="s">
        <v>1256</v>
      </c>
      <c r="C1004" s="25" t="s">
        <v>1126</v>
      </c>
      <c r="D1004" s="20" t="s">
        <v>13</v>
      </c>
      <c r="E1004" s="23">
        <v>2000</v>
      </c>
    </row>
    <row r="1005" spans="1:5" ht="15.75">
      <c r="A1005" s="20">
        <v>976</v>
      </c>
      <c r="B1005" s="20" t="s">
        <v>1256</v>
      </c>
      <c r="C1005" s="33" t="s">
        <v>1258</v>
      </c>
      <c r="D1005" s="20" t="s">
        <v>40</v>
      </c>
      <c r="E1005" s="23">
        <v>963</v>
      </c>
    </row>
    <row r="1006" spans="1:5" ht="15.75">
      <c r="A1006" s="20">
        <v>976</v>
      </c>
      <c r="B1006" s="20" t="s">
        <v>1256</v>
      </c>
      <c r="C1006" s="33" t="s">
        <v>1259</v>
      </c>
      <c r="D1006" s="20" t="s">
        <v>40</v>
      </c>
      <c r="E1006" s="23">
        <v>1925.1</v>
      </c>
    </row>
    <row r="1007" spans="1:5" ht="15.75">
      <c r="A1007" s="20">
        <v>976</v>
      </c>
      <c r="B1007" s="20" t="s">
        <v>1256</v>
      </c>
      <c r="C1007" s="33" t="s">
        <v>1260</v>
      </c>
      <c r="D1007" s="20" t="s">
        <v>40</v>
      </c>
      <c r="E1007" s="23">
        <v>280</v>
      </c>
    </row>
    <row r="1008" spans="1:5">
      <c r="A1008" s="20">
        <v>976</v>
      </c>
      <c r="B1008" s="20" t="s">
        <v>1256</v>
      </c>
      <c r="C1008" s="25" t="s">
        <v>1117</v>
      </c>
      <c r="D1008" s="20" t="s">
        <v>40</v>
      </c>
      <c r="E1008" s="23">
        <v>1859.69</v>
      </c>
    </row>
    <row r="1009" spans="1:5">
      <c r="A1009" s="20">
        <v>976</v>
      </c>
      <c r="B1009" s="20" t="s">
        <v>1256</v>
      </c>
      <c r="C1009" s="25" t="s">
        <v>1261</v>
      </c>
      <c r="D1009" s="20" t="s">
        <v>18</v>
      </c>
      <c r="E1009" s="23">
        <v>1213.32</v>
      </c>
    </row>
    <row r="1010" spans="1:5">
      <c r="A1010" s="20">
        <v>976</v>
      </c>
      <c r="B1010" s="20" t="s">
        <v>1256</v>
      </c>
      <c r="C1010" s="25" t="s">
        <v>1128</v>
      </c>
      <c r="D1010" s="20" t="s">
        <v>18</v>
      </c>
      <c r="E1010" s="23">
        <v>1168.5</v>
      </c>
    </row>
    <row r="1011" spans="1:5">
      <c r="A1011" s="20">
        <v>976</v>
      </c>
      <c r="B1011" s="20" t="s">
        <v>1256</v>
      </c>
      <c r="C1011" s="25" t="s">
        <v>1262</v>
      </c>
      <c r="D1011" s="20" t="s">
        <v>40</v>
      </c>
      <c r="E1011" s="23">
        <v>84</v>
      </c>
    </row>
    <row r="1012" spans="1:5">
      <c r="A1012" s="20">
        <v>976</v>
      </c>
      <c r="B1012" s="20" t="s">
        <v>1256</v>
      </c>
      <c r="C1012" s="25" t="s">
        <v>1134</v>
      </c>
      <c r="D1012" s="20" t="s">
        <v>40</v>
      </c>
      <c r="E1012" s="23">
        <v>344.9</v>
      </c>
    </row>
    <row r="1013" spans="1:5">
      <c r="A1013" s="20">
        <v>976</v>
      </c>
      <c r="B1013" s="20" t="s">
        <v>1256</v>
      </c>
      <c r="C1013" s="25" t="s">
        <v>1263</v>
      </c>
      <c r="D1013" s="20" t="s">
        <v>40</v>
      </c>
      <c r="E1013" s="23">
        <v>675</v>
      </c>
    </row>
    <row r="1014" spans="1:5">
      <c r="A1014" s="20">
        <v>987</v>
      </c>
      <c r="B1014" s="20" t="s">
        <v>1264</v>
      </c>
      <c r="C1014" s="25" t="s">
        <v>1265</v>
      </c>
      <c r="D1014" s="20" t="s">
        <v>28</v>
      </c>
      <c r="E1014" s="23">
        <v>1202.6099999999999</v>
      </c>
    </row>
    <row r="1015" spans="1:5">
      <c r="A1015" s="20">
        <v>987</v>
      </c>
      <c r="B1015" s="20" t="s">
        <v>1266</v>
      </c>
      <c r="C1015" s="25" t="s">
        <v>1267</v>
      </c>
      <c r="D1015" s="20" t="s">
        <v>13</v>
      </c>
      <c r="E1015" s="23">
        <v>7158.8</v>
      </c>
    </row>
    <row r="1016" spans="1:5">
      <c r="A1016" s="20">
        <v>987</v>
      </c>
      <c r="B1016" s="20" t="s">
        <v>1268</v>
      </c>
      <c r="C1016" s="25" t="s">
        <v>1269</v>
      </c>
      <c r="D1016" s="20" t="s">
        <v>13</v>
      </c>
      <c r="E1016" s="23">
        <v>1455.76</v>
      </c>
    </row>
    <row r="1017" spans="1:5">
      <c r="A1017" s="20">
        <v>987</v>
      </c>
      <c r="B1017" s="20" t="s">
        <v>1266</v>
      </c>
      <c r="C1017" s="25" t="s">
        <v>1269</v>
      </c>
      <c r="D1017" s="20" t="s">
        <v>13</v>
      </c>
      <c r="E1017" s="23">
        <v>1063.8399999999999</v>
      </c>
    </row>
    <row r="1018" spans="1:5">
      <c r="A1018" s="20">
        <v>987</v>
      </c>
      <c r="B1018" s="20" t="s">
        <v>1270</v>
      </c>
      <c r="C1018" s="25" t="s">
        <v>1269</v>
      </c>
      <c r="D1018" s="20" t="s">
        <v>13</v>
      </c>
      <c r="E1018" s="23">
        <v>691.42</v>
      </c>
    </row>
    <row r="1019" spans="1:5">
      <c r="A1019" s="20">
        <v>987</v>
      </c>
      <c r="B1019" s="20" t="s">
        <v>1271</v>
      </c>
      <c r="C1019" s="25" t="s">
        <v>1272</v>
      </c>
      <c r="D1019" s="20" t="s">
        <v>13</v>
      </c>
      <c r="E1019" s="23">
        <v>14444.62</v>
      </c>
    </row>
    <row r="1020" spans="1:5">
      <c r="A1020" s="20">
        <v>987</v>
      </c>
      <c r="B1020" s="20" t="s">
        <v>1264</v>
      </c>
      <c r="C1020" s="25" t="s">
        <v>1273</v>
      </c>
      <c r="D1020" s="20" t="s">
        <v>13</v>
      </c>
      <c r="E1020" s="23">
        <v>1186.4000000000001</v>
      </c>
    </row>
    <row r="1021" spans="1:5">
      <c r="A1021" s="20">
        <v>987</v>
      </c>
      <c r="B1021" s="20" t="s">
        <v>1268</v>
      </c>
      <c r="C1021" s="25" t="s">
        <v>1274</v>
      </c>
      <c r="D1021" s="20" t="s">
        <v>13</v>
      </c>
      <c r="E1021" s="23">
        <v>767.99</v>
      </c>
    </row>
    <row r="1022" spans="1:5">
      <c r="A1022" s="20">
        <v>987</v>
      </c>
      <c r="B1022" s="20" t="s">
        <v>1268</v>
      </c>
      <c r="C1022" s="25" t="s">
        <v>1275</v>
      </c>
      <c r="D1022" s="20" t="s">
        <v>40</v>
      </c>
      <c r="E1022" s="23">
        <v>1044.05</v>
      </c>
    </row>
    <row r="1023" spans="1:5">
      <c r="A1023" s="20">
        <v>987</v>
      </c>
      <c r="B1023" s="20" t="s">
        <v>1268</v>
      </c>
      <c r="C1023" s="25" t="s">
        <v>1275</v>
      </c>
      <c r="D1023" s="20" t="s">
        <v>40</v>
      </c>
      <c r="E1023" s="23">
        <v>1102.04</v>
      </c>
    </row>
    <row r="1024" spans="1:5">
      <c r="A1024" s="20">
        <v>987</v>
      </c>
      <c r="B1024" s="20" t="s">
        <v>1268</v>
      </c>
      <c r="C1024" s="25" t="s">
        <v>1275</v>
      </c>
      <c r="D1024" s="20" t="s">
        <v>40</v>
      </c>
      <c r="E1024" s="23">
        <v>2811.58</v>
      </c>
    </row>
    <row r="1025" spans="1:5">
      <c r="A1025" s="20">
        <v>988</v>
      </c>
      <c r="B1025" s="20" t="s">
        <v>1276</v>
      </c>
      <c r="C1025" s="25" t="s">
        <v>1277</v>
      </c>
      <c r="D1025" s="20" t="s">
        <v>13</v>
      </c>
      <c r="E1025" s="23">
        <v>12003.52</v>
      </c>
    </row>
    <row r="1026" spans="1:5" ht="15.75">
      <c r="A1026" s="20">
        <v>988</v>
      </c>
      <c r="B1026" s="20" t="s">
        <v>1278</v>
      </c>
      <c r="C1026" s="33" t="s">
        <v>1279</v>
      </c>
      <c r="D1026" s="20" t="s">
        <v>18</v>
      </c>
      <c r="E1026" s="23">
        <v>52810.01</v>
      </c>
    </row>
    <row r="1027" spans="1:5">
      <c r="A1027" s="20">
        <v>988</v>
      </c>
      <c r="B1027" s="20" t="s">
        <v>1276</v>
      </c>
      <c r="C1027" s="25" t="s">
        <v>1280</v>
      </c>
      <c r="D1027" s="20" t="s">
        <v>13</v>
      </c>
      <c r="E1027" s="23">
        <v>6635.7</v>
      </c>
    </row>
    <row r="1028" spans="1:5">
      <c r="A1028" s="20">
        <v>988</v>
      </c>
      <c r="B1028" s="20" t="s">
        <v>1276</v>
      </c>
      <c r="C1028" s="25" t="s">
        <v>1281</v>
      </c>
      <c r="D1028" s="20" t="s">
        <v>40</v>
      </c>
      <c r="E1028" s="23">
        <v>4978.8900000000003</v>
      </c>
    </row>
    <row r="1029" spans="1:5" ht="25.5">
      <c r="A1029" s="20">
        <v>988</v>
      </c>
      <c r="B1029" s="20" t="s">
        <v>1282</v>
      </c>
      <c r="C1029" s="25" t="s">
        <v>1283</v>
      </c>
      <c r="D1029" s="20" t="s">
        <v>13</v>
      </c>
      <c r="E1029" s="23">
        <f>83.8+3197.81+601.63+755.04+250.77+430.82+430.82+1717.9+1983.38</f>
        <v>9451.9700000000012</v>
      </c>
    </row>
    <row r="1030" spans="1:5" ht="25.5">
      <c r="A1030" s="20">
        <v>988</v>
      </c>
      <c r="B1030" s="20" t="s">
        <v>1284</v>
      </c>
      <c r="C1030" s="25" t="s">
        <v>1285</v>
      </c>
      <c r="D1030" s="20" t="s">
        <v>13</v>
      </c>
      <c r="E1030" s="23">
        <f>403.08+99.65+200.75+434.29</f>
        <v>1137.77</v>
      </c>
    </row>
    <row r="1031" spans="1:5" ht="38.25">
      <c r="A1031" s="20">
        <v>988</v>
      </c>
      <c r="B1031" s="20" t="s">
        <v>1286</v>
      </c>
      <c r="C1031" s="25" t="s">
        <v>1287</v>
      </c>
      <c r="D1031" s="20" t="s">
        <v>13</v>
      </c>
      <c r="E1031" s="23">
        <f>451.85+362.77+579.33+230.45+75.42+4388.1+98.05+983.33</f>
        <v>7169.3</v>
      </c>
    </row>
    <row r="1032" spans="1:5">
      <c r="A1032" s="20">
        <v>988</v>
      </c>
      <c r="B1032" s="20" t="s">
        <v>1288</v>
      </c>
      <c r="C1032" s="25" t="s">
        <v>1289</v>
      </c>
      <c r="D1032" s="20" t="s">
        <v>13</v>
      </c>
      <c r="E1032" s="23">
        <f>2478.3+2363.27</f>
        <v>4841.57</v>
      </c>
    </row>
    <row r="1033" spans="1:5">
      <c r="A1033" s="20">
        <v>988</v>
      </c>
      <c r="B1033" s="20" t="s">
        <v>1290</v>
      </c>
      <c r="C1033" s="25" t="s">
        <v>1291</v>
      </c>
      <c r="D1033" s="20" t="s">
        <v>37</v>
      </c>
      <c r="E1033" s="23">
        <v>921.8</v>
      </c>
    </row>
    <row r="1034" spans="1:5" ht="25.5">
      <c r="A1034" s="20">
        <v>988</v>
      </c>
      <c r="B1034" s="20" t="s">
        <v>1292</v>
      </c>
      <c r="C1034" s="25" t="s">
        <v>1293</v>
      </c>
      <c r="D1034" s="20" t="s">
        <v>13</v>
      </c>
      <c r="E1034" s="23">
        <v>11089.28</v>
      </c>
    </row>
    <row r="1035" spans="1:5">
      <c r="A1035" s="20">
        <v>988</v>
      </c>
      <c r="B1035" s="20" t="s">
        <v>1294</v>
      </c>
      <c r="C1035" s="25" t="s">
        <v>1295</v>
      </c>
      <c r="D1035" s="20" t="s">
        <v>8</v>
      </c>
      <c r="E1035" s="23">
        <v>31483.944920000002</v>
      </c>
    </row>
    <row r="1036" spans="1:5">
      <c r="A1036" s="20">
        <v>988</v>
      </c>
      <c r="B1036" s="20" t="s">
        <v>1294</v>
      </c>
      <c r="C1036" s="25" t="s">
        <v>1296</v>
      </c>
      <c r="D1036" s="20" t="s">
        <v>40</v>
      </c>
      <c r="E1036" s="23">
        <v>421.99166000000002</v>
      </c>
    </row>
    <row r="1037" spans="1:5">
      <c r="A1037" s="20">
        <v>988</v>
      </c>
      <c r="B1037" s="20" t="s">
        <v>1294</v>
      </c>
      <c r="C1037" s="25" t="s">
        <v>1297</v>
      </c>
      <c r="D1037" s="20" t="s">
        <v>147</v>
      </c>
      <c r="E1037" s="23">
        <v>142.22535999999999</v>
      </c>
    </row>
    <row r="1038" spans="1:5">
      <c r="A1038" s="20">
        <v>75</v>
      </c>
      <c r="B1038" s="20" t="s">
        <v>1298</v>
      </c>
      <c r="C1038" s="25" t="s">
        <v>1299</v>
      </c>
      <c r="D1038" s="20" t="s">
        <v>18</v>
      </c>
      <c r="E1038" s="23">
        <v>293.83999999999997</v>
      </c>
    </row>
    <row r="1039" spans="1:5">
      <c r="A1039" s="20">
        <v>75</v>
      </c>
      <c r="B1039" s="20" t="s">
        <v>1298</v>
      </c>
      <c r="C1039" s="25" t="s">
        <v>1300</v>
      </c>
      <c r="D1039" s="20" t="s">
        <v>18</v>
      </c>
      <c r="E1039" s="23">
        <v>201.31</v>
      </c>
    </row>
    <row r="1040" spans="1:5">
      <c r="A1040" s="20">
        <v>75</v>
      </c>
      <c r="B1040" s="20" t="s">
        <v>1298</v>
      </c>
      <c r="C1040" s="25" t="s">
        <v>1301</v>
      </c>
      <c r="D1040" s="20" t="s">
        <v>13</v>
      </c>
      <c r="E1040" s="23">
        <v>949.25</v>
      </c>
    </row>
    <row r="1041" spans="1:5">
      <c r="A1041" s="20">
        <v>75</v>
      </c>
      <c r="B1041" s="20" t="s">
        <v>1298</v>
      </c>
      <c r="C1041" s="25" t="s">
        <v>1302</v>
      </c>
      <c r="D1041" s="20" t="s">
        <v>18</v>
      </c>
      <c r="E1041" s="23">
        <v>982.62</v>
      </c>
    </row>
    <row r="1042" spans="1:5">
      <c r="A1042" s="20">
        <v>75</v>
      </c>
      <c r="B1042" s="20" t="s">
        <v>1298</v>
      </c>
      <c r="C1042" s="25" t="s">
        <v>1303</v>
      </c>
      <c r="D1042" s="20" t="s">
        <v>13</v>
      </c>
      <c r="E1042" s="23">
        <v>1211.1600000000001</v>
      </c>
    </row>
    <row r="1043" spans="1:5">
      <c r="A1043" s="20">
        <v>75</v>
      </c>
      <c r="B1043" s="20" t="s">
        <v>1298</v>
      </c>
      <c r="C1043" s="25" t="s">
        <v>1304</v>
      </c>
      <c r="D1043" s="20" t="s">
        <v>18</v>
      </c>
      <c r="E1043" s="23">
        <v>893.34</v>
      </c>
    </row>
    <row r="1044" spans="1:5">
      <c r="A1044" s="20">
        <v>75</v>
      </c>
      <c r="B1044" s="20" t="s">
        <v>1298</v>
      </c>
      <c r="C1044" s="25" t="s">
        <v>1305</v>
      </c>
      <c r="D1044" s="20" t="s">
        <v>13</v>
      </c>
      <c r="E1044" s="23">
        <v>4861.84</v>
      </c>
    </row>
    <row r="1045" spans="1:5">
      <c r="A1045" s="20">
        <v>75</v>
      </c>
      <c r="B1045" s="20" t="s">
        <v>1298</v>
      </c>
      <c r="C1045" s="25" t="s">
        <v>1306</v>
      </c>
      <c r="D1045" s="20" t="s">
        <v>18</v>
      </c>
      <c r="E1045" s="23">
        <v>653.33000000000004</v>
      </c>
    </row>
    <row r="1046" spans="1:5">
      <c r="A1046" s="20">
        <v>75</v>
      </c>
      <c r="B1046" s="20" t="s">
        <v>1298</v>
      </c>
      <c r="C1046" s="25" t="s">
        <v>1307</v>
      </c>
      <c r="D1046" s="20" t="s">
        <v>13</v>
      </c>
      <c r="E1046" s="23">
        <v>11968.32</v>
      </c>
    </row>
    <row r="1047" spans="1:5">
      <c r="A1047" s="20">
        <v>75</v>
      </c>
      <c r="B1047" s="20" t="s">
        <v>1298</v>
      </c>
      <c r="C1047" s="25" t="s">
        <v>1308</v>
      </c>
      <c r="D1047" s="20" t="s">
        <v>18</v>
      </c>
      <c r="E1047" s="23">
        <v>294.73</v>
      </c>
    </row>
    <row r="1048" spans="1:5">
      <c r="A1048" s="20">
        <v>75</v>
      </c>
      <c r="B1048" s="20" t="s">
        <v>1298</v>
      </c>
      <c r="C1048" s="25" t="s">
        <v>1309</v>
      </c>
      <c r="D1048" s="20" t="s">
        <v>115</v>
      </c>
      <c r="E1048" s="23">
        <v>12404.65</v>
      </c>
    </row>
    <row r="1049" spans="1:5">
      <c r="A1049" s="20">
        <v>75</v>
      </c>
      <c r="B1049" s="20" t="s">
        <v>1298</v>
      </c>
      <c r="C1049" s="25" t="s">
        <v>1310</v>
      </c>
      <c r="D1049" s="20" t="s">
        <v>8</v>
      </c>
      <c r="E1049" s="23">
        <v>5376</v>
      </c>
    </row>
    <row r="1050" spans="1:5">
      <c r="A1050" s="20">
        <v>75</v>
      </c>
      <c r="B1050" s="20" t="s">
        <v>1298</v>
      </c>
      <c r="C1050" s="25" t="s">
        <v>1311</v>
      </c>
      <c r="D1050" s="20" t="s">
        <v>8</v>
      </c>
      <c r="E1050" s="23">
        <v>1621.46</v>
      </c>
    </row>
    <row r="1051" spans="1:5">
      <c r="A1051" s="20">
        <v>75</v>
      </c>
      <c r="B1051" s="20" t="s">
        <v>1298</v>
      </c>
      <c r="C1051" s="25" t="s">
        <v>1312</v>
      </c>
      <c r="D1051" s="20" t="s">
        <v>8</v>
      </c>
      <c r="E1051" s="23">
        <v>23659.14</v>
      </c>
    </row>
    <row r="1052" spans="1:5">
      <c r="A1052" s="20">
        <v>75</v>
      </c>
      <c r="B1052" s="20" t="s">
        <v>1298</v>
      </c>
      <c r="C1052" s="25" t="s">
        <v>1308</v>
      </c>
      <c r="D1052" s="20" t="s">
        <v>18</v>
      </c>
      <c r="E1052" s="23">
        <v>1351.59</v>
      </c>
    </row>
    <row r="1053" spans="1:5">
      <c r="A1053" s="20">
        <v>75</v>
      </c>
      <c r="B1053" s="20" t="s">
        <v>1298</v>
      </c>
      <c r="C1053" s="25" t="s">
        <v>1313</v>
      </c>
      <c r="D1053" s="20" t="s">
        <v>13</v>
      </c>
      <c r="E1053" s="23">
        <v>4434</v>
      </c>
    </row>
    <row r="1054" spans="1:5">
      <c r="A1054" s="20">
        <v>75</v>
      </c>
      <c r="B1054" s="20" t="s">
        <v>1298</v>
      </c>
      <c r="C1054" s="25" t="s">
        <v>1314</v>
      </c>
      <c r="D1054" s="20" t="s">
        <v>13</v>
      </c>
      <c r="E1054" s="23">
        <v>5269</v>
      </c>
    </row>
    <row r="1055" spans="1:5">
      <c r="A1055" s="20">
        <v>75</v>
      </c>
      <c r="B1055" s="20" t="s">
        <v>1298</v>
      </c>
      <c r="C1055" s="25" t="s">
        <v>1315</v>
      </c>
      <c r="D1055" s="20" t="s">
        <v>13</v>
      </c>
      <c r="E1055" s="23">
        <v>4290</v>
      </c>
    </row>
    <row r="1056" spans="1:5">
      <c r="A1056" s="20">
        <v>75</v>
      </c>
      <c r="B1056" s="20" t="s">
        <v>1298</v>
      </c>
      <c r="C1056" s="25" t="s">
        <v>1316</v>
      </c>
      <c r="D1056" s="20" t="s">
        <v>13</v>
      </c>
      <c r="E1056" s="23">
        <v>23448</v>
      </c>
    </row>
    <row r="1057" spans="1:5">
      <c r="A1057" s="20">
        <v>75</v>
      </c>
      <c r="B1057" s="20" t="s">
        <v>1298</v>
      </c>
      <c r="C1057" s="25" t="s">
        <v>1317</v>
      </c>
      <c r="D1057" s="20" t="s">
        <v>18</v>
      </c>
      <c r="E1057" s="23">
        <v>830.5</v>
      </c>
    </row>
    <row r="1058" spans="1:5">
      <c r="A1058" s="20">
        <v>75</v>
      </c>
      <c r="B1058" s="20" t="s">
        <v>1298</v>
      </c>
      <c r="C1058" s="25" t="s">
        <v>1318</v>
      </c>
      <c r="D1058" s="20" t="s">
        <v>28</v>
      </c>
      <c r="E1058" s="23">
        <v>2289.6</v>
      </c>
    </row>
    <row r="1059" spans="1:5">
      <c r="A1059" s="20">
        <v>75</v>
      </c>
      <c r="B1059" s="20" t="s">
        <v>1298</v>
      </c>
      <c r="C1059" s="25" t="s">
        <v>1319</v>
      </c>
      <c r="D1059" s="20" t="s">
        <v>8</v>
      </c>
      <c r="E1059" s="23">
        <v>6044.1</v>
      </c>
    </row>
    <row r="1060" spans="1:5">
      <c r="A1060" s="20">
        <v>75</v>
      </c>
      <c r="B1060" s="20" t="s">
        <v>1298</v>
      </c>
      <c r="C1060" s="25" t="s">
        <v>1320</v>
      </c>
      <c r="D1060" s="20" t="s">
        <v>49</v>
      </c>
      <c r="E1060" s="23">
        <v>7945.2</v>
      </c>
    </row>
    <row r="1061" spans="1:5">
      <c r="A1061" s="20">
        <v>75</v>
      </c>
      <c r="B1061" s="20" t="s">
        <v>1298</v>
      </c>
      <c r="C1061" s="25" t="s">
        <v>1321</v>
      </c>
      <c r="D1061" s="20" t="s">
        <v>13</v>
      </c>
      <c r="E1061" s="23">
        <v>3540</v>
      </c>
    </row>
    <row r="1062" spans="1:5">
      <c r="A1062" s="20">
        <v>75</v>
      </c>
      <c r="B1062" s="20" t="s">
        <v>1298</v>
      </c>
      <c r="C1062" s="25" t="s">
        <v>1322</v>
      </c>
      <c r="D1062" s="20" t="s">
        <v>37</v>
      </c>
      <c r="E1062" s="23">
        <v>2400</v>
      </c>
    </row>
    <row r="1063" spans="1:5">
      <c r="A1063" s="20">
        <v>75</v>
      </c>
      <c r="B1063" s="20" t="s">
        <v>1298</v>
      </c>
      <c r="C1063" s="25" t="s">
        <v>1323</v>
      </c>
      <c r="D1063" s="20" t="s">
        <v>8</v>
      </c>
      <c r="E1063" s="23">
        <v>4261.6400000000003</v>
      </c>
    </row>
    <row r="1064" spans="1:5">
      <c r="A1064" s="20">
        <v>75</v>
      </c>
      <c r="B1064" s="20" t="s">
        <v>1298</v>
      </c>
      <c r="C1064" s="25" t="s">
        <v>1324</v>
      </c>
      <c r="D1064" s="20" t="s">
        <v>13</v>
      </c>
      <c r="E1064" s="23">
        <v>47412</v>
      </c>
    </row>
    <row r="1065" spans="1:5">
      <c r="A1065" s="20">
        <v>75</v>
      </c>
      <c r="B1065" s="20" t="s">
        <v>1298</v>
      </c>
      <c r="C1065" s="25" t="s">
        <v>1325</v>
      </c>
      <c r="D1065" s="20" t="s">
        <v>8</v>
      </c>
      <c r="E1065" s="23">
        <v>3648</v>
      </c>
    </row>
    <row r="1066" spans="1:5">
      <c r="A1066" s="20">
        <v>75</v>
      </c>
      <c r="B1066" s="20" t="s">
        <v>1298</v>
      </c>
      <c r="C1066" s="25" t="s">
        <v>1326</v>
      </c>
      <c r="D1066" s="20" t="s">
        <v>8</v>
      </c>
      <c r="E1066" s="23">
        <v>3648</v>
      </c>
    </row>
    <row r="1067" spans="1:5">
      <c r="A1067" s="20">
        <v>75</v>
      </c>
      <c r="B1067" s="20" t="s">
        <v>1298</v>
      </c>
      <c r="C1067" s="25" t="s">
        <v>1327</v>
      </c>
      <c r="D1067" s="20" t="s">
        <v>8</v>
      </c>
      <c r="E1067" s="23">
        <v>2846.29</v>
      </c>
    </row>
    <row r="1068" spans="1:5">
      <c r="A1068" s="20">
        <v>75</v>
      </c>
      <c r="B1068" s="20" t="s">
        <v>1298</v>
      </c>
      <c r="C1068" s="25" t="s">
        <v>1328</v>
      </c>
      <c r="D1068" s="20" t="s">
        <v>37</v>
      </c>
      <c r="E1068" s="23">
        <v>5898.68</v>
      </c>
    </row>
    <row r="1069" spans="1:5">
      <c r="A1069" s="20">
        <v>75</v>
      </c>
      <c r="B1069" s="20" t="s">
        <v>1298</v>
      </c>
      <c r="C1069" s="25" t="s">
        <v>1329</v>
      </c>
      <c r="D1069" s="20" t="s">
        <v>8</v>
      </c>
      <c r="E1069" s="23">
        <v>3618.72</v>
      </c>
    </row>
    <row r="1070" spans="1:5">
      <c r="A1070" s="20">
        <v>75</v>
      </c>
      <c r="B1070" s="20" t="s">
        <v>1298</v>
      </c>
      <c r="C1070" s="25" t="s">
        <v>1330</v>
      </c>
      <c r="D1070" s="20" t="s">
        <v>115</v>
      </c>
      <c r="E1070" s="23">
        <v>2290.1999999999998</v>
      </c>
    </row>
    <row r="1071" spans="1:5">
      <c r="A1071" s="20">
        <v>75</v>
      </c>
      <c r="B1071" s="20" t="s">
        <v>1298</v>
      </c>
      <c r="C1071" s="25" t="s">
        <v>1331</v>
      </c>
      <c r="D1071" s="20" t="s">
        <v>8</v>
      </c>
      <c r="E1071" s="23">
        <v>300</v>
      </c>
    </row>
    <row r="1072" spans="1:5">
      <c r="A1072" s="20">
        <v>75</v>
      </c>
      <c r="B1072" s="20" t="s">
        <v>1298</v>
      </c>
      <c r="C1072" s="25" t="s">
        <v>1332</v>
      </c>
      <c r="D1072" s="20" t="s">
        <v>13</v>
      </c>
      <c r="E1072" s="23">
        <v>3648</v>
      </c>
    </row>
    <row r="1073" spans="1:5">
      <c r="A1073" s="20">
        <v>75</v>
      </c>
      <c r="B1073" s="20" t="s">
        <v>1298</v>
      </c>
      <c r="C1073" s="25" t="s">
        <v>1333</v>
      </c>
      <c r="D1073" s="22" t="s">
        <v>8</v>
      </c>
      <c r="E1073" s="23">
        <v>12647.73</v>
      </c>
    </row>
    <row r="1074" spans="1:5">
      <c r="A1074" s="20">
        <v>75</v>
      </c>
      <c r="B1074" s="20" t="s">
        <v>1298</v>
      </c>
      <c r="C1074" s="25" t="s">
        <v>1334</v>
      </c>
      <c r="D1074" s="20" t="s">
        <v>18</v>
      </c>
      <c r="E1074" s="23">
        <v>1056.32</v>
      </c>
    </row>
    <row r="1075" spans="1:5">
      <c r="A1075" s="20">
        <v>75</v>
      </c>
      <c r="B1075" s="20" t="s">
        <v>1298</v>
      </c>
      <c r="C1075" s="25" t="s">
        <v>1335</v>
      </c>
      <c r="D1075" s="20" t="s">
        <v>49</v>
      </c>
      <c r="E1075" s="23">
        <v>44205.5</v>
      </c>
    </row>
    <row r="1076" spans="1:5">
      <c r="A1076" s="20">
        <v>75</v>
      </c>
      <c r="B1076" s="20" t="s">
        <v>1298</v>
      </c>
      <c r="C1076" s="25" t="s">
        <v>1336</v>
      </c>
      <c r="D1076" s="20" t="s">
        <v>37</v>
      </c>
      <c r="E1076" s="23">
        <v>269.2</v>
      </c>
    </row>
    <row r="1077" spans="1:5">
      <c r="A1077" s="20">
        <v>75</v>
      </c>
      <c r="B1077" s="20" t="s">
        <v>1298</v>
      </c>
      <c r="C1077" s="25" t="s">
        <v>1337</v>
      </c>
      <c r="D1077" s="20" t="s">
        <v>18</v>
      </c>
      <c r="E1077" s="23">
        <v>669</v>
      </c>
    </row>
    <row r="1078" spans="1:5">
      <c r="A1078" s="20">
        <v>75</v>
      </c>
      <c r="B1078" s="20" t="s">
        <v>1298</v>
      </c>
      <c r="C1078" s="25" t="s">
        <v>1338</v>
      </c>
      <c r="D1078" s="20" t="s">
        <v>18</v>
      </c>
      <c r="E1078" s="23">
        <v>164.88</v>
      </c>
    </row>
    <row r="1079" spans="1:5">
      <c r="A1079" s="20">
        <v>75</v>
      </c>
      <c r="B1079" s="20" t="s">
        <v>1298</v>
      </c>
      <c r="C1079" s="25" t="s">
        <v>1339</v>
      </c>
      <c r="D1079" s="20" t="s">
        <v>37</v>
      </c>
      <c r="E1079" s="23">
        <v>293.45999999999998</v>
      </c>
    </row>
    <row r="1080" spans="1:5">
      <c r="A1080" s="20">
        <v>75</v>
      </c>
      <c r="B1080" s="20" t="s">
        <v>1298</v>
      </c>
      <c r="C1080" s="25" t="s">
        <v>1334</v>
      </c>
      <c r="D1080" s="20" t="s">
        <v>18</v>
      </c>
      <c r="E1080" s="23">
        <v>330.72</v>
      </c>
    </row>
    <row r="1081" spans="1:5">
      <c r="A1081" s="20">
        <v>75</v>
      </c>
      <c r="B1081" s="20" t="s">
        <v>1298</v>
      </c>
      <c r="C1081" s="25" t="s">
        <v>1340</v>
      </c>
      <c r="D1081" s="20" t="s">
        <v>37</v>
      </c>
      <c r="E1081" s="23">
        <v>11110</v>
      </c>
    </row>
    <row r="1082" spans="1:5">
      <c r="A1082" s="20">
        <v>75</v>
      </c>
      <c r="B1082" s="20" t="s">
        <v>1298</v>
      </c>
      <c r="C1082" s="25" t="s">
        <v>1341</v>
      </c>
      <c r="D1082" s="20" t="s">
        <v>115</v>
      </c>
      <c r="E1082" s="23">
        <v>3103.51</v>
      </c>
    </row>
    <row r="1083" spans="1:5">
      <c r="A1083" s="20">
        <v>75</v>
      </c>
      <c r="B1083" s="20" t="s">
        <v>1298</v>
      </c>
      <c r="C1083" s="25" t="s">
        <v>1342</v>
      </c>
      <c r="D1083" s="20" t="s">
        <v>49</v>
      </c>
      <c r="E1083" s="23">
        <v>14784.48</v>
      </c>
    </row>
    <row r="1084" spans="1:5">
      <c r="A1084" s="20">
        <v>75</v>
      </c>
      <c r="B1084" s="20" t="s">
        <v>1298</v>
      </c>
      <c r="C1084" s="25" t="s">
        <v>1343</v>
      </c>
      <c r="D1084" s="20" t="s">
        <v>37</v>
      </c>
      <c r="E1084" s="23">
        <v>143.88</v>
      </c>
    </row>
    <row r="1085" spans="1:5">
      <c r="A1085" s="20">
        <v>75</v>
      </c>
      <c r="B1085" s="20" t="s">
        <v>1298</v>
      </c>
      <c r="C1085" s="25" t="s">
        <v>1343</v>
      </c>
      <c r="D1085" s="20" t="s">
        <v>37</v>
      </c>
      <c r="E1085" s="23">
        <v>51.22</v>
      </c>
    </row>
    <row r="1086" spans="1:5">
      <c r="A1086" s="20">
        <v>75</v>
      </c>
      <c r="B1086" s="20" t="s">
        <v>1298</v>
      </c>
      <c r="C1086" s="25" t="s">
        <v>1344</v>
      </c>
      <c r="D1086" s="20" t="s">
        <v>13</v>
      </c>
      <c r="E1086" s="23">
        <v>573</v>
      </c>
    </row>
    <row r="1087" spans="1:5">
      <c r="A1087" s="20">
        <v>75</v>
      </c>
      <c r="B1087" s="20" t="s">
        <v>1298</v>
      </c>
      <c r="C1087" s="25" t="s">
        <v>1345</v>
      </c>
      <c r="D1087" s="20" t="s">
        <v>115</v>
      </c>
      <c r="E1087" s="23">
        <v>2916.12</v>
      </c>
    </row>
    <row r="1088" spans="1:5">
      <c r="A1088" s="20">
        <v>75</v>
      </c>
      <c r="B1088" s="20" t="s">
        <v>1298</v>
      </c>
      <c r="C1088" s="25" t="s">
        <v>1346</v>
      </c>
      <c r="D1088" s="20" t="s">
        <v>18</v>
      </c>
      <c r="E1088" s="23">
        <v>30853.200000000001</v>
      </c>
    </row>
    <row r="1089" spans="1:5">
      <c r="A1089" s="20">
        <v>75</v>
      </c>
      <c r="B1089" s="20" t="s">
        <v>1298</v>
      </c>
      <c r="C1089" s="25" t="s">
        <v>1347</v>
      </c>
      <c r="D1089" s="20" t="s">
        <v>52</v>
      </c>
      <c r="E1089" s="23">
        <v>1757.28</v>
      </c>
    </row>
    <row r="1090" spans="1:5">
      <c r="A1090" s="20">
        <v>75</v>
      </c>
      <c r="B1090" s="20" t="s">
        <v>1298</v>
      </c>
      <c r="C1090" s="25" t="s">
        <v>1348</v>
      </c>
      <c r="D1090" s="20" t="s">
        <v>13</v>
      </c>
      <c r="E1090" s="23">
        <v>2370.94</v>
      </c>
    </row>
    <row r="1091" spans="1:5">
      <c r="A1091" s="20">
        <v>75</v>
      </c>
      <c r="B1091" s="20" t="s">
        <v>1298</v>
      </c>
      <c r="C1091" s="25" t="s">
        <v>1349</v>
      </c>
      <c r="D1091" s="20" t="s">
        <v>37</v>
      </c>
      <c r="E1091" s="23">
        <v>40151.699999999997</v>
      </c>
    </row>
    <row r="1092" spans="1:5">
      <c r="A1092" s="20">
        <v>75</v>
      </c>
      <c r="B1092" s="20" t="s">
        <v>1298</v>
      </c>
      <c r="C1092" s="25" t="s">
        <v>1350</v>
      </c>
      <c r="D1092" s="20" t="s">
        <v>13</v>
      </c>
      <c r="E1092" s="23">
        <v>13350.32</v>
      </c>
    </row>
    <row r="1093" spans="1:5">
      <c r="A1093" s="20">
        <v>75</v>
      </c>
      <c r="B1093" s="20" t="s">
        <v>1298</v>
      </c>
      <c r="C1093" s="25" t="s">
        <v>1351</v>
      </c>
      <c r="D1093" s="20" t="s">
        <v>8</v>
      </c>
      <c r="E1093" s="23">
        <v>7782</v>
      </c>
    </row>
    <row r="1094" spans="1:5">
      <c r="A1094" s="20">
        <v>75</v>
      </c>
      <c r="B1094" s="20" t="s">
        <v>1298</v>
      </c>
      <c r="C1094" s="25" t="s">
        <v>1352</v>
      </c>
      <c r="D1094" s="20" t="s">
        <v>49</v>
      </c>
      <c r="E1094" s="23">
        <v>5856.72</v>
      </c>
    </row>
    <row r="1095" spans="1:5">
      <c r="A1095" s="20">
        <v>75</v>
      </c>
      <c r="B1095" s="20" t="s">
        <v>1298</v>
      </c>
      <c r="C1095" s="25" t="s">
        <v>1353</v>
      </c>
      <c r="D1095" s="20" t="s">
        <v>16</v>
      </c>
      <c r="E1095" s="23">
        <v>774</v>
      </c>
    </row>
    <row r="1096" spans="1:5">
      <c r="A1096" s="20">
        <v>75</v>
      </c>
      <c r="B1096" s="20" t="s">
        <v>1298</v>
      </c>
      <c r="C1096" s="25" t="s">
        <v>1354</v>
      </c>
      <c r="D1096" s="20" t="s">
        <v>13</v>
      </c>
      <c r="E1096" s="23">
        <v>21545.17</v>
      </c>
    </row>
    <row r="1097" spans="1:5">
      <c r="A1097" s="20">
        <v>75</v>
      </c>
      <c r="B1097" s="20" t="s">
        <v>1298</v>
      </c>
      <c r="C1097" s="25" t="s">
        <v>1355</v>
      </c>
      <c r="D1097" s="20" t="s">
        <v>18</v>
      </c>
      <c r="E1097" s="23">
        <v>3997.15</v>
      </c>
    </row>
    <row r="1098" spans="1:5">
      <c r="A1098" s="20">
        <v>75</v>
      </c>
      <c r="B1098" s="20" t="s">
        <v>1298</v>
      </c>
      <c r="C1098" s="25" t="s">
        <v>1356</v>
      </c>
      <c r="D1098" s="20" t="s">
        <v>13</v>
      </c>
      <c r="E1098" s="23">
        <v>3952.32</v>
      </c>
    </row>
    <row r="1099" spans="1:5">
      <c r="A1099" s="20">
        <v>75</v>
      </c>
      <c r="B1099" s="20" t="s">
        <v>1298</v>
      </c>
      <c r="C1099" s="25" t="s">
        <v>1357</v>
      </c>
      <c r="D1099" s="20" t="s">
        <v>13</v>
      </c>
      <c r="E1099" s="23">
        <v>978.48</v>
      </c>
    </row>
    <row r="1100" spans="1:5">
      <c r="A1100" s="20">
        <v>75</v>
      </c>
      <c r="B1100" s="20" t="s">
        <v>1298</v>
      </c>
      <c r="C1100" s="25" t="s">
        <v>1357</v>
      </c>
      <c r="D1100" s="20" t="s">
        <v>13</v>
      </c>
      <c r="E1100" s="23">
        <v>1482.11</v>
      </c>
    </row>
    <row r="1101" spans="1:5">
      <c r="A1101" s="20">
        <v>75</v>
      </c>
      <c r="B1101" s="20" t="s">
        <v>1298</v>
      </c>
      <c r="C1101" s="25" t="s">
        <v>1357</v>
      </c>
      <c r="D1101" s="20" t="s">
        <v>13</v>
      </c>
      <c r="E1101" s="23">
        <v>237.84</v>
      </c>
    </row>
    <row r="1102" spans="1:5">
      <c r="A1102" s="20">
        <v>75</v>
      </c>
      <c r="B1102" s="20" t="s">
        <v>1298</v>
      </c>
      <c r="C1102" s="25" t="s">
        <v>1358</v>
      </c>
      <c r="D1102" s="20" t="s">
        <v>37</v>
      </c>
      <c r="E1102" s="23">
        <v>36588</v>
      </c>
    </row>
    <row r="1103" spans="1:5">
      <c r="A1103" s="20">
        <v>75</v>
      </c>
      <c r="B1103" s="20" t="s">
        <v>1298</v>
      </c>
      <c r="C1103" s="25" t="s">
        <v>1359</v>
      </c>
      <c r="D1103" s="20" t="s">
        <v>8</v>
      </c>
      <c r="E1103" s="23">
        <v>4972.8</v>
      </c>
    </row>
    <row r="1104" spans="1:5">
      <c r="A1104" s="20">
        <v>75</v>
      </c>
      <c r="B1104" s="20" t="s">
        <v>1298</v>
      </c>
      <c r="C1104" s="25" t="s">
        <v>1360</v>
      </c>
      <c r="D1104" s="20" t="s">
        <v>13</v>
      </c>
      <c r="E1104" s="23">
        <v>469.62</v>
      </c>
    </row>
    <row r="1105" spans="1:5">
      <c r="A1105" s="20">
        <v>75</v>
      </c>
      <c r="B1105" s="20" t="s">
        <v>1298</v>
      </c>
      <c r="C1105" s="25" t="s">
        <v>1361</v>
      </c>
      <c r="D1105" s="20" t="s">
        <v>147</v>
      </c>
      <c r="E1105" s="23">
        <v>79.2</v>
      </c>
    </row>
    <row r="1106" spans="1:5">
      <c r="A1106" s="20">
        <v>75</v>
      </c>
      <c r="B1106" s="20" t="s">
        <v>1298</v>
      </c>
      <c r="C1106" s="25" t="s">
        <v>1362</v>
      </c>
      <c r="D1106" s="20" t="s">
        <v>18</v>
      </c>
      <c r="E1106" s="23">
        <v>103.61</v>
      </c>
    </row>
    <row r="1107" spans="1:5">
      <c r="A1107" s="20">
        <v>75</v>
      </c>
      <c r="B1107" s="20" t="s">
        <v>1298</v>
      </c>
      <c r="C1107" s="25" t="s">
        <v>1363</v>
      </c>
      <c r="D1107" s="20" t="s">
        <v>8</v>
      </c>
      <c r="E1107" s="23">
        <v>214.38</v>
      </c>
    </row>
    <row r="1108" spans="1:5">
      <c r="A1108" s="20">
        <v>75</v>
      </c>
      <c r="B1108" s="20" t="s">
        <v>1298</v>
      </c>
      <c r="C1108" s="25" t="s">
        <v>1364</v>
      </c>
      <c r="D1108" s="20" t="s">
        <v>13</v>
      </c>
      <c r="E1108" s="23">
        <v>1012.18</v>
      </c>
    </row>
    <row r="1109" spans="1:5">
      <c r="A1109" s="20">
        <v>75</v>
      </c>
      <c r="B1109" s="20" t="s">
        <v>1298</v>
      </c>
      <c r="C1109" s="25" t="s">
        <v>1365</v>
      </c>
      <c r="D1109" s="20" t="s">
        <v>18</v>
      </c>
      <c r="E1109" s="23">
        <v>2059.84</v>
      </c>
    </row>
    <row r="1110" spans="1:5">
      <c r="A1110" s="20">
        <v>75</v>
      </c>
      <c r="B1110" s="20" t="s">
        <v>1298</v>
      </c>
      <c r="C1110" s="25" t="s">
        <v>1365</v>
      </c>
      <c r="D1110" s="20" t="s">
        <v>18</v>
      </c>
      <c r="E1110" s="23">
        <v>5814.92</v>
      </c>
    </row>
    <row r="1111" spans="1:5">
      <c r="A1111" s="20">
        <v>75</v>
      </c>
      <c r="B1111" s="20" t="s">
        <v>1298</v>
      </c>
      <c r="C1111" s="25" t="s">
        <v>1365</v>
      </c>
      <c r="D1111" s="20" t="s">
        <v>18</v>
      </c>
      <c r="E1111" s="23">
        <v>939</v>
      </c>
    </row>
    <row r="1112" spans="1:5">
      <c r="A1112" s="20">
        <v>75</v>
      </c>
      <c r="B1112" s="20" t="s">
        <v>1298</v>
      </c>
      <c r="C1112" s="25" t="s">
        <v>1365</v>
      </c>
      <c r="D1112" s="20" t="s">
        <v>18</v>
      </c>
      <c r="E1112" s="23">
        <v>46.01</v>
      </c>
    </row>
    <row r="1113" spans="1:5">
      <c r="A1113" s="20">
        <v>75</v>
      </c>
      <c r="B1113" s="20" t="s">
        <v>1298</v>
      </c>
      <c r="C1113" s="25" t="s">
        <v>1366</v>
      </c>
      <c r="D1113" s="20" t="s">
        <v>40</v>
      </c>
      <c r="E1113" s="23">
        <v>4560</v>
      </c>
    </row>
    <row r="1114" spans="1:5">
      <c r="A1114" s="20">
        <v>75</v>
      </c>
      <c r="B1114" s="20" t="s">
        <v>1298</v>
      </c>
      <c r="C1114" s="25" t="s">
        <v>1367</v>
      </c>
      <c r="D1114" s="20" t="s">
        <v>40</v>
      </c>
      <c r="E1114" s="23">
        <v>512.32000000000005</v>
      </c>
    </row>
    <row r="1115" spans="1:5">
      <c r="A1115" s="20">
        <v>75</v>
      </c>
      <c r="B1115" s="20" t="s">
        <v>1298</v>
      </c>
      <c r="C1115" s="25" t="s">
        <v>1365</v>
      </c>
      <c r="D1115" s="20" t="s">
        <v>18</v>
      </c>
      <c r="E1115" s="23">
        <v>3153.2</v>
      </c>
    </row>
    <row r="1116" spans="1:5">
      <c r="A1116" s="20">
        <v>75</v>
      </c>
      <c r="B1116" s="20" t="s">
        <v>1298</v>
      </c>
      <c r="C1116" s="25" t="s">
        <v>1368</v>
      </c>
      <c r="D1116" s="20" t="s">
        <v>40</v>
      </c>
      <c r="E1116" s="23">
        <v>1978.3</v>
      </c>
    </row>
    <row r="1117" spans="1:5">
      <c r="A1117" s="20">
        <v>75</v>
      </c>
      <c r="B1117" s="20" t="s">
        <v>1298</v>
      </c>
      <c r="C1117" s="25" t="s">
        <v>1367</v>
      </c>
      <c r="D1117" s="20" t="s">
        <v>40</v>
      </c>
      <c r="E1117" s="23">
        <v>48.4</v>
      </c>
    </row>
    <row r="1118" spans="1:5">
      <c r="A1118" s="20">
        <v>75</v>
      </c>
      <c r="B1118" s="20" t="s">
        <v>1298</v>
      </c>
      <c r="C1118" s="25" t="s">
        <v>1367</v>
      </c>
      <c r="D1118" s="20" t="s">
        <v>40</v>
      </c>
      <c r="E1118" s="23">
        <v>186.84</v>
      </c>
    </row>
    <row r="1119" spans="1:5">
      <c r="A1119" s="20">
        <v>75</v>
      </c>
      <c r="B1119" s="20" t="s">
        <v>1298</v>
      </c>
      <c r="C1119" s="25" t="s">
        <v>1367</v>
      </c>
      <c r="D1119" s="20" t="s">
        <v>40</v>
      </c>
      <c r="E1119" s="23">
        <v>195.6</v>
      </c>
    </row>
    <row r="1120" spans="1:5">
      <c r="A1120" s="20">
        <v>75</v>
      </c>
      <c r="B1120" s="20" t="s">
        <v>1298</v>
      </c>
      <c r="C1120" s="25" t="s">
        <v>1367</v>
      </c>
      <c r="D1120" s="20" t="s">
        <v>40</v>
      </c>
      <c r="E1120" s="23">
        <v>1319.3</v>
      </c>
    </row>
    <row r="1121" spans="1:5">
      <c r="A1121" s="20">
        <v>75</v>
      </c>
      <c r="B1121" s="20" t="s">
        <v>1298</v>
      </c>
      <c r="C1121" s="25" t="s">
        <v>1369</v>
      </c>
      <c r="D1121" s="20" t="s">
        <v>40</v>
      </c>
      <c r="E1121" s="23">
        <v>669.48</v>
      </c>
    </row>
    <row r="1122" spans="1:5">
      <c r="A1122" s="20">
        <v>75</v>
      </c>
      <c r="B1122" s="20" t="s">
        <v>1298</v>
      </c>
      <c r="C1122" s="25" t="s">
        <v>1370</v>
      </c>
      <c r="D1122" s="20" t="s">
        <v>37</v>
      </c>
      <c r="E1122" s="23">
        <v>562.1</v>
      </c>
    </row>
    <row r="1123" spans="1:5">
      <c r="A1123" s="20">
        <v>75</v>
      </c>
      <c r="B1123" s="20" t="s">
        <v>1298</v>
      </c>
      <c r="C1123" s="25" t="s">
        <v>1371</v>
      </c>
      <c r="D1123" s="20" t="s">
        <v>13</v>
      </c>
      <c r="E1123" s="23">
        <v>3383.48</v>
      </c>
    </row>
    <row r="1124" spans="1:5">
      <c r="A1124" s="20">
        <v>94</v>
      </c>
      <c r="B1124" s="20" t="s">
        <v>1372</v>
      </c>
      <c r="C1124" s="25" t="s">
        <v>1373</v>
      </c>
      <c r="D1124" s="20" t="s">
        <v>147</v>
      </c>
      <c r="E1124" s="23">
        <v>14913.8</v>
      </c>
    </row>
    <row r="1125" spans="1:5">
      <c r="A1125" s="20">
        <v>94</v>
      </c>
      <c r="B1125" s="20" t="s">
        <v>1372</v>
      </c>
      <c r="C1125" s="25" t="s">
        <v>1373</v>
      </c>
      <c r="D1125" s="20" t="s">
        <v>147</v>
      </c>
      <c r="E1125" s="23">
        <v>5021.3</v>
      </c>
    </row>
    <row r="1126" spans="1:5">
      <c r="A1126" s="20">
        <v>94</v>
      </c>
      <c r="B1126" s="20" t="s">
        <v>1372</v>
      </c>
      <c r="C1126" s="25" t="s">
        <v>1373</v>
      </c>
      <c r="D1126" s="20" t="s">
        <v>147</v>
      </c>
      <c r="E1126" s="23">
        <v>4140.3999999999996</v>
      </c>
    </row>
    <row r="1127" spans="1:5">
      <c r="A1127" s="20">
        <v>94</v>
      </c>
      <c r="B1127" s="20" t="s">
        <v>1372</v>
      </c>
      <c r="C1127" s="25" t="s">
        <v>1373</v>
      </c>
      <c r="D1127" s="20" t="s">
        <v>147</v>
      </c>
      <c r="E1127" s="23">
        <v>3096</v>
      </c>
    </row>
    <row r="1128" spans="1:5">
      <c r="A1128" s="20">
        <v>92</v>
      </c>
      <c r="B1128" s="20" t="s">
        <v>1374</v>
      </c>
      <c r="C1128" s="25" t="s">
        <v>1375</v>
      </c>
      <c r="D1128" s="20" t="s">
        <v>147</v>
      </c>
      <c r="E1128" s="23">
        <v>19608.439999999999</v>
      </c>
    </row>
    <row r="1129" spans="1:5">
      <c r="A1129" s="20">
        <v>92</v>
      </c>
      <c r="B1129" s="20" t="s">
        <v>1374</v>
      </c>
      <c r="C1129" s="25" t="s">
        <v>1375</v>
      </c>
      <c r="D1129" s="20" t="s">
        <v>147</v>
      </c>
      <c r="E1129" s="23">
        <v>2415.64</v>
      </c>
    </row>
    <row r="1130" spans="1:5">
      <c r="A1130" s="20">
        <v>78</v>
      </c>
      <c r="B1130" s="20" t="s">
        <v>1376</v>
      </c>
      <c r="C1130" s="25" t="s">
        <v>1377</v>
      </c>
      <c r="D1130" s="20" t="s">
        <v>8</v>
      </c>
      <c r="E1130" s="23">
        <v>5663.9</v>
      </c>
    </row>
    <row r="1131" spans="1:5">
      <c r="A1131" s="20">
        <v>78</v>
      </c>
      <c r="B1131" s="20" t="s">
        <v>1376</v>
      </c>
      <c r="C1131" s="25" t="s">
        <v>1378</v>
      </c>
      <c r="D1131" s="20" t="s">
        <v>8</v>
      </c>
      <c r="E1131" s="23">
        <v>1141.54</v>
      </c>
    </row>
    <row r="1132" spans="1:5">
      <c r="A1132" s="20">
        <v>93</v>
      </c>
      <c r="B1132" s="20" t="s">
        <v>1379</v>
      </c>
      <c r="C1132" s="25" t="s">
        <v>1380</v>
      </c>
      <c r="D1132" s="20" t="s">
        <v>52</v>
      </c>
      <c r="E1132" s="23">
        <v>61927.199999999997</v>
      </c>
    </row>
    <row r="1133" spans="1:5">
      <c r="A1133" s="20">
        <v>93</v>
      </c>
      <c r="B1133" s="20" t="s">
        <v>1379</v>
      </c>
      <c r="C1133" s="25" t="s">
        <v>1381</v>
      </c>
      <c r="D1133" s="20" t="s">
        <v>147</v>
      </c>
      <c r="E1133" s="23">
        <v>434</v>
      </c>
    </row>
    <row r="1134" spans="1:5">
      <c r="A1134" s="20">
        <v>93</v>
      </c>
      <c r="B1134" s="20" t="s">
        <v>1379</v>
      </c>
      <c r="C1134" s="25" t="s">
        <v>1382</v>
      </c>
      <c r="D1134" s="20" t="s">
        <v>40</v>
      </c>
      <c r="E1134" s="23">
        <v>8674</v>
      </c>
    </row>
    <row r="1135" spans="1:5">
      <c r="A1135" s="20">
        <v>93</v>
      </c>
      <c r="B1135" s="20" t="s">
        <v>1379</v>
      </c>
      <c r="C1135" s="25" t="s">
        <v>1383</v>
      </c>
      <c r="D1135" s="20" t="s">
        <v>13</v>
      </c>
      <c r="E1135" s="23">
        <v>56462</v>
      </c>
    </row>
    <row r="1136" spans="1:5">
      <c r="A1136" s="20">
        <v>93</v>
      </c>
      <c r="B1136" s="20" t="s">
        <v>1379</v>
      </c>
      <c r="C1136" s="25" t="s">
        <v>1384</v>
      </c>
      <c r="D1136" s="20" t="s">
        <v>147</v>
      </c>
      <c r="E1136" s="23">
        <v>26000</v>
      </c>
    </row>
    <row r="1137" spans="1:5">
      <c r="A1137" s="20">
        <v>93</v>
      </c>
      <c r="B1137" s="20" t="s">
        <v>1379</v>
      </c>
      <c r="C1137" s="25" t="s">
        <v>1385</v>
      </c>
      <c r="D1137" s="20" t="s">
        <v>8</v>
      </c>
      <c r="E1137" s="23">
        <v>12696</v>
      </c>
    </row>
    <row r="1138" spans="1:5">
      <c r="A1138" s="20">
        <v>93</v>
      </c>
      <c r="B1138" s="20" t="s">
        <v>1379</v>
      </c>
      <c r="C1138" s="25" t="s">
        <v>1386</v>
      </c>
      <c r="D1138" s="20" t="s">
        <v>13</v>
      </c>
      <c r="E1138" s="23">
        <v>1250</v>
      </c>
    </row>
    <row r="1139" spans="1:5">
      <c r="A1139" s="20">
        <v>36</v>
      </c>
      <c r="B1139" s="20" t="s">
        <v>1387</v>
      </c>
      <c r="C1139" s="25" t="s">
        <v>1388</v>
      </c>
      <c r="D1139" s="20" t="s">
        <v>8</v>
      </c>
      <c r="E1139" s="23">
        <v>1986.62</v>
      </c>
    </row>
    <row r="1140" spans="1:5">
      <c r="A1140" s="20">
        <v>36</v>
      </c>
      <c r="B1140" s="20" t="s">
        <v>1387</v>
      </c>
      <c r="C1140" s="25" t="s">
        <v>1389</v>
      </c>
      <c r="D1140" s="20" t="s">
        <v>52</v>
      </c>
      <c r="E1140" s="23">
        <v>68623.199999999997</v>
      </c>
    </row>
    <row r="1141" spans="1:5">
      <c r="A1141" s="20">
        <v>36</v>
      </c>
      <c r="B1141" s="20" t="s">
        <v>1387</v>
      </c>
      <c r="C1141" s="25" t="s">
        <v>1390</v>
      </c>
      <c r="D1141" s="20" t="s">
        <v>37</v>
      </c>
      <c r="E1141" s="23">
        <v>14416.22</v>
      </c>
    </row>
    <row r="1142" spans="1:5">
      <c r="A1142" s="20">
        <v>36</v>
      </c>
      <c r="B1142" s="20" t="s">
        <v>1387</v>
      </c>
      <c r="C1142" s="25" t="s">
        <v>1391</v>
      </c>
      <c r="D1142" s="20" t="s">
        <v>37</v>
      </c>
      <c r="E1142" s="23">
        <v>925.19</v>
      </c>
    </row>
    <row r="1143" spans="1:5">
      <c r="A1143" s="20">
        <v>78</v>
      </c>
      <c r="B1143" s="20" t="s">
        <v>29</v>
      </c>
      <c r="C1143" s="25" t="s">
        <v>1392</v>
      </c>
      <c r="D1143" s="20" t="s">
        <v>18</v>
      </c>
      <c r="E1143" s="23">
        <v>6106.1</v>
      </c>
    </row>
    <row r="1144" spans="1:5">
      <c r="A1144" s="20">
        <v>78</v>
      </c>
      <c r="B1144" s="20" t="s">
        <v>1376</v>
      </c>
      <c r="C1144" s="25" t="s">
        <v>1393</v>
      </c>
      <c r="D1144" s="20" t="s">
        <v>8</v>
      </c>
      <c r="E1144" s="23">
        <v>6996</v>
      </c>
    </row>
    <row r="1145" spans="1:5">
      <c r="A1145" s="20">
        <v>78</v>
      </c>
      <c r="B1145" s="20" t="s">
        <v>1376</v>
      </c>
      <c r="C1145" s="25" t="s">
        <v>1394</v>
      </c>
      <c r="D1145" s="20" t="s">
        <v>115</v>
      </c>
      <c r="E1145" s="23">
        <v>34976.17</v>
      </c>
    </row>
    <row r="1146" spans="1:5">
      <c r="A1146" s="20">
        <v>78</v>
      </c>
      <c r="B1146" s="20" t="s">
        <v>1376</v>
      </c>
      <c r="C1146" s="25" t="s">
        <v>1395</v>
      </c>
      <c r="D1146" s="20" t="s">
        <v>37</v>
      </c>
      <c r="E1146" s="23">
        <v>39683.699999999997</v>
      </c>
    </row>
    <row r="1147" spans="1:5">
      <c r="A1147" s="20">
        <v>78</v>
      </c>
      <c r="B1147" s="20" t="s">
        <v>29</v>
      </c>
      <c r="C1147" s="25" t="s">
        <v>1396</v>
      </c>
      <c r="D1147" s="20" t="s">
        <v>115</v>
      </c>
      <c r="E1147" s="23">
        <v>5386.73</v>
      </c>
    </row>
    <row r="1148" spans="1:5">
      <c r="A1148" s="20">
        <v>91</v>
      </c>
      <c r="B1148" s="8" t="s">
        <v>1397</v>
      </c>
      <c r="C1148" s="25" t="s">
        <v>1398</v>
      </c>
      <c r="D1148" s="20" t="s">
        <v>37</v>
      </c>
      <c r="E1148" s="23">
        <v>15774</v>
      </c>
    </row>
    <row r="1149" spans="1:5">
      <c r="A1149" s="20">
        <v>75</v>
      </c>
      <c r="B1149" s="20" t="s">
        <v>1298</v>
      </c>
      <c r="C1149" s="25" t="s">
        <v>1399</v>
      </c>
      <c r="D1149" s="20" t="s">
        <v>8</v>
      </c>
      <c r="E1149" s="23">
        <v>22037</v>
      </c>
    </row>
    <row r="1150" spans="1:5" ht="25.5">
      <c r="A1150" s="20">
        <v>75</v>
      </c>
      <c r="B1150" s="20" t="s">
        <v>1298</v>
      </c>
      <c r="C1150" s="25" t="s">
        <v>1400</v>
      </c>
      <c r="D1150" s="20" t="s">
        <v>37</v>
      </c>
      <c r="E1150" s="23">
        <v>2072.23</v>
      </c>
    </row>
    <row r="1151" spans="1:5" ht="25.5">
      <c r="A1151" s="20">
        <v>78</v>
      </c>
      <c r="B1151" s="20" t="s">
        <v>1401</v>
      </c>
      <c r="C1151" s="25" t="s">
        <v>1402</v>
      </c>
      <c r="D1151" s="20" t="s">
        <v>49</v>
      </c>
      <c r="E1151" s="23">
        <v>2424.42</v>
      </c>
    </row>
    <row r="1152" spans="1:5">
      <c r="A1152" s="20">
        <v>75</v>
      </c>
      <c r="B1152" s="20" t="s">
        <v>1298</v>
      </c>
      <c r="C1152" s="25" t="s">
        <v>1403</v>
      </c>
      <c r="D1152" s="20" t="s">
        <v>37</v>
      </c>
      <c r="E1152" s="23">
        <v>5690.8</v>
      </c>
    </row>
    <row r="1153" spans="1:5">
      <c r="A1153" s="20">
        <v>36</v>
      </c>
      <c r="B1153" s="20" t="s">
        <v>1404</v>
      </c>
      <c r="C1153" s="25" t="s">
        <v>1405</v>
      </c>
      <c r="D1153" s="20" t="s">
        <v>115</v>
      </c>
      <c r="E1153" s="23">
        <v>82845</v>
      </c>
    </row>
    <row r="1154" spans="1:5">
      <c r="A1154" s="20">
        <v>36</v>
      </c>
      <c r="B1154" s="20" t="s">
        <v>1404</v>
      </c>
      <c r="C1154" s="25" t="s">
        <v>62</v>
      </c>
      <c r="D1154" s="11" t="s">
        <v>13</v>
      </c>
      <c r="E1154" s="23">
        <v>534251.67000000004</v>
      </c>
    </row>
    <row r="1155" spans="1:5">
      <c r="A1155" s="8">
        <v>67</v>
      </c>
      <c r="B1155" s="8" t="s">
        <v>1406</v>
      </c>
      <c r="C1155" s="9" t="s">
        <v>1407</v>
      </c>
      <c r="D1155" s="8" t="s">
        <v>49</v>
      </c>
      <c r="E1155" s="10">
        <v>2000</v>
      </c>
    </row>
    <row r="1156" spans="1:5">
      <c r="A1156" s="8">
        <v>67</v>
      </c>
      <c r="B1156" s="8" t="s">
        <v>1406</v>
      </c>
      <c r="C1156" s="9" t="s">
        <v>1408</v>
      </c>
      <c r="D1156" s="8" t="s">
        <v>37</v>
      </c>
      <c r="E1156" s="10">
        <v>19557.89</v>
      </c>
    </row>
    <row r="1157" spans="1:5">
      <c r="A1157" s="8">
        <v>67</v>
      </c>
      <c r="B1157" s="8" t="s">
        <v>1406</v>
      </c>
      <c r="C1157" s="9" t="s">
        <v>1409</v>
      </c>
      <c r="D1157" s="8" t="s">
        <v>40</v>
      </c>
      <c r="E1157" s="10">
        <v>6559.14</v>
      </c>
    </row>
    <row r="1158" spans="1:5">
      <c r="A1158" s="8">
        <v>67</v>
      </c>
      <c r="B1158" s="8" t="s">
        <v>1410</v>
      </c>
      <c r="C1158" s="9" t="s">
        <v>1411</v>
      </c>
      <c r="D1158" s="8" t="s">
        <v>37</v>
      </c>
      <c r="E1158" s="10">
        <v>6000</v>
      </c>
    </row>
    <row r="1159" spans="1:5">
      <c r="A1159" s="8">
        <v>67</v>
      </c>
      <c r="B1159" s="8" t="s">
        <v>1412</v>
      </c>
      <c r="C1159" s="9" t="s">
        <v>1413</v>
      </c>
      <c r="D1159" s="8" t="s">
        <v>8</v>
      </c>
      <c r="E1159" s="10">
        <v>9710.5</v>
      </c>
    </row>
    <row r="1160" spans="1:5">
      <c r="A1160" s="8">
        <v>67</v>
      </c>
      <c r="B1160" s="8" t="s">
        <v>1414</v>
      </c>
      <c r="C1160" s="9" t="s">
        <v>1415</v>
      </c>
      <c r="D1160" s="8" t="s">
        <v>18</v>
      </c>
      <c r="E1160" s="10">
        <v>3824.58</v>
      </c>
    </row>
    <row r="1161" spans="1:5">
      <c r="A1161" s="8">
        <v>67</v>
      </c>
      <c r="B1161" s="8" t="s">
        <v>1416</v>
      </c>
      <c r="C1161" s="9" t="s">
        <v>1417</v>
      </c>
      <c r="D1161" s="8" t="s">
        <v>13</v>
      </c>
      <c r="E1161" s="10">
        <v>2667.5</v>
      </c>
    </row>
    <row r="1162" spans="1:5">
      <c r="A1162" s="8">
        <v>67</v>
      </c>
      <c r="B1162" s="8" t="s">
        <v>1416</v>
      </c>
      <c r="C1162" s="9" t="s">
        <v>1417</v>
      </c>
      <c r="D1162" s="8" t="s">
        <v>13</v>
      </c>
      <c r="E1162" s="10">
        <v>2667.5</v>
      </c>
    </row>
    <row r="1163" spans="1:5">
      <c r="A1163" s="8">
        <v>67</v>
      </c>
      <c r="B1163" s="8" t="s">
        <v>1406</v>
      </c>
      <c r="C1163" s="9" t="s">
        <v>1418</v>
      </c>
      <c r="D1163" s="8" t="s">
        <v>8</v>
      </c>
      <c r="E1163" s="10">
        <v>13293</v>
      </c>
    </row>
    <row r="1164" spans="1:5">
      <c r="A1164" s="8">
        <v>67</v>
      </c>
      <c r="B1164" s="8" t="s">
        <v>1406</v>
      </c>
      <c r="C1164" s="9" t="s">
        <v>1419</v>
      </c>
      <c r="D1164" s="8" t="s">
        <v>8</v>
      </c>
      <c r="E1164" s="10">
        <v>3435.74</v>
      </c>
    </row>
    <row r="1165" spans="1:5">
      <c r="A1165" s="8">
        <v>67</v>
      </c>
      <c r="B1165" s="8" t="s">
        <v>1406</v>
      </c>
      <c r="C1165" s="9" t="s">
        <v>1420</v>
      </c>
      <c r="D1165" s="8" t="s">
        <v>8</v>
      </c>
      <c r="E1165" s="10">
        <v>159</v>
      </c>
    </row>
    <row r="1166" spans="1:5">
      <c r="A1166" s="8">
        <v>67</v>
      </c>
      <c r="B1166" s="8" t="s">
        <v>1406</v>
      </c>
      <c r="C1166" s="9" t="s">
        <v>1420</v>
      </c>
      <c r="D1166" s="8" t="s">
        <v>8</v>
      </c>
      <c r="E1166" s="10">
        <v>844.2</v>
      </c>
    </row>
    <row r="1167" spans="1:5">
      <c r="A1167" s="8">
        <v>67</v>
      </c>
      <c r="B1167" s="8" t="s">
        <v>1406</v>
      </c>
      <c r="C1167" s="9" t="s">
        <v>1420</v>
      </c>
      <c r="D1167" s="8" t="s">
        <v>8</v>
      </c>
      <c r="E1167" s="10">
        <v>1925.4</v>
      </c>
    </row>
    <row r="1168" spans="1:5">
      <c r="A1168" s="8">
        <v>67</v>
      </c>
      <c r="B1168" s="8" t="s">
        <v>1406</v>
      </c>
      <c r="C1168" s="9" t="s">
        <v>1420</v>
      </c>
      <c r="D1168" s="8" t="s">
        <v>8</v>
      </c>
      <c r="E1168" s="10">
        <v>1013.29</v>
      </c>
    </row>
    <row r="1169" spans="1:5">
      <c r="A1169" s="8">
        <v>67</v>
      </c>
      <c r="B1169" s="8" t="s">
        <v>1406</v>
      </c>
      <c r="C1169" s="9" t="s">
        <v>1420</v>
      </c>
      <c r="D1169" s="8" t="s">
        <v>8</v>
      </c>
      <c r="E1169" s="10">
        <v>55.12</v>
      </c>
    </row>
    <row r="1170" spans="1:5">
      <c r="A1170" s="8">
        <v>67</v>
      </c>
      <c r="B1170" s="8" t="s">
        <v>1406</v>
      </c>
      <c r="C1170" s="9" t="s">
        <v>1420</v>
      </c>
      <c r="D1170" s="8" t="s">
        <v>8</v>
      </c>
      <c r="E1170" s="10">
        <v>92.4</v>
      </c>
    </row>
    <row r="1171" spans="1:5">
      <c r="A1171" s="8">
        <v>67</v>
      </c>
      <c r="B1171" s="8" t="s">
        <v>1406</v>
      </c>
      <c r="C1171" s="9" t="s">
        <v>1420</v>
      </c>
      <c r="D1171" s="8" t="s">
        <v>8</v>
      </c>
      <c r="E1171" s="10">
        <v>598.91999999999996</v>
      </c>
    </row>
    <row r="1172" spans="1:5">
      <c r="A1172" s="8">
        <v>67</v>
      </c>
      <c r="B1172" s="8" t="s">
        <v>1406</v>
      </c>
      <c r="C1172" s="9" t="s">
        <v>1420</v>
      </c>
      <c r="D1172" s="8" t="s">
        <v>8</v>
      </c>
      <c r="E1172" s="10">
        <v>509.62</v>
      </c>
    </row>
    <row r="1173" spans="1:5">
      <c r="A1173" s="8">
        <v>67</v>
      </c>
      <c r="B1173" s="8" t="s">
        <v>1406</v>
      </c>
      <c r="C1173" s="9" t="s">
        <v>1420</v>
      </c>
      <c r="D1173" s="8" t="s">
        <v>8</v>
      </c>
      <c r="E1173" s="10">
        <v>2059.1999999999998</v>
      </c>
    </row>
    <row r="1174" spans="1:5">
      <c r="A1174" s="8">
        <v>67</v>
      </c>
      <c r="B1174" s="8" t="s">
        <v>1406</v>
      </c>
      <c r="C1174" s="9" t="s">
        <v>1421</v>
      </c>
      <c r="D1174" s="8" t="s">
        <v>13</v>
      </c>
      <c r="E1174" s="10">
        <v>8450.4</v>
      </c>
    </row>
    <row r="1175" spans="1:5">
      <c r="A1175" s="8">
        <v>67</v>
      </c>
      <c r="B1175" s="8" t="s">
        <v>1406</v>
      </c>
      <c r="C1175" s="9" t="s">
        <v>1420</v>
      </c>
      <c r="D1175" s="8" t="s">
        <v>8</v>
      </c>
      <c r="E1175" s="10">
        <v>2499.6</v>
      </c>
    </row>
    <row r="1176" spans="1:5">
      <c r="A1176" s="8">
        <v>68</v>
      </c>
      <c r="B1176" s="8" t="s">
        <v>1422</v>
      </c>
      <c r="C1176" s="9" t="s">
        <v>1423</v>
      </c>
      <c r="D1176" s="8" t="s">
        <v>13</v>
      </c>
      <c r="E1176" s="10">
        <v>7707.7</v>
      </c>
    </row>
    <row r="1177" spans="1:5">
      <c r="A1177" s="8">
        <v>68</v>
      </c>
      <c r="B1177" s="8" t="s">
        <v>1422</v>
      </c>
      <c r="C1177" s="9" t="s">
        <v>1424</v>
      </c>
      <c r="D1177" s="8" t="s">
        <v>13</v>
      </c>
      <c r="E1177" s="10">
        <v>7790.71</v>
      </c>
    </row>
    <row r="1178" spans="1:5">
      <c r="A1178" s="8">
        <v>68</v>
      </c>
      <c r="B1178" s="8" t="s">
        <v>1425</v>
      </c>
      <c r="C1178" s="9" t="s">
        <v>1426</v>
      </c>
      <c r="D1178" s="8" t="s">
        <v>13</v>
      </c>
      <c r="E1178" s="10">
        <v>2750.69</v>
      </c>
    </row>
    <row r="1179" spans="1:5">
      <c r="A1179" s="8">
        <v>68</v>
      </c>
      <c r="B1179" s="8" t="s">
        <v>1425</v>
      </c>
      <c r="C1179" s="9" t="s">
        <v>1427</v>
      </c>
      <c r="D1179" s="8" t="s">
        <v>13</v>
      </c>
      <c r="E1179" s="10">
        <v>3511.72</v>
      </c>
    </row>
    <row r="1180" spans="1:5">
      <c r="A1180" s="8">
        <v>68</v>
      </c>
      <c r="B1180" s="8" t="s">
        <v>1425</v>
      </c>
      <c r="C1180" s="9" t="s">
        <v>1428</v>
      </c>
      <c r="D1180" s="8" t="s">
        <v>13</v>
      </c>
      <c r="E1180" s="10">
        <v>4403.16</v>
      </c>
    </row>
    <row r="1181" spans="1:5">
      <c r="A1181" s="8">
        <v>68</v>
      </c>
      <c r="B1181" s="8" t="s">
        <v>1422</v>
      </c>
      <c r="C1181" s="9" t="s">
        <v>1429</v>
      </c>
      <c r="D1181" s="8" t="s">
        <v>13</v>
      </c>
      <c r="E1181" s="10">
        <v>1045</v>
      </c>
    </row>
    <row r="1182" spans="1:5">
      <c r="A1182" s="8">
        <v>68</v>
      </c>
      <c r="B1182" s="8" t="s">
        <v>1425</v>
      </c>
      <c r="C1182" s="9" t="s">
        <v>1430</v>
      </c>
      <c r="D1182" s="8" t="s">
        <v>18</v>
      </c>
      <c r="E1182" s="10">
        <v>2603</v>
      </c>
    </row>
    <row r="1183" spans="1:5">
      <c r="A1183" s="8">
        <v>68</v>
      </c>
      <c r="B1183" s="8" t="s">
        <v>1425</v>
      </c>
      <c r="C1183" s="9" t="s">
        <v>1431</v>
      </c>
      <c r="D1183" s="8" t="s">
        <v>13</v>
      </c>
      <c r="E1183" s="10">
        <v>3102.23</v>
      </c>
    </row>
    <row r="1184" spans="1:5">
      <c r="A1184" s="8">
        <v>68</v>
      </c>
      <c r="B1184" s="8" t="s">
        <v>1432</v>
      </c>
      <c r="C1184" s="9" t="s">
        <v>1433</v>
      </c>
      <c r="D1184" s="8" t="s">
        <v>8</v>
      </c>
      <c r="E1184" s="10">
        <v>150</v>
      </c>
    </row>
    <row r="1185" spans="1:5">
      <c r="A1185" s="8">
        <v>68</v>
      </c>
      <c r="B1185" s="8" t="s">
        <v>1422</v>
      </c>
      <c r="C1185" s="9" t="s">
        <v>1434</v>
      </c>
      <c r="D1185" s="8" t="s">
        <v>8</v>
      </c>
      <c r="E1185" s="10">
        <v>150</v>
      </c>
    </row>
    <row r="1186" spans="1:5">
      <c r="A1186" s="8">
        <v>68</v>
      </c>
      <c r="B1186" s="8" t="s">
        <v>1425</v>
      </c>
      <c r="C1186" s="9" t="s">
        <v>1435</v>
      </c>
      <c r="D1186" s="8" t="s">
        <v>18</v>
      </c>
      <c r="E1186" s="10">
        <v>1612.01</v>
      </c>
    </row>
    <row r="1187" spans="1:5">
      <c r="A1187" s="8">
        <v>68</v>
      </c>
      <c r="B1187" s="8" t="s">
        <v>1425</v>
      </c>
      <c r="C1187" s="9" t="s">
        <v>1436</v>
      </c>
      <c r="D1187" s="8" t="s">
        <v>18</v>
      </c>
      <c r="E1187" s="10">
        <v>634.34</v>
      </c>
    </row>
    <row r="1188" spans="1:5">
      <c r="A1188" s="8">
        <v>68</v>
      </c>
      <c r="B1188" s="8" t="s">
        <v>1422</v>
      </c>
      <c r="C1188" s="9" t="s">
        <v>1437</v>
      </c>
      <c r="D1188" s="8" t="s">
        <v>8</v>
      </c>
      <c r="E1188" s="10">
        <v>540</v>
      </c>
    </row>
    <row r="1189" spans="1:5">
      <c r="A1189" s="8">
        <v>68</v>
      </c>
      <c r="B1189" s="8" t="s">
        <v>1425</v>
      </c>
      <c r="C1189" s="9" t="s">
        <v>1438</v>
      </c>
      <c r="D1189" s="8" t="s">
        <v>8</v>
      </c>
      <c r="E1189" s="10">
        <v>204</v>
      </c>
    </row>
    <row r="1190" spans="1:5">
      <c r="A1190" s="8">
        <v>68</v>
      </c>
      <c r="B1190" s="8" t="s">
        <v>1425</v>
      </c>
      <c r="C1190" s="9" t="s">
        <v>1439</v>
      </c>
      <c r="D1190" s="8" t="s">
        <v>18</v>
      </c>
      <c r="E1190" s="10">
        <v>336.2</v>
      </c>
    </row>
    <row r="1191" spans="1:5">
      <c r="A1191" s="8">
        <v>68</v>
      </c>
      <c r="B1191" s="8" t="s">
        <v>1440</v>
      </c>
      <c r="C1191" s="9" t="s">
        <v>1441</v>
      </c>
      <c r="D1191" s="8" t="s">
        <v>13</v>
      </c>
      <c r="E1191" s="10">
        <v>536.33000000000004</v>
      </c>
    </row>
    <row r="1192" spans="1:5">
      <c r="A1192" s="8">
        <v>68</v>
      </c>
      <c r="B1192" s="8" t="s">
        <v>1425</v>
      </c>
      <c r="C1192" s="9" t="s">
        <v>1442</v>
      </c>
      <c r="D1192" s="8" t="s">
        <v>13</v>
      </c>
      <c r="E1192" s="10">
        <v>1432.09</v>
      </c>
    </row>
    <row r="1193" spans="1:5">
      <c r="A1193" s="8">
        <v>68</v>
      </c>
      <c r="B1193" s="8" t="s">
        <v>1425</v>
      </c>
      <c r="C1193" s="9" t="s">
        <v>1443</v>
      </c>
      <c r="D1193" s="8" t="s">
        <v>18</v>
      </c>
      <c r="E1193" s="10">
        <v>383.8</v>
      </c>
    </row>
    <row r="1194" spans="1:5">
      <c r="A1194" s="8">
        <v>68</v>
      </c>
      <c r="B1194" s="8" t="s">
        <v>1425</v>
      </c>
      <c r="C1194" s="9" t="s">
        <v>1444</v>
      </c>
      <c r="D1194" s="8" t="s">
        <v>40</v>
      </c>
      <c r="E1194" s="10">
        <v>1534.8</v>
      </c>
    </row>
    <row r="1195" spans="1:5" ht="25.5">
      <c r="A1195" s="8">
        <v>68</v>
      </c>
      <c r="B1195" s="8" t="s">
        <v>1445</v>
      </c>
      <c r="C1195" s="9" t="s">
        <v>1446</v>
      </c>
      <c r="D1195" s="8" t="s">
        <v>8</v>
      </c>
      <c r="E1195" s="10">
        <v>228</v>
      </c>
    </row>
    <row r="1196" spans="1:5">
      <c r="A1196" s="8">
        <v>68</v>
      </c>
      <c r="B1196" s="8" t="s">
        <v>1425</v>
      </c>
      <c r="C1196" s="9" t="s">
        <v>1447</v>
      </c>
      <c r="D1196" s="8" t="s">
        <v>18</v>
      </c>
      <c r="E1196" s="10">
        <v>135.55000000000001</v>
      </c>
    </row>
    <row r="1197" spans="1:5">
      <c r="A1197" s="8">
        <v>68</v>
      </c>
      <c r="B1197" s="8" t="s">
        <v>1425</v>
      </c>
      <c r="C1197" s="9" t="s">
        <v>1448</v>
      </c>
      <c r="D1197" s="8" t="s">
        <v>16</v>
      </c>
      <c r="E1197" s="10">
        <v>3751.2</v>
      </c>
    </row>
    <row r="1198" spans="1:5">
      <c r="A1198" s="8">
        <v>68</v>
      </c>
      <c r="B1198" s="8" t="s">
        <v>1425</v>
      </c>
      <c r="C1198" s="9" t="s">
        <v>1449</v>
      </c>
      <c r="D1198" s="8" t="s">
        <v>18</v>
      </c>
      <c r="E1198" s="10">
        <v>231.45</v>
      </c>
    </row>
    <row r="1199" spans="1:5">
      <c r="A1199" s="8">
        <v>68</v>
      </c>
      <c r="B1199" s="8" t="s">
        <v>1450</v>
      </c>
      <c r="C1199" s="9" t="s">
        <v>1451</v>
      </c>
      <c r="D1199" s="8" t="s">
        <v>8</v>
      </c>
      <c r="E1199" s="10">
        <v>114</v>
      </c>
    </row>
    <row r="1200" spans="1:5">
      <c r="A1200" s="8">
        <v>68</v>
      </c>
      <c r="B1200" s="8" t="s">
        <v>1422</v>
      </c>
      <c r="C1200" s="9" t="s">
        <v>1452</v>
      </c>
      <c r="D1200" s="8" t="s">
        <v>13</v>
      </c>
      <c r="E1200" s="10">
        <v>4198.07</v>
      </c>
    </row>
    <row r="1201" spans="1:5">
      <c r="A1201" s="8">
        <v>67</v>
      </c>
      <c r="B1201" s="8" t="s">
        <v>1410</v>
      </c>
      <c r="C1201" s="9" t="s">
        <v>1453</v>
      </c>
      <c r="D1201" s="8" t="s">
        <v>147</v>
      </c>
      <c r="E1201" s="10">
        <v>3119.81</v>
      </c>
    </row>
    <row r="1202" spans="1:5">
      <c r="A1202" s="8">
        <v>67</v>
      </c>
      <c r="B1202" s="8" t="s">
        <v>1410</v>
      </c>
      <c r="C1202" s="9" t="s">
        <v>1454</v>
      </c>
      <c r="D1202" s="8" t="s">
        <v>147</v>
      </c>
      <c r="E1202" s="10">
        <v>1510.5</v>
      </c>
    </row>
    <row r="1203" spans="1:5">
      <c r="A1203" s="8">
        <v>21</v>
      </c>
      <c r="B1203" s="8" t="s">
        <v>72</v>
      </c>
      <c r="C1203" s="9" t="s">
        <v>1455</v>
      </c>
      <c r="D1203" s="8" t="s">
        <v>18</v>
      </c>
      <c r="E1203" s="10">
        <v>16123.8</v>
      </c>
    </row>
    <row r="1204" spans="1:5">
      <c r="A1204" s="8">
        <v>21</v>
      </c>
      <c r="B1204" s="8" t="s">
        <v>72</v>
      </c>
      <c r="C1204" s="9" t="s">
        <v>1456</v>
      </c>
      <c r="D1204" s="8" t="s">
        <v>115</v>
      </c>
      <c r="E1204" s="10">
        <v>1660.21</v>
      </c>
    </row>
    <row r="1205" spans="1:5">
      <c r="A1205" s="8">
        <v>21</v>
      </c>
      <c r="B1205" s="8" t="s">
        <v>72</v>
      </c>
      <c r="C1205" s="9" t="s">
        <v>1457</v>
      </c>
      <c r="D1205" s="8" t="s">
        <v>115</v>
      </c>
      <c r="E1205" s="10">
        <v>7815.5</v>
      </c>
    </row>
    <row r="1206" spans="1:5">
      <c r="A1206" s="8">
        <v>21</v>
      </c>
      <c r="B1206" s="8" t="s">
        <v>72</v>
      </c>
      <c r="C1206" s="9" t="s">
        <v>1458</v>
      </c>
      <c r="D1206" s="8" t="s">
        <v>40</v>
      </c>
      <c r="E1206" s="10">
        <v>684</v>
      </c>
    </row>
    <row r="1207" spans="1:5">
      <c r="A1207" s="8">
        <v>21</v>
      </c>
      <c r="B1207" s="8" t="s">
        <v>72</v>
      </c>
      <c r="C1207" s="9" t="s">
        <v>1459</v>
      </c>
      <c r="D1207" s="8" t="s">
        <v>49</v>
      </c>
      <c r="E1207" s="10">
        <v>13556.56</v>
      </c>
    </row>
    <row r="1208" spans="1:5">
      <c r="A1208" s="8">
        <v>21</v>
      </c>
      <c r="B1208" s="8" t="s">
        <v>72</v>
      </c>
      <c r="C1208" s="9" t="s">
        <v>1460</v>
      </c>
      <c r="D1208" s="8" t="s">
        <v>40</v>
      </c>
      <c r="E1208" s="10">
        <v>4795.8999999999996</v>
      </c>
    </row>
    <row r="1209" spans="1:5">
      <c r="A1209" s="8">
        <v>21</v>
      </c>
      <c r="B1209" s="8" t="s">
        <v>72</v>
      </c>
      <c r="C1209" s="9" t="s">
        <v>1460</v>
      </c>
      <c r="D1209" s="8" t="s">
        <v>40</v>
      </c>
      <c r="E1209" s="10">
        <v>6552</v>
      </c>
    </row>
    <row r="1210" spans="1:5">
      <c r="A1210" s="8">
        <v>21</v>
      </c>
      <c r="B1210" s="8" t="s">
        <v>72</v>
      </c>
      <c r="C1210" s="9" t="s">
        <v>1461</v>
      </c>
      <c r="D1210" s="8" t="s">
        <v>8</v>
      </c>
      <c r="E1210" s="10">
        <v>6168</v>
      </c>
    </row>
    <row r="1211" spans="1:5">
      <c r="A1211" s="8">
        <v>21</v>
      </c>
      <c r="B1211" s="8" t="s">
        <v>72</v>
      </c>
      <c r="C1211" s="9" t="s">
        <v>1462</v>
      </c>
      <c r="D1211" s="8" t="s">
        <v>37</v>
      </c>
      <c r="E1211" s="10">
        <v>1808.87</v>
      </c>
    </row>
    <row r="1212" spans="1:5">
      <c r="A1212" s="8">
        <v>39</v>
      </c>
      <c r="B1212" s="8" t="s">
        <v>1463</v>
      </c>
      <c r="C1212" s="9" t="s">
        <v>1464</v>
      </c>
      <c r="D1212" s="8" t="s">
        <v>13</v>
      </c>
      <c r="E1212" s="10">
        <v>29327.1</v>
      </c>
    </row>
    <row r="1213" spans="1:5">
      <c r="A1213" s="8">
        <v>39</v>
      </c>
      <c r="B1213" s="8" t="s">
        <v>1463</v>
      </c>
      <c r="C1213" s="9" t="s">
        <v>1465</v>
      </c>
      <c r="D1213" s="8" t="s">
        <v>147</v>
      </c>
      <c r="E1213" s="10">
        <v>7345.2</v>
      </c>
    </row>
    <row r="1214" spans="1:5">
      <c r="A1214" s="8">
        <v>90</v>
      </c>
      <c r="B1214" s="8" t="s">
        <v>1466</v>
      </c>
      <c r="C1214" s="9" t="s">
        <v>1467</v>
      </c>
      <c r="D1214" s="8" t="s">
        <v>37</v>
      </c>
      <c r="E1214" s="10">
        <v>4278</v>
      </c>
    </row>
    <row r="1215" spans="1:5">
      <c r="A1215" s="8">
        <v>90</v>
      </c>
      <c r="B1215" s="8" t="s">
        <v>1466</v>
      </c>
      <c r="C1215" s="9" t="s">
        <v>1468</v>
      </c>
      <c r="D1215" s="8" t="s">
        <v>8</v>
      </c>
      <c r="E1215" s="10">
        <v>5165.16</v>
      </c>
    </row>
    <row r="1216" spans="1:5">
      <c r="A1216" s="8">
        <v>70</v>
      </c>
      <c r="B1216" s="8" t="s">
        <v>1469</v>
      </c>
      <c r="C1216" s="9" t="s">
        <v>1470</v>
      </c>
      <c r="D1216" s="8" t="s">
        <v>8</v>
      </c>
      <c r="E1216" s="10">
        <v>4461.6000000000004</v>
      </c>
    </row>
    <row r="1217" spans="1:5">
      <c r="A1217" s="8">
        <v>70</v>
      </c>
      <c r="B1217" s="8" t="s">
        <v>1471</v>
      </c>
      <c r="C1217" s="9" t="s">
        <v>1472</v>
      </c>
      <c r="D1217" s="8" t="s">
        <v>8</v>
      </c>
      <c r="E1217" s="10">
        <v>12079.56</v>
      </c>
    </row>
    <row r="1218" spans="1:5">
      <c r="A1218" s="8">
        <v>70</v>
      </c>
      <c r="B1218" s="8" t="s">
        <v>1473</v>
      </c>
      <c r="C1218" s="9" t="s">
        <v>1474</v>
      </c>
      <c r="D1218" s="8" t="s">
        <v>13</v>
      </c>
      <c r="E1218" s="10">
        <v>6822</v>
      </c>
    </row>
    <row r="1219" spans="1:5">
      <c r="A1219" s="8">
        <v>70</v>
      </c>
      <c r="B1219" s="8" t="s">
        <v>1473</v>
      </c>
      <c r="C1219" s="9" t="s">
        <v>1475</v>
      </c>
      <c r="D1219" s="8" t="s">
        <v>8</v>
      </c>
      <c r="E1219" s="10">
        <v>2794.28</v>
      </c>
    </row>
    <row r="1220" spans="1:5">
      <c r="A1220" s="8">
        <v>70</v>
      </c>
      <c r="B1220" s="8" t="s">
        <v>1469</v>
      </c>
      <c r="C1220" s="9" t="s">
        <v>1476</v>
      </c>
      <c r="D1220" s="8" t="s">
        <v>8</v>
      </c>
      <c r="E1220" s="10">
        <v>4776</v>
      </c>
    </row>
    <row r="1221" spans="1:5">
      <c r="A1221" s="8">
        <v>25</v>
      </c>
      <c r="B1221" s="8" t="s">
        <v>1477</v>
      </c>
      <c r="C1221" s="9" t="s">
        <v>1478</v>
      </c>
      <c r="D1221" s="8" t="s">
        <v>49</v>
      </c>
      <c r="E1221" s="10">
        <v>3012</v>
      </c>
    </row>
    <row r="1222" spans="1:5">
      <c r="A1222" s="8">
        <v>25</v>
      </c>
      <c r="B1222" s="8" t="s">
        <v>1479</v>
      </c>
      <c r="C1222" s="9" t="s">
        <v>1480</v>
      </c>
      <c r="D1222" s="8" t="s">
        <v>49</v>
      </c>
      <c r="E1222" s="10">
        <v>974.4</v>
      </c>
    </row>
    <row r="1223" spans="1:5">
      <c r="A1223" s="8">
        <v>25</v>
      </c>
      <c r="B1223" s="8" t="s">
        <v>1477</v>
      </c>
      <c r="C1223" s="9" t="s">
        <v>1481</v>
      </c>
      <c r="D1223" s="8" t="s">
        <v>147</v>
      </c>
      <c r="E1223" s="10">
        <v>177.07</v>
      </c>
    </row>
    <row r="1224" spans="1:5">
      <c r="A1224" s="8">
        <v>25</v>
      </c>
      <c r="B1224" s="8" t="s">
        <v>1477</v>
      </c>
      <c r="C1224" s="9" t="s">
        <v>1481</v>
      </c>
      <c r="D1224" s="8" t="s">
        <v>147</v>
      </c>
      <c r="E1224" s="10">
        <v>476.02</v>
      </c>
    </row>
    <row r="1225" spans="1:5">
      <c r="A1225" s="8">
        <v>70</v>
      </c>
      <c r="B1225" s="8" t="s">
        <v>1469</v>
      </c>
      <c r="C1225" s="9" t="s">
        <v>1482</v>
      </c>
      <c r="D1225" s="8" t="s">
        <v>8</v>
      </c>
      <c r="E1225" s="10">
        <v>4047.56</v>
      </c>
    </row>
    <row r="1226" spans="1:5">
      <c r="A1226" s="8">
        <v>25</v>
      </c>
      <c r="B1226" s="8" t="s">
        <v>1477</v>
      </c>
      <c r="C1226" s="9" t="s">
        <v>1483</v>
      </c>
      <c r="D1226" s="8" t="s">
        <v>8</v>
      </c>
      <c r="E1226" s="10">
        <v>33148.28</v>
      </c>
    </row>
    <row r="1227" spans="1:5">
      <c r="A1227" s="8">
        <v>39</v>
      </c>
      <c r="B1227" s="8" t="s">
        <v>1484</v>
      </c>
      <c r="C1227" s="9" t="s">
        <v>1485</v>
      </c>
      <c r="D1227" s="8" t="s">
        <v>8</v>
      </c>
      <c r="E1227" s="10">
        <v>27895.200000000001</v>
      </c>
    </row>
    <row r="1228" spans="1:5">
      <c r="A1228" s="8">
        <v>70</v>
      </c>
      <c r="B1228" s="8" t="s">
        <v>1486</v>
      </c>
      <c r="C1228" s="9" t="s">
        <v>1487</v>
      </c>
      <c r="D1228" s="8" t="s">
        <v>8</v>
      </c>
      <c r="E1228" s="10">
        <v>28518.54</v>
      </c>
    </row>
    <row r="1229" spans="1:5">
      <c r="A1229" s="8">
        <v>90</v>
      </c>
      <c r="B1229" s="8" t="s">
        <v>1466</v>
      </c>
      <c r="C1229" s="9" t="s">
        <v>1488</v>
      </c>
      <c r="D1229" s="8" t="s">
        <v>8</v>
      </c>
      <c r="E1229" s="10">
        <v>8141.8</v>
      </c>
    </row>
    <row r="1230" spans="1:5">
      <c r="A1230" s="8">
        <v>39</v>
      </c>
      <c r="B1230" s="8" t="s">
        <v>1489</v>
      </c>
      <c r="C1230" s="9" t="s">
        <v>1490</v>
      </c>
      <c r="D1230" s="8" t="s">
        <v>16</v>
      </c>
      <c r="E1230" s="10">
        <v>3582</v>
      </c>
    </row>
    <row r="1231" spans="1:5">
      <c r="A1231" s="8">
        <v>70</v>
      </c>
      <c r="B1231" s="8" t="s">
        <v>1491</v>
      </c>
      <c r="C1231" s="9" t="s">
        <v>1492</v>
      </c>
      <c r="D1231" s="8" t="s">
        <v>18</v>
      </c>
      <c r="E1231" s="10">
        <v>1161.24</v>
      </c>
    </row>
    <row r="1232" spans="1:5">
      <c r="A1232" s="8">
        <v>70</v>
      </c>
      <c r="B1232" s="8" t="s">
        <v>1491</v>
      </c>
      <c r="C1232" s="9" t="s">
        <v>1493</v>
      </c>
      <c r="D1232" s="8" t="s">
        <v>18</v>
      </c>
      <c r="E1232" s="10">
        <v>902.45</v>
      </c>
    </row>
    <row r="1233" spans="1:5">
      <c r="A1233" s="8">
        <v>70</v>
      </c>
      <c r="B1233" s="8" t="s">
        <v>1494</v>
      </c>
      <c r="C1233" s="9" t="s">
        <v>1495</v>
      </c>
      <c r="D1233" s="8" t="s">
        <v>13</v>
      </c>
      <c r="E1233" s="10">
        <v>2556</v>
      </c>
    </row>
    <row r="1234" spans="1:5">
      <c r="A1234" s="8">
        <v>70</v>
      </c>
      <c r="B1234" s="8" t="s">
        <v>1491</v>
      </c>
      <c r="C1234" s="9" t="s">
        <v>1496</v>
      </c>
      <c r="D1234" s="8" t="s">
        <v>8</v>
      </c>
      <c r="E1234" s="10">
        <v>3366</v>
      </c>
    </row>
    <row r="1235" spans="1:5">
      <c r="A1235" s="8">
        <v>70</v>
      </c>
      <c r="B1235" s="8" t="s">
        <v>1491</v>
      </c>
      <c r="C1235" s="9" t="s">
        <v>1497</v>
      </c>
      <c r="D1235" s="8" t="s">
        <v>8</v>
      </c>
      <c r="E1235" s="10">
        <v>2208</v>
      </c>
    </row>
    <row r="1236" spans="1:5">
      <c r="A1236" s="8">
        <v>39</v>
      </c>
      <c r="B1236" s="8" t="s">
        <v>1463</v>
      </c>
      <c r="C1236" s="9" t="s">
        <v>1498</v>
      </c>
      <c r="D1236" s="8" t="s">
        <v>8</v>
      </c>
      <c r="E1236" s="10">
        <v>1124.6600000000001</v>
      </c>
    </row>
    <row r="1237" spans="1:5">
      <c r="A1237" s="8">
        <v>39</v>
      </c>
      <c r="B1237" s="8" t="s">
        <v>1463</v>
      </c>
      <c r="C1237" s="9" t="s">
        <v>1499</v>
      </c>
      <c r="D1237" s="8" t="s">
        <v>115</v>
      </c>
      <c r="E1237" s="10">
        <v>1277.3900000000001</v>
      </c>
    </row>
    <row r="1238" spans="1:5">
      <c r="A1238" s="8">
        <v>25</v>
      </c>
      <c r="B1238" s="8" t="s">
        <v>1477</v>
      </c>
      <c r="C1238" s="9" t="s">
        <v>1500</v>
      </c>
      <c r="D1238" s="8" t="s">
        <v>13</v>
      </c>
      <c r="E1238" s="10">
        <v>2124</v>
      </c>
    </row>
    <row r="1239" spans="1:5">
      <c r="A1239" s="8">
        <v>25</v>
      </c>
      <c r="B1239" s="8" t="s">
        <v>1477</v>
      </c>
      <c r="C1239" s="9" t="s">
        <v>1501</v>
      </c>
      <c r="D1239" s="8" t="s">
        <v>13</v>
      </c>
      <c r="E1239" s="10">
        <v>477.43</v>
      </c>
    </row>
    <row r="1240" spans="1:5">
      <c r="A1240" s="8">
        <v>90</v>
      </c>
      <c r="B1240" s="8" t="s">
        <v>1466</v>
      </c>
      <c r="C1240" s="9" t="s">
        <v>1502</v>
      </c>
      <c r="D1240" s="8" t="s">
        <v>49</v>
      </c>
      <c r="E1240" s="10">
        <v>10392</v>
      </c>
    </row>
    <row r="1241" spans="1:5">
      <c r="A1241" s="8">
        <v>39</v>
      </c>
      <c r="B1241" s="8" t="s">
        <v>1484</v>
      </c>
      <c r="C1241" s="9" t="s">
        <v>1503</v>
      </c>
      <c r="D1241" s="8" t="s">
        <v>49</v>
      </c>
      <c r="E1241" s="10">
        <v>16956</v>
      </c>
    </row>
    <row r="1242" spans="1:5">
      <c r="A1242" s="8">
        <v>25</v>
      </c>
      <c r="B1242" s="8" t="s">
        <v>1477</v>
      </c>
      <c r="C1242" s="9" t="s">
        <v>1504</v>
      </c>
      <c r="D1242" s="8" t="s">
        <v>49</v>
      </c>
      <c r="E1242" s="10">
        <v>5616</v>
      </c>
    </row>
    <row r="1243" spans="1:5">
      <c r="A1243" s="8">
        <v>70</v>
      </c>
      <c r="B1243" s="8" t="s">
        <v>1469</v>
      </c>
      <c r="C1243" s="9" t="s">
        <v>1505</v>
      </c>
      <c r="D1243" s="8" t="s">
        <v>49</v>
      </c>
      <c r="E1243" s="10">
        <v>49338</v>
      </c>
    </row>
    <row r="1244" spans="1:5">
      <c r="A1244" s="8">
        <v>70</v>
      </c>
      <c r="B1244" s="8" t="s">
        <v>1469</v>
      </c>
      <c r="C1244" s="9" t="s">
        <v>1506</v>
      </c>
      <c r="D1244" s="8" t="s">
        <v>37</v>
      </c>
      <c r="E1244" s="10">
        <v>1020.6</v>
      </c>
    </row>
    <row r="1245" spans="1:5">
      <c r="A1245" s="8">
        <v>70</v>
      </c>
      <c r="B1245" s="8" t="s">
        <v>1473</v>
      </c>
      <c r="C1245" s="9" t="s">
        <v>1507</v>
      </c>
      <c r="D1245" s="8" t="s">
        <v>13</v>
      </c>
      <c r="E1245" s="10">
        <v>853.2</v>
      </c>
    </row>
    <row r="1246" spans="1:5">
      <c r="A1246" s="8">
        <v>39</v>
      </c>
      <c r="B1246" s="8" t="s">
        <v>1484</v>
      </c>
      <c r="C1246" s="9" t="s">
        <v>1508</v>
      </c>
      <c r="D1246" s="8" t="s">
        <v>13</v>
      </c>
      <c r="E1246" s="10">
        <v>2492.52</v>
      </c>
    </row>
    <row r="1247" spans="1:5">
      <c r="A1247" s="8">
        <v>39</v>
      </c>
      <c r="B1247" s="8" t="s">
        <v>1484</v>
      </c>
      <c r="C1247" s="9" t="s">
        <v>1509</v>
      </c>
      <c r="D1247" s="8" t="s">
        <v>28</v>
      </c>
      <c r="E1247" s="10">
        <v>872.94</v>
      </c>
    </row>
    <row r="1248" spans="1:5">
      <c r="A1248" s="8">
        <v>39</v>
      </c>
      <c r="B1248" s="8" t="s">
        <v>1463</v>
      </c>
      <c r="C1248" s="9" t="s">
        <v>1510</v>
      </c>
      <c r="D1248" s="8" t="s">
        <v>147</v>
      </c>
      <c r="E1248" s="10">
        <v>510</v>
      </c>
    </row>
    <row r="1249" spans="1:5">
      <c r="A1249" s="8">
        <v>70</v>
      </c>
      <c r="B1249" s="8" t="s">
        <v>1469</v>
      </c>
      <c r="C1249" s="9" t="s">
        <v>1511</v>
      </c>
      <c r="D1249" s="8" t="s">
        <v>18</v>
      </c>
      <c r="E1249" s="10">
        <v>395.64</v>
      </c>
    </row>
    <row r="1250" spans="1:5">
      <c r="A1250" s="8">
        <v>70</v>
      </c>
      <c r="B1250" s="8" t="s">
        <v>1469</v>
      </c>
      <c r="C1250" s="9" t="s">
        <v>1512</v>
      </c>
      <c r="D1250" s="8" t="s">
        <v>18</v>
      </c>
      <c r="E1250" s="10">
        <v>1050.58</v>
      </c>
    </row>
    <row r="1251" spans="1:5">
      <c r="A1251" s="8">
        <v>70</v>
      </c>
      <c r="B1251" s="8" t="s">
        <v>1469</v>
      </c>
      <c r="C1251" s="9" t="s">
        <v>1513</v>
      </c>
      <c r="D1251" s="8" t="s">
        <v>13</v>
      </c>
      <c r="E1251" s="10">
        <v>3929.03</v>
      </c>
    </row>
    <row r="1252" spans="1:5">
      <c r="A1252" s="8">
        <v>39</v>
      </c>
      <c r="B1252" s="8" t="s">
        <v>1484</v>
      </c>
      <c r="C1252" s="9" t="s">
        <v>1514</v>
      </c>
      <c r="D1252" s="8" t="s">
        <v>147</v>
      </c>
      <c r="E1252" s="10">
        <v>309.22000000000003</v>
      </c>
    </row>
    <row r="1253" spans="1:5">
      <c r="A1253" s="8">
        <v>39</v>
      </c>
      <c r="B1253" s="8" t="s">
        <v>1484</v>
      </c>
      <c r="C1253" s="9" t="s">
        <v>1515</v>
      </c>
      <c r="D1253" s="8" t="s">
        <v>115</v>
      </c>
      <c r="E1253" s="10">
        <v>3636</v>
      </c>
    </row>
    <row r="1254" spans="1:5">
      <c r="A1254" s="8">
        <v>39</v>
      </c>
      <c r="B1254" s="8" t="s">
        <v>1484</v>
      </c>
      <c r="C1254" s="9" t="s">
        <v>1512</v>
      </c>
      <c r="D1254" s="8" t="s">
        <v>18</v>
      </c>
      <c r="E1254" s="10">
        <v>250.75</v>
      </c>
    </row>
    <row r="1255" spans="1:5">
      <c r="A1255" s="8">
        <v>25</v>
      </c>
      <c r="B1255" s="8" t="s">
        <v>1479</v>
      </c>
      <c r="C1255" s="9" t="s">
        <v>1516</v>
      </c>
      <c r="D1255" s="8" t="s">
        <v>115</v>
      </c>
      <c r="E1255" s="10">
        <v>3348</v>
      </c>
    </row>
    <row r="1256" spans="1:5">
      <c r="A1256" s="8">
        <v>70</v>
      </c>
      <c r="B1256" s="8" t="s">
        <v>1494</v>
      </c>
      <c r="C1256" s="9" t="s">
        <v>1517</v>
      </c>
      <c r="D1256" s="8" t="s">
        <v>115</v>
      </c>
      <c r="E1256" s="10">
        <v>3300</v>
      </c>
    </row>
    <row r="1257" spans="1:5">
      <c r="A1257" s="8">
        <v>39</v>
      </c>
      <c r="B1257" s="8" t="s">
        <v>1484</v>
      </c>
      <c r="C1257" s="9" t="s">
        <v>1512</v>
      </c>
      <c r="D1257" s="8" t="s">
        <v>18</v>
      </c>
      <c r="E1257" s="10">
        <v>2003.43</v>
      </c>
    </row>
    <row r="1258" spans="1:5">
      <c r="A1258" s="8">
        <v>25</v>
      </c>
      <c r="B1258" s="8" t="s">
        <v>1518</v>
      </c>
      <c r="C1258" s="9" t="s">
        <v>1519</v>
      </c>
      <c r="D1258" s="8" t="s">
        <v>8</v>
      </c>
      <c r="E1258" s="10">
        <v>516.6</v>
      </c>
    </row>
    <row r="1259" spans="1:5">
      <c r="A1259" s="8">
        <v>70</v>
      </c>
      <c r="B1259" s="8" t="s">
        <v>1491</v>
      </c>
      <c r="C1259" s="9" t="s">
        <v>1520</v>
      </c>
      <c r="D1259" s="8" t="s">
        <v>8</v>
      </c>
      <c r="E1259" s="10">
        <v>2385.6</v>
      </c>
    </row>
    <row r="1260" spans="1:5">
      <c r="A1260" s="8">
        <v>70</v>
      </c>
      <c r="B1260" s="8" t="s">
        <v>1491</v>
      </c>
      <c r="C1260" s="9" t="s">
        <v>1521</v>
      </c>
      <c r="D1260" s="8" t="s">
        <v>8</v>
      </c>
      <c r="E1260" s="10">
        <v>2709.6</v>
      </c>
    </row>
    <row r="1261" spans="1:5">
      <c r="A1261" s="8">
        <v>70</v>
      </c>
      <c r="B1261" s="8" t="s">
        <v>1491</v>
      </c>
      <c r="C1261" s="9" t="s">
        <v>1522</v>
      </c>
      <c r="D1261" s="8" t="s">
        <v>147</v>
      </c>
      <c r="E1261" s="10">
        <v>966.5</v>
      </c>
    </row>
    <row r="1262" spans="1:5">
      <c r="A1262" s="8">
        <v>25</v>
      </c>
      <c r="B1262" s="8" t="s">
        <v>1477</v>
      </c>
      <c r="C1262" s="9" t="s">
        <v>1458</v>
      </c>
      <c r="D1262" s="8" t="s">
        <v>40</v>
      </c>
      <c r="E1262" s="10">
        <v>699.6</v>
      </c>
    </row>
    <row r="1263" spans="1:5">
      <c r="A1263" s="8">
        <v>70</v>
      </c>
      <c r="B1263" s="8" t="s">
        <v>1469</v>
      </c>
      <c r="C1263" s="9" t="s">
        <v>1523</v>
      </c>
      <c r="D1263" s="8" t="s">
        <v>8</v>
      </c>
      <c r="E1263" s="10">
        <v>450</v>
      </c>
    </row>
    <row r="1264" spans="1:5">
      <c r="A1264" s="8">
        <v>70</v>
      </c>
      <c r="B1264" s="8" t="s">
        <v>1469</v>
      </c>
      <c r="C1264" s="9" t="s">
        <v>1524</v>
      </c>
      <c r="D1264" s="8" t="s">
        <v>8</v>
      </c>
      <c r="E1264" s="10">
        <v>420</v>
      </c>
    </row>
    <row r="1265" spans="1:5">
      <c r="A1265" s="8">
        <v>25</v>
      </c>
      <c r="B1265" s="8" t="s">
        <v>1477</v>
      </c>
      <c r="C1265" s="9" t="s">
        <v>1525</v>
      </c>
      <c r="D1265" s="8" t="s">
        <v>49</v>
      </c>
      <c r="E1265" s="10">
        <v>594</v>
      </c>
    </row>
    <row r="1266" spans="1:5">
      <c r="A1266" s="8">
        <v>70</v>
      </c>
      <c r="B1266" s="8" t="s">
        <v>1469</v>
      </c>
      <c r="C1266" s="9" t="s">
        <v>1526</v>
      </c>
      <c r="D1266" s="8" t="s">
        <v>115</v>
      </c>
      <c r="E1266" s="10">
        <v>382.8</v>
      </c>
    </row>
    <row r="1267" spans="1:5">
      <c r="A1267" s="8">
        <v>25</v>
      </c>
      <c r="B1267" s="8" t="s">
        <v>1527</v>
      </c>
      <c r="C1267" s="9" t="s">
        <v>1528</v>
      </c>
      <c r="D1267" s="8" t="s">
        <v>13</v>
      </c>
      <c r="E1267" s="10">
        <v>3076.8</v>
      </c>
    </row>
    <row r="1268" spans="1:5">
      <c r="A1268" s="8">
        <v>70</v>
      </c>
      <c r="B1268" s="8" t="s">
        <v>1494</v>
      </c>
      <c r="C1268" s="9" t="s">
        <v>1529</v>
      </c>
      <c r="D1268" s="8" t="s">
        <v>13</v>
      </c>
      <c r="E1268" s="10">
        <v>660</v>
      </c>
    </row>
    <row r="1269" spans="1:5">
      <c r="A1269" s="8">
        <v>57</v>
      </c>
      <c r="B1269" s="8" t="s">
        <v>1530</v>
      </c>
      <c r="C1269" s="9" t="s">
        <v>1531</v>
      </c>
      <c r="D1269" s="8" t="s">
        <v>37</v>
      </c>
      <c r="E1269" s="10">
        <v>2268</v>
      </c>
    </row>
    <row r="1270" spans="1:5">
      <c r="A1270" s="8">
        <v>57</v>
      </c>
      <c r="B1270" s="8" t="s">
        <v>1532</v>
      </c>
      <c r="C1270" s="9" t="s">
        <v>1533</v>
      </c>
      <c r="D1270" s="8" t="s">
        <v>8</v>
      </c>
      <c r="E1270" s="10">
        <v>1105.21</v>
      </c>
    </row>
    <row r="1271" spans="1:5">
      <c r="A1271" s="8">
        <v>57</v>
      </c>
      <c r="B1271" s="8" t="s">
        <v>1534</v>
      </c>
      <c r="C1271" s="9" t="s">
        <v>1535</v>
      </c>
      <c r="D1271" s="8" t="s">
        <v>8</v>
      </c>
      <c r="E1271" s="10">
        <v>2148.12</v>
      </c>
    </row>
    <row r="1272" spans="1:5">
      <c r="A1272" s="8">
        <v>57</v>
      </c>
      <c r="B1272" s="8" t="s">
        <v>1536</v>
      </c>
      <c r="C1272" s="9" t="s">
        <v>1537</v>
      </c>
      <c r="D1272" s="8" t="s">
        <v>8</v>
      </c>
      <c r="E1272" s="10">
        <v>332.21</v>
      </c>
    </row>
    <row r="1273" spans="1:5">
      <c r="A1273" s="8">
        <v>57</v>
      </c>
      <c r="B1273" s="8" t="s">
        <v>1538</v>
      </c>
      <c r="C1273" s="9" t="s">
        <v>1539</v>
      </c>
      <c r="D1273" s="8" t="s">
        <v>8</v>
      </c>
      <c r="E1273" s="10">
        <v>2396.7600000000002</v>
      </c>
    </row>
    <row r="1274" spans="1:5">
      <c r="A1274" s="8">
        <v>57</v>
      </c>
      <c r="B1274" s="8" t="s">
        <v>1540</v>
      </c>
      <c r="C1274" s="9" t="s">
        <v>1541</v>
      </c>
      <c r="D1274" s="8" t="s">
        <v>8</v>
      </c>
      <c r="E1274" s="10">
        <v>1390.38</v>
      </c>
    </row>
    <row r="1275" spans="1:5">
      <c r="A1275" s="8">
        <v>57</v>
      </c>
      <c r="B1275" s="8" t="s">
        <v>1542</v>
      </c>
      <c r="C1275" s="9" t="s">
        <v>1543</v>
      </c>
      <c r="D1275" s="8" t="s">
        <v>8</v>
      </c>
      <c r="E1275" s="10">
        <v>635.51</v>
      </c>
    </row>
    <row r="1276" spans="1:5">
      <c r="A1276" s="8">
        <v>54</v>
      </c>
      <c r="B1276" s="8" t="s">
        <v>1544</v>
      </c>
      <c r="C1276" s="9" t="s">
        <v>1545</v>
      </c>
      <c r="D1276" s="8" t="s">
        <v>13</v>
      </c>
      <c r="E1276" s="10">
        <v>2280</v>
      </c>
    </row>
    <row r="1277" spans="1:5">
      <c r="A1277" s="8">
        <v>57</v>
      </c>
      <c r="B1277" s="8" t="s">
        <v>1542</v>
      </c>
      <c r="C1277" s="9" t="s">
        <v>1546</v>
      </c>
      <c r="D1277" s="8" t="s">
        <v>8</v>
      </c>
      <c r="E1277" s="10">
        <v>1878.2</v>
      </c>
    </row>
    <row r="1278" spans="1:5">
      <c r="A1278" s="8">
        <v>57</v>
      </c>
      <c r="B1278" s="8" t="s">
        <v>1542</v>
      </c>
      <c r="C1278" s="9" t="s">
        <v>1547</v>
      </c>
      <c r="D1278" s="8" t="s">
        <v>147</v>
      </c>
      <c r="E1278" s="10">
        <v>2222.4</v>
      </c>
    </row>
    <row r="1279" spans="1:5">
      <c r="A1279" s="8">
        <v>57</v>
      </c>
      <c r="B1279" s="8" t="s">
        <v>1542</v>
      </c>
      <c r="C1279" s="9" t="s">
        <v>1548</v>
      </c>
      <c r="D1279" s="8" t="s">
        <v>37</v>
      </c>
      <c r="E1279" s="10">
        <v>324.35000000000002</v>
      </c>
    </row>
    <row r="1280" spans="1:5">
      <c r="A1280" s="8">
        <v>57</v>
      </c>
      <c r="B1280" s="8" t="s">
        <v>1542</v>
      </c>
      <c r="C1280" s="9" t="s">
        <v>1458</v>
      </c>
      <c r="D1280" s="8" t="s">
        <v>40</v>
      </c>
      <c r="E1280" s="10">
        <v>344.28</v>
      </c>
    </row>
    <row r="1281" spans="1:5">
      <c r="A1281" s="8">
        <v>57</v>
      </c>
      <c r="B1281" s="8" t="s">
        <v>1542</v>
      </c>
      <c r="C1281" s="9" t="s">
        <v>1458</v>
      </c>
      <c r="D1281" s="8" t="s">
        <v>40</v>
      </c>
      <c r="E1281" s="10">
        <v>1026.9100000000001</v>
      </c>
    </row>
    <row r="1282" spans="1:5">
      <c r="A1282" s="8">
        <v>54</v>
      </c>
      <c r="B1282" s="8" t="s">
        <v>1549</v>
      </c>
      <c r="C1282" s="9" t="s">
        <v>1550</v>
      </c>
      <c r="D1282" s="8" t="s">
        <v>147</v>
      </c>
      <c r="E1282" s="10">
        <v>2976</v>
      </c>
    </row>
    <row r="1283" spans="1:5">
      <c r="A1283" s="8">
        <v>57</v>
      </c>
      <c r="B1283" s="8" t="s">
        <v>1542</v>
      </c>
      <c r="C1283" s="9" t="s">
        <v>1551</v>
      </c>
      <c r="D1283" s="8" t="s">
        <v>52</v>
      </c>
      <c r="E1283" s="10">
        <v>2483.96</v>
      </c>
    </row>
    <row r="1284" spans="1:5">
      <c r="A1284" s="8">
        <v>57</v>
      </c>
      <c r="B1284" s="8" t="s">
        <v>1542</v>
      </c>
      <c r="C1284" s="9" t="s">
        <v>1552</v>
      </c>
      <c r="D1284" s="8" t="s">
        <v>8</v>
      </c>
      <c r="E1284" s="10">
        <v>1119.5999999999999</v>
      </c>
    </row>
    <row r="1285" spans="1:5">
      <c r="A1285" s="8">
        <v>55</v>
      </c>
      <c r="B1285" s="8" t="s">
        <v>1553</v>
      </c>
      <c r="C1285" s="9" t="s">
        <v>1554</v>
      </c>
      <c r="D1285" s="8" t="s">
        <v>13</v>
      </c>
      <c r="E1285" s="10">
        <v>2782.55</v>
      </c>
    </row>
    <row r="1286" spans="1:5">
      <c r="A1286" s="8">
        <v>55</v>
      </c>
      <c r="B1286" s="8" t="s">
        <v>1555</v>
      </c>
      <c r="C1286" s="9" t="s">
        <v>1556</v>
      </c>
      <c r="D1286" s="8" t="s">
        <v>147</v>
      </c>
      <c r="E1286" s="10">
        <v>1048.99</v>
      </c>
    </row>
    <row r="1287" spans="1:5">
      <c r="A1287" s="8">
        <v>57</v>
      </c>
      <c r="B1287" s="8" t="s">
        <v>1542</v>
      </c>
      <c r="C1287" s="9" t="s">
        <v>1557</v>
      </c>
      <c r="D1287" s="8" t="s">
        <v>115</v>
      </c>
      <c r="E1287" s="10">
        <v>1024.46</v>
      </c>
    </row>
    <row r="1288" spans="1:5">
      <c r="A1288" s="8">
        <v>55</v>
      </c>
      <c r="B1288" s="8" t="s">
        <v>1553</v>
      </c>
      <c r="C1288" s="9" t="s">
        <v>1558</v>
      </c>
      <c r="D1288" s="8" t="s">
        <v>13</v>
      </c>
      <c r="E1288" s="10">
        <v>904.63</v>
      </c>
    </row>
    <row r="1289" spans="1:5">
      <c r="A1289" s="8">
        <v>57</v>
      </c>
      <c r="B1289" s="8" t="s">
        <v>1542</v>
      </c>
      <c r="C1289" s="9" t="s">
        <v>1559</v>
      </c>
      <c r="D1289" s="8" t="s">
        <v>13</v>
      </c>
      <c r="E1289" s="10">
        <v>3221.4</v>
      </c>
    </row>
    <row r="1290" spans="1:5">
      <c r="A1290" s="8">
        <v>57</v>
      </c>
      <c r="B1290" s="8" t="s">
        <v>1530</v>
      </c>
      <c r="C1290" s="9" t="s">
        <v>1560</v>
      </c>
      <c r="D1290" s="8" t="s">
        <v>13</v>
      </c>
      <c r="E1290" s="10">
        <v>2473.1999999999998</v>
      </c>
    </row>
    <row r="1291" spans="1:5">
      <c r="A1291" s="8">
        <v>55</v>
      </c>
      <c r="B1291" s="8" t="s">
        <v>1549</v>
      </c>
      <c r="C1291" s="9" t="s">
        <v>1561</v>
      </c>
      <c r="D1291" s="8" t="s">
        <v>40</v>
      </c>
      <c r="E1291" s="10">
        <v>776.16</v>
      </c>
    </row>
    <row r="1292" spans="1:5">
      <c r="A1292" s="8">
        <v>57</v>
      </c>
      <c r="B1292" s="8" t="s">
        <v>1542</v>
      </c>
      <c r="C1292" s="9" t="s">
        <v>1562</v>
      </c>
      <c r="D1292" s="8" t="s">
        <v>37</v>
      </c>
      <c r="E1292" s="10">
        <v>2897.4</v>
      </c>
    </row>
    <row r="1293" spans="1:5">
      <c r="A1293" s="8">
        <v>57</v>
      </c>
      <c r="B1293" s="8" t="s">
        <v>1542</v>
      </c>
      <c r="C1293" s="9" t="s">
        <v>1563</v>
      </c>
      <c r="D1293" s="8" t="s">
        <v>49</v>
      </c>
      <c r="E1293" s="10">
        <v>2256</v>
      </c>
    </row>
    <row r="1294" spans="1:5" ht="25.5">
      <c r="A1294" s="8">
        <v>88</v>
      </c>
      <c r="B1294" s="8" t="s">
        <v>1564</v>
      </c>
      <c r="C1294" s="9" t="s">
        <v>1565</v>
      </c>
      <c r="D1294" s="8" t="s">
        <v>8</v>
      </c>
      <c r="E1294" s="10">
        <v>613.75</v>
      </c>
    </row>
    <row r="1295" spans="1:5">
      <c r="A1295" s="8">
        <v>57</v>
      </c>
      <c r="B1295" s="8" t="s">
        <v>1542</v>
      </c>
      <c r="C1295" s="9" t="s">
        <v>1566</v>
      </c>
      <c r="D1295" s="8" t="s">
        <v>8</v>
      </c>
      <c r="E1295" s="10">
        <v>738</v>
      </c>
    </row>
    <row r="1296" spans="1:5">
      <c r="A1296" s="8">
        <v>57</v>
      </c>
      <c r="B1296" s="8" t="s">
        <v>1530</v>
      </c>
      <c r="C1296" s="9" t="s">
        <v>1567</v>
      </c>
      <c r="D1296" s="8" t="s">
        <v>8</v>
      </c>
      <c r="E1296" s="10">
        <v>13835.15</v>
      </c>
    </row>
    <row r="1297" spans="1:5">
      <c r="A1297" s="8">
        <v>57</v>
      </c>
      <c r="B1297" s="8" t="s">
        <v>1530</v>
      </c>
      <c r="C1297" s="9" t="s">
        <v>1568</v>
      </c>
      <c r="D1297" s="8" t="s">
        <v>8</v>
      </c>
      <c r="E1297" s="10">
        <v>14189.98</v>
      </c>
    </row>
    <row r="1298" spans="1:5" ht="25.5">
      <c r="A1298" s="8">
        <v>57</v>
      </c>
      <c r="B1298" s="8" t="s">
        <v>1569</v>
      </c>
      <c r="C1298" s="9" t="s">
        <v>1570</v>
      </c>
      <c r="D1298" s="8" t="s">
        <v>8</v>
      </c>
      <c r="E1298" s="10">
        <v>9173.42</v>
      </c>
    </row>
    <row r="1299" spans="1:5">
      <c r="A1299" s="8">
        <v>57</v>
      </c>
      <c r="B1299" s="8" t="s">
        <v>1542</v>
      </c>
      <c r="C1299" s="9" t="s">
        <v>1571</v>
      </c>
      <c r="D1299" s="8" t="s">
        <v>8</v>
      </c>
      <c r="E1299" s="10">
        <v>35052.44</v>
      </c>
    </row>
    <row r="1300" spans="1:5">
      <c r="A1300" s="8">
        <v>57</v>
      </c>
      <c r="B1300" s="8" t="s">
        <v>1542</v>
      </c>
      <c r="C1300" s="9" t="s">
        <v>1572</v>
      </c>
      <c r="D1300" s="8" t="s">
        <v>8</v>
      </c>
      <c r="E1300" s="10">
        <v>4750.1000000000004</v>
      </c>
    </row>
    <row r="1301" spans="1:5">
      <c r="A1301" s="8">
        <v>57</v>
      </c>
      <c r="B1301" s="8" t="s">
        <v>1542</v>
      </c>
      <c r="C1301" s="9" t="s">
        <v>1573</v>
      </c>
      <c r="D1301" s="8" t="s">
        <v>37</v>
      </c>
      <c r="E1301" s="10">
        <v>10875.3</v>
      </c>
    </row>
    <row r="1302" spans="1:5">
      <c r="A1302" s="8">
        <v>57</v>
      </c>
      <c r="B1302" s="8" t="s">
        <v>1542</v>
      </c>
      <c r="C1302" s="9" t="s">
        <v>1574</v>
      </c>
      <c r="D1302" s="8" t="s">
        <v>49</v>
      </c>
      <c r="E1302" s="10">
        <v>10206.9</v>
      </c>
    </row>
    <row r="1303" spans="1:5">
      <c r="A1303" s="8">
        <v>55</v>
      </c>
      <c r="B1303" s="8" t="s">
        <v>1575</v>
      </c>
      <c r="C1303" s="9" t="s">
        <v>1576</v>
      </c>
      <c r="D1303" s="8" t="s">
        <v>8</v>
      </c>
      <c r="E1303" s="10">
        <v>4290</v>
      </c>
    </row>
    <row r="1304" spans="1:5">
      <c r="A1304" s="8">
        <v>57</v>
      </c>
      <c r="B1304" s="8" t="s">
        <v>1542</v>
      </c>
      <c r="C1304" s="9" t="s">
        <v>1577</v>
      </c>
      <c r="D1304" s="8" t="s">
        <v>8</v>
      </c>
      <c r="E1304" s="10">
        <v>13173.6</v>
      </c>
    </row>
    <row r="1305" spans="1:5">
      <c r="A1305" s="8">
        <v>88</v>
      </c>
      <c r="B1305" s="8" t="s">
        <v>1578</v>
      </c>
      <c r="C1305" s="9" t="s">
        <v>1579</v>
      </c>
      <c r="D1305" s="8" t="s">
        <v>28</v>
      </c>
      <c r="E1305" s="10">
        <v>6841.8</v>
      </c>
    </row>
    <row r="1306" spans="1:5" ht="25.5">
      <c r="A1306" s="8">
        <v>57</v>
      </c>
      <c r="B1306" s="8" t="s">
        <v>1569</v>
      </c>
      <c r="C1306" s="9" t="s">
        <v>1580</v>
      </c>
      <c r="D1306" s="8" t="s">
        <v>37</v>
      </c>
      <c r="E1306" s="10">
        <v>18372</v>
      </c>
    </row>
    <row r="1307" spans="1:5">
      <c r="A1307" s="8">
        <v>88</v>
      </c>
      <c r="B1307" s="8" t="s">
        <v>1581</v>
      </c>
      <c r="C1307" s="9" t="s">
        <v>1582</v>
      </c>
      <c r="D1307" s="8" t="s">
        <v>18</v>
      </c>
      <c r="E1307" s="10">
        <v>6434.4</v>
      </c>
    </row>
    <row r="1308" spans="1:5">
      <c r="A1308" s="8">
        <v>57</v>
      </c>
      <c r="B1308" s="8" t="s">
        <v>1542</v>
      </c>
      <c r="C1308" s="9" t="s">
        <v>1583</v>
      </c>
      <c r="D1308" s="8" t="s">
        <v>8</v>
      </c>
      <c r="E1308" s="10">
        <v>11698.24</v>
      </c>
    </row>
    <row r="1309" spans="1:5">
      <c r="A1309" s="8">
        <v>55</v>
      </c>
      <c r="B1309" s="8" t="s">
        <v>1553</v>
      </c>
      <c r="C1309" s="9" t="s">
        <v>1584</v>
      </c>
      <c r="D1309" s="8" t="s">
        <v>37</v>
      </c>
      <c r="E1309" s="10">
        <v>5146.03</v>
      </c>
    </row>
    <row r="1310" spans="1:5">
      <c r="A1310" s="8">
        <v>57</v>
      </c>
      <c r="B1310" s="8" t="s">
        <v>1542</v>
      </c>
      <c r="C1310" s="9" t="s">
        <v>1585</v>
      </c>
      <c r="D1310" s="8" t="s">
        <v>115</v>
      </c>
      <c r="E1310" s="10">
        <v>7777.44</v>
      </c>
    </row>
    <row r="1311" spans="1:5">
      <c r="A1311" s="8">
        <v>57</v>
      </c>
      <c r="B1311" s="8" t="s">
        <v>1542</v>
      </c>
      <c r="C1311" s="9" t="s">
        <v>1586</v>
      </c>
      <c r="D1311" s="8" t="s">
        <v>13</v>
      </c>
      <c r="E1311" s="10">
        <v>5091.7700000000004</v>
      </c>
    </row>
    <row r="1312" spans="1:5">
      <c r="A1312" s="8">
        <v>57</v>
      </c>
      <c r="B1312" s="8" t="s">
        <v>1542</v>
      </c>
      <c r="C1312" s="9" t="s">
        <v>1587</v>
      </c>
      <c r="D1312" s="8" t="s">
        <v>8</v>
      </c>
      <c r="E1312" s="10">
        <v>6576</v>
      </c>
    </row>
    <row r="1313" spans="1:5">
      <c r="A1313" s="8">
        <v>57</v>
      </c>
      <c r="B1313" s="8" t="s">
        <v>1542</v>
      </c>
      <c r="C1313" s="9" t="s">
        <v>1588</v>
      </c>
      <c r="D1313" s="8" t="s">
        <v>13</v>
      </c>
      <c r="E1313" s="10">
        <v>6625.2</v>
      </c>
    </row>
    <row r="1314" spans="1:5">
      <c r="A1314" s="8">
        <v>88</v>
      </c>
      <c r="B1314" s="8" t="s">
        <v>1589</v>
      </c>
      <c r="C1314" s="9" t="s">
        <v>1590</v>
      </c>
      <c r="D1314" s="8" t="s">
        <v>8</v>
      </c>
      <c r="E1314" s="10">
        <v>5658</v>
      </c>
    </row>
    <row r="1315" spans="1:5">
      <c r="A1315" s="8">
        <v>57</v>
      </c>
      <c r="B1315" s="8" t="s">
        <v>1542</v>
      </c>
      <c r="C1315" s="9" t="s">
        <v>1591</v>
      </c>
      <c r="D1315" s="8" t="s">
        <v>13</v>
      </c>
      <c r="E1315" s="10">
        <v>7575.54</v>
      </c>
    </row>
    <row r="1316" spans="1:5">
      <c r="A1316" s="8">
        <v>55</v>
      </c>
      <c r="B1316" s="8" t="s">
        <v>1549</v>
      </c>
      <c r="C1316" s="9" t="s">
        <v>1592</v>
      </c>
      <c r="D1316" s="8" t="s">
        <v>13</v>
      </c>
      <c r="E1316" s="10">
        <v>5003.5200000000004</v>
      </c>
    </row>
    <row r="1317" spans="1:5">
      <c r="A1317" s="8">
        <v>88</v>
      </c>
      <c r="B1317" s="8" t="s">
        <v>1581</v>
      </c>
      <c r="C1317" s="9" t="s">
        <v>1593</v>
      </c>
      <c r="D1317" s="8" t="s">
        <v>18</v>
      </c>
      <c r="E1317" s="10">
        <v>3521.65</v>
      </c>
    </row>
    <row r="1318" spans="1:5">
      <c r="A1318" s="8">
        <v>57</v>
      </c>
      <c r="B1318" s="8" t="s">
        <v>1530</v>
      </c>
      <c r="C1318" s="9" t="s">
        <v>1594</v>
      </c>
      <c r="D1318" s="8" t="s">
        <v>115</v>
      </c>
      <c r="E1318" s="10">
        <v>10333.18</v>
      </c>
    </row>
    <row r="1319" spans="1:5">
      <c r="A1319" s="8">
        <v>55</v>
      </c>
      <c r="B1319" s="8" t="s">
        <v>1549</v>
      </c>
      <c r="C1319" s="9" t="s">
        <v>1595</v>
      </c>
      <c r="D1319" s="8" t="s">
        <v>8</v>
      </c>
      <c r="E1319" s="10">
        <v>480</v>
      </c>
    </row>
    <row r="1320" spans="1:5">
      <c r="A1320" s="8">
        <v>57</v>
      </c>
      <c r="B1320" s="8" t="s">
        <v>1542</v>
      </c>
      <c r="C1320" s="9" t="s">
        <v>1596</v>
      </c>
      <c r="D1320" s="35" t="s">
        <v>13</v>
      </c>
      <c r="E1320" s="10">
        <v>21907.14</v>
      </c>
    </row>
    <row r="1321" spans="1:5">
      <c r="A1321" s="8">
        <v>55</v>
      </c>
      <c r="B1321" s="8" t="s">
        <v>1549</v>
      </c>
      <c r="C1321" s="9" t="s">
        <v>1597</v>
      </c>
      <c r="D1321" s="8" t="s">
        <v>18</v>
      </c>
      <c r="E1321" s="10">
        <v>2688</v>
      </c>
    </row>
    <row r="1322" spans="1:5">
      <c r="A1322" s="8">
        <v>57</v>
      </c>
      <c r="B1322" s="8" t="s">
        <v>1530</v>
      </c>
      <c r="C1322" s="9" t="s">
        <v>1598</v>
      </c>
      <c r="D1322" s="8" t="s">
        <v>8</v>
      </c>
      <c r="E1322" s="10">
        <v>3541.2</v>
      </c>
    </row>
    <row r="1323" spans="1:5">
      <c r="A1323" s="8">
        <v>88</v>
      </c>
      <c r="B1323" s="8" t="s">
        <v>1599</v>
      </c>
      <c r="C1323" s="9" t="s">
        <v>1600</v>
      </c>
      <c r="D1323" s="8" t="s">
        <v>115</v>
      </c>
      <c r="E1323" s="10">
        <v>13298.22</v>
      </c>
    </row>
    <row r="1324" spans="1:5">
      <c r="A1324" s="8">
        <v>55</v>
      </c>
      <c r="B1324" s="8" t="s">
        <v>1555</v>
      </c>
      <c r="C1324" s="9" t="s">
        <v>1601</v>
      </c>
      <c r="D1324" s="8" t="s">
        <v>115</v>
      </c>
      <c r="E1324" s="10">
        <v>27115.72</v>
      </c>
    </row>
    <row r="1325" spans="1:5">
      <c r="A1325" s="8">
        <v>55</v>
      </c>
      <c r="B1325" s="8" t="s">
        <v>1602</v>
      </c>
      <c r="C1325" s="9" t="s">
        <v>1603</v>
      </c>
      <c r="D1325" s="8" t="s">
        <v>13</v>
      </c>
      <c r="E1325" s="10">
        <v>2975</v>
      </c>
    </row>
    <row r="1326" spans="1:5">
      <c r="A1326" s="8">
        <v>57</v>
      </c>
      <c r="B1326" s="8" t="s">
        <v>1530</v>
      </c>
      <c r="C1326" s="9" t="s">
        <v>1604</v>
      </c>
      <c r="D1326" s="8" t="s">
        <v>37</v>
      </c>
      <c r="E1326" s="10">
        <v>8438.7000000000007</v>
      </c>
    </row>
    <row r="1327" spans="1:5">
      <c r="A1327" s="8" t="s">
        <v>1605</v>
      </c>
      <c r="B1327" s="8" t="s">
        <v>1606</v>
      </c>
      <c r="C1327" s="9" t="s">
        <v>1607</v>
      </c>
      <c r="D1327" s="8" t="s">
        <v>16</v>
      </c>
      <c r="E1327" s="10">
        <v>4390.1000000000004</v>
      </c>
    </row>
    <row r="1328" spans="1:5">
      <c r="A1328" s="8" t="s">
        <v>1605</v>
      </c>
      <c r="B1328" s="8" t="s">
        <v>1606</v>
      </c>
      <c r="C1328" s="9" t="s">
        <v>1608</v>
      </c>
      <c r="D1328" s="8" t="s">
        <v>16</v>
      </c>
      <c r="E1328" s="10">
        <v>2500</v>
      </c>
    </row>
    <row r="1329" spans="1:5">
      <c r="A1329" s="8" t="s">
        <v>1605</v>
      </c>
      <c r="B1329" s="8" t="s">
        <v>1606</v>
      </c>
      <c r="C1329" s="9" t="s">
        <v>1609</v>
      </c>
      <c r="D1329" s="8" t="s">
        <v>18</v>
      </c>
      <c r="E1329" s="10">
        <v>64.77</v>
      </c>
    </row>
    <row r="1330" spans="1:5">
      <c r="A1330" s="8" t="s">
        <v>1605</v>
      </c>
      <c r="B1330" s="8" t="s">
        <v>1610</v>
      </c>
      <c r="C1330" s="9" t="s">
        <v>1611</v>
      </c>
      <c r="D1330" s="8" t="s">
        <v>52</v>
      </c>
      <c r="E1330" s="10">
        <v>275</v>
      </c>
    </row>
    <row r="1331" spans="1:5">
      <c r="A1331" s="8" t="s">
        <v>1605</v>
      </c>
      <c r="B1331" s="8" t="s">
        <v>1606</v>
      </c>
      <c r="C1331" s="9" t="s">
        <v>1612</v>
      </c>
      <c r="D1331" s="8" t="s">
        <v>115</v>
      </c>
      <c r="E1331" s="10">
        <v>3230</v>
      </c>
    </row>
    <row r="1332" spans="1:5">
      <c r="A1332" s="8" t="s">
        <v>1605</v>
      </c>
      <c r="B1332" s="8" t="s">
        <v>1610</v>
      </c>
      <c r="C1332" s="9" t="s">
        <v>1613</v>
      </c>
      <c r="D1332" s="8" t="s">
        <v>13</v>
      </c>
      <c r="E1332" s="10">
        <v>4249.8</v>
      </c>
    </row>
    <row r="1333" spans="1:5">
      <c r="A1333" s="8" t="s">
        <v>1605</v>
      </c>
      <c r="B1333" s="8" t="s">
        <v>1610</v>
      </c>
      <c r="C1333" s="9" t="s">
        <v>1614</v>
      </c>
      <c r="D1333" s="8" t="s">
        <v>8</v>
      </c>
      <c r="E1333" s="10">
        <v>1686.06</v>
      </c>
    </row>
    <row r="1334" spans="1:5">
      <c r="A1334" s="8" t="s">
        <v>1605</v>
      </c>
      <c r="B1334" s="8" t="s">
        <v>1606</v>
      </c>
      <c r="C1334" s="9" t="s">
        <v>1615</v>
      </c>
      <c r="D1334" s="8" t="s">
        <v>8</v>
      </c>
      <c r="E1334" s="10">
        <v>15873.6</v>
      </c>
    </row>
    <row r="1335" spans="1:5">
      <c r="A1335" s="8" t="s">
        <v>1605</v>
      </c>
      <c r="B1335" s="8" t="s">
        <v>1616</v>
      </c>
      <c r="C1335" s="9" t="s">
        <v>1617</v>
      </c>
      <c r="D1335" s="8" t="s">
        <v>13</v>
      </c>
      <c r="E1335" s="10">
        <v>319</v>
      </c>
    </row>
    <row r="1336" spans="1:5">
      <c r="A1336" s="8" t="s">
        <v>1605</v>
      </c>
      <c r="B1336" s="8" t="s">
        <v>1606</v>
      </c>
      <c r="C1336" s="9" t="s">
        <v>1618</v>
      </c>
      <c r="D1336" s="8" t="s">
        <v>13</v>
      </c>
      <c r="E1336" s="10">
        <v>386</v>
      </c>
    </row>
    <row r="1337" spans="1:5">
      <c r="A1337" s="8" t="s">
        <v>1605</v>
      </c>
      <c r="B1337" s="8" t="s">
        <v>1606</v>
      </c>
      <c r="C1337" s="9" t="s">
        <v>1619</v>
      </c>
      <c r="D1337" s="8" t="s">
        <v>13</v>
      </c>
      <c r="E1337" s="10">
        <v>890.4</v>
      </c>
    </row>
    <row r="1338" spans="1:5">
      <c r="A1338" s="8" t="s">
        <v>1605</v>
      </c>
      <c r="B1338" s="8" t="s">
        <v>1620</v>
      </c>
      <c r="C1338" s="9" t="s">
        <v>1621</v>
      </c>
      <c r="D1338" s="8" t="s">
        <v>147</v>
      </c>
      <c r="E1338" s="10">
        <v>996</v>
      </c>
    </row>
    <row r="1339" spans="1:5">
      <c r="A1339" s="8" t="s">
        <v>1605</v>
      </c>
      <c r="B1339" s="8" t="s">
        <v>1620</v>
      </c>
      <c r="C1339" s="9" t="s">
        <v>1622</v>
      </c>
      <c r="D1339" s="8" t="s">
        <v>8</v>
      </c>
      <c r="E1339" s="10">
        <v>3500</v>
      </c>
    </row>
    <row r="1340" spans="1:5">
      <c r="A1340" s="8" t="s">
        <v>1605</v>
      </c>
      <c r="B1340" s="8" t="s">
        <v>1620</v>
      </c>
      <c r="C1340" s="9" t="s">
        <v>1623</v>
      </c>
      <c r="D1340" s="8" t="s">
        <v>52</v>
      </c>
      <c r="E1340" s="10">
        <v>1292.5</v>
      </c>
    </row>
    <row r="1341" spans="1:5">
      <c r="A1341" s="8" t="s">
        <v>1605</v>
      </c>
      <c r="B1341" s="8" t="s">
        <v>1606</v>
      </c>
      <c r="C1341" s="9" t="s">
        <v>1624</v>
      </c>
      <c r="D1341" s="8" t="s">
        <v>49</v>
      </c>
      <c r="E1341" s="10">
        <v>1436.16</v>
      </c>
    </row>
    <row r="1342" spans="1:5">
      <c r="A1342" s="8" t="s">
        <v>1605</v>
      </c>
      <c r="B1342" s="8" t="s">
        <v>1606</v>
      </c>
      <c r="C1342" s="9" t="s">
        <v>1625</v>
      </c>
      <c r="D1342" s="8" t="s">
        <v>49</v>
      </c>
      <c r="E1342" s="10">
        <v>1126.4000000000001</v>
      </c>
    </row>
    <row r="1343" spans="1:5">
      <c r="A1343" s="8" t="s">
        <v>1605</v>
      </c>
      <c r="B1343" s="8" t="s">
        <v>1606</v>
      </c>
      <c r="C1343" s="9" t="s">
        <v>1626</v>
      </c>
      <c r="D1343" s="8" t="s">
        <v>8</v>
      </c>
      <c r="E1343" s="10">
        <v>621.6</v>
      </c>
    </row>
    <row r="1344" spans="1:5">
      <c r="A1344" s="8" t="s">
        <v>1605</v>
      </c>
      <c r="B1344" s="8" t="s">
        <v>1620</v>
      </c>
      <c r="C1344" s="9" t="s">
        <v>1627</v>
      </c>
      <c r="D1344" s="8" t="s">
        <v>13</v>
      </c>
      <c r="E1344" s="10">
        <v>1904</v>
      </c>
    </row>
    <row r="1345" spans="1:5">
      <c r="A1345" s="8" t="s">
        <v>1605</v>
      </c>
      <c r="B1345" s="8" t="s">
        <v>1616</v>
      </c>
      <c r="C1345" s="9" t="s">
        <v>1628</v>
      </c>
      <c r="D1345" s="8" t="s">
        <v>8</v>
      </c>
      <c r="E1345" s="10">
        <v>7188.5</v>
      </c>
    </row>
    <row r="1346" spans="1:5">
      <c r="A1346" s="8" t="s">
        <v>1605</v>
      </c>
      <c r="B1346" s="8" t="s">
        <v>1616</v>
      </c>
      <c r="C1346" s="9" t="s">
        <v>1629</v>
      </c>
      <c r="D1346" s="8" t="s">
        <v>13</v>
      </c>
      <c r="E1346" s="10">
        <v>3450</v>
      </c>
    </row>
    <row r="1347" spans="1:5">
      <c r="A1347" s="8" t="s">
        <v>1605</v>
      </c>
      <c r="B1347" s="8" t="s">
        <v>1616</v>
      </c>
      <c r="C1347" s="9" t="s">
        <v>1630</v>
      </c>
      <c r="D1347" s="8" t="s">
        <v>147</v>
      </c>
      <c r="E1347" s="10">
        <v>780</v>
      </c>
    </row>
    <row r="1348" spans="1:5">
      <c r="A1348" s="8" t="s">
        <v>1605</v>
      </c>
      <c r="B1348" s="8" t="s">
        <v>848</v>
      </c>
      <c r="C1348" s="9" t="s">
        <v>1631</v>
      </c>
      <c r="D1348" s="8" t="s">
        <v>40</v>
      </c>
      <c r="E1348" s="10">
        <v>3976.76</v>
      </c>
    </row>
    <row r="1349" spans="1:5">
      <c r="A1349" s="8" t="s">
        <v>1605</v>
      </c>
      <c r="B1349" s="8" t="s">
        <v>1632</v>
      </c>
      <c r="C1349" s="9" t="s">
        <v>1633</v>
      </c>
      <c r="D1349" s="8" t="s">
        <v>49</v>
      </c>
      <c r="E1349" s="10">
        <v>4035.6</v>
      </c>
    </row>
    <row r="1350" spans="1:5">
      <c r="A1350" s="8" t="s">
        <v>1605</v>
      </c>
      <c r="B1350" s="8" t="s">
        <v>1634</v>
      </c>
      <c r="C1350" s="9" t="s">
        <v>1635</v>
      </c>
      <c r="D1350" s="8" t="s">
        <v>13</v>
      </c>
      <c r="E1350" s="10">
        <v>6884.86</v>
      </c>
    </row>
    <row r="1351" spans="1:5" ht="25.5">
      <c r="A1351" s="8">
        <v>10</v>
      </c>
      <c r="B1351" s="8" t="s">
        <v>1636</v>
      </c>
      <c r="C1351" s="9" t="s">
        <v>1637</v>
      </c>
      <c r="D1351" s="8" t="s">
        <v>52</v>
      </c>
      <c r="E1351" s="10">
        <v>3000</v>
      </c>
    </row>
    <row r="1352" spans="1:5" ht="25.5">
      <c r="A1352" s="8">
        <v>10</v>
      </c>
      <c r="B1352" s="8" t="s">
        <v>1638</v>
      </c>
      <c r="C1352" s="9" t="s">
        <v>1639</v>
      </c>
      <c r="D1352" s="8" t="s">
        <v>13</v>
      </c>
      <c r="E1352" s="10">
        <v>8000</v>
      </c>
    </row>
    <row r="1353" spans="1:5" ht="25.5">
      <c r="A1353" s="8">
        <v>10</v>
      </c>
      <c r="B1353" s="8" t="s">
        <v>1640</v>
      </c>
      <c r="C1353" s="9" t="s">
        <v>1641</v>
      </c>
      <c r="D1353" s="8" t="s">
        <v>37</v>
      </c>
      <c r="E1353" s="10">
        <v>5000</v>
      </c>
    </row>
    <row r="1354" spans="1:5">
      <c r="A1354" s="8">
        <v>10</v>
      </c>
      <c r="B1354" s="8" t="s">
        <v>1642</v>
      </c>
      <c r="C1354" s="9" t="s">
        <v>1643</v>
      </c>
      <c r="D1354" s="8" t="s">
        <v>49</v>
      </c>
      <c r="E1354" s="10">
        <v>5000</v>
      </c>
    </row>
    <row r="1355" spans="1:5" ht="25.5">
      <c r="A1355" s="8">
        <v>10</v>
      </c>
      <c r="B1355" s="8" t="s">
        <v>1640</v>
      </c>
      <c r="C1355" s="9" t="s">
        <v>1644</v>
      </c>
      <c r="D1355" s="8" t="s">
        <v>147</v>
      </c>
      <c r="E1355" s="10">
        <v>3000</v>
      </c>
    </row>
    <row r="1356" spans="1:5">
      <c r="A1356" s="8">
        <v>10</v>
      </c>
      <c r="B1356" s="8" t="s">
        <v>1645</v>
      </c>
      <c r="C1356" s="9" t="s">
        <v>1646</v>
      </c>
      <c r="D1356" s="8" t="s">
        <v>18</v>
      </c>
      <c r="E1356" s="10">
        <v>4000</v>
      </c>
    </row>
    <row r="1357" spans="1:5">
      <c r="A1357" s="8">
        <v>10</v>
      </c>
      <c r="B1357" s="8" t="s">
        <v>1645</v>
      </c>
      <c r="C1357" s="9" t="s">
        <v>1647</v>
      </c>
      <c r="D1357" s="8" t="s">
        <v>13</v>
      </c>
      <c r="E1357" s="10">
        <v>3000</v>
      </c>
    </row>
    <row r="1358" spans="1:5" ht="25.5">
      <c r="A1358" s="8">
        <v>10</v>
      </c>
      <c r="B1358" s="8" t="s">
        <v>1640</v>
      </c>
      <c r="C1358" s="9" t="s">
        <v>1648</v>
      </c>
      <c r="D1358" s="8" t="s">
        <v>8</v>
      </c>
      <c r="E1358" s="10">
        <v>5000</v>
      </c>
    </row>
    <row r="1359" spans="1:5">
      <c r="A1359" s="8">
        <v>10</v>
      </c>
      <c r="B1359" s="8" t="s">
        <v>1645</v>
      </c>
      <c r="C1359" s="9" t="s">
        <v>1649</v>
      </c>
      <c r="D1359" s="8" t="s">
        <v>13</v>
      </c>
      <c r="E1359" s="10">
        <v>3000</v>
      </c>
    </row>
    <row r="1360" spans="1:5">
      <c r="A1360" s="8">
        <v>10</v>
      </c>
      <c r="B1360" s="8" t="s">
        <v>1650</v>
      </c>
      <c r="C1360" s="9" t="s">
        <v>1651</v>
      </c>
      <c r="D1360" s="8" t="s">
        <v>37</v>
      </c>
      <c r="E1360" s="10">
        <v>3000</v>
      </c>
    </row>
    <row r="1361" spans="1:5">
      <c r="A1361" s="8">
        <v>10</v>
      </c>
      <c r="B1361" s="8" t="s">
        <v>1650</v>
      </c>
      <c r="C1361" s="9" t="s">
        <v>1652</v>
      </c>
      <c r="D1361" s="8" t="s">
        <v>13</v>
      </c>
      <c r="E1361" s="10">
        <v>6500</v>
      </c>
    </row>
    <row r="1362" spans="1:5">
      <c r="A1362" s="8">
        <v>10</v>
      </c>
      <c r="B1362" s="8" t="s">
        <v>1650</v>
      </c>
      <c r="C1362" s="9" t="s">
        <v>1653</v>
      </c>
      <c r="D1362" s="8" t="s">
        <v>18</v>
      </c>
      <c r="E1362" s="10">
        <v>1000</v>
      </c>
    </row>
    <row r="1363" spans="1:5">
      <c r="A1363" s="8">
        <v>10</v>
      </c>
      <c r="B1363" s="8" t="s">
        <v>1650</v>
      </c>
      <c r="C1363" s="9" t="s">
        <v>1654</v>
      </c>
      <c r="D1363" s="8" t="s">
        <v>37</v>
      </c>
      <c r="E1363" s="10">
        <v>2500</v>
      </c>
    </row>
    <row r="1364" spans="1:5">
      <c r="A1364" s="8">
        <v>10</v>
      </c>
      <c r="B1364" s="8" t="s">
        <v>1650</v>
      </c>
      <c r="C1364" s="9" t="s">
        <v>1655</v>
      </c>
      <c r="D1364" s="8" t="s">
        <v>18</v>
      </c>
      <c r="E1364" s="10">
        <v>610</v>
      </c>
    </row>
    <row r="1365" spans="1:5">
      <c r="A1365" s="8">
        <v>52</v>
      </c>
      <c r="B1365" s="8" t="s">
        <v>68</v>
      </c>
      <c r="C1365" s="9" t="s">
        <v>1656</v>
      </c>
      <c r="D1365" s="8" t="s">
        <v>13</v>
      </c>
      <c r="E1365" s="36"/>
    </row>
    <row r="1366" spans="1:5">
      <c r="A1366" s="8">
        <v>52</v>
      </c>
      <c r="B1366" s="8" t="s">
        <v>68</v>
      </c>
      <c r="C1366" s="9" t="s">
        <v>1657</v>
      </c>
      <c r="D1366" s="8" t="s">
        <v>13</v>
      </c>
      <c r="E1366" s="10">
        <v>8811.57</v>
      </c>
    </row>
    <row r="1367" spans="1:5">
      <c r="A1367" s="8">
        <v>52</v>
      </c>
      <c r="B1367" s="8" t="s">
        <v>68</v>
      </c>
      <c r="C1367" s="9" t="s">
        <v>1658</v>
      </c>
      <c r="D1367" s="8" t="s">
        <v>13</v>
      </c>
      <c r="E1367" s="10">
        <v>3651</v>
      </c>
    </row>
    <row r="1368" spans="1:5">
      <c r="A1368" s="8">
        <v>52</v>
      </c>
      <c r="B1368" s="8" t="s">
        <v>68</v>
      </c>
      <c r="C1368" s="9" t="s">
        <v>1659</v>
      </c>
      <c r="D1368" s="8" t="s">
        <v>13</v>
      </c>
      <c r="E1368" s="10">
        <v>1633.69</v>
      </c>
    </row>
    <row r="1369" spans="1:5" ht="25.5">
      <c r="A1369" s="8">
        <v>52</v>
      </c>
      <c r="B1369" s="8" t="s">
        <v>1660</v>
      </c>
      <c r="C1369" s="9" t="s">
        <v>1661</v>
      </c>
      <c r="D1369" s="8" t="s">
        <v>52</v>
      </c>
      <c r="E1369" s="10"/>
    </row>
    <row r="1370" spans="1:5" ht="25.5">
      <c r="A1370" s="8">
        <v>52</v>
      </c>
      <c r="B1370" s="8" t="s">
        <v>1660</v>
      </c>
      <c r="C1370" s="9" t="s">
        <v>1662</v>
      </c>
      <c r="D1370" s="8" t="s">
        <v>8</v>
      </c>
      <c r="E1370" s="10"/>
    </row>
    <row r="1371" spans="1:5">
      <c r="A1371" s="8">
        <v>52</v>
      </c>
      <c r="B1371" s="8" t="s">
        <v>68</v>
      </c>
      <c r="C1371" s="9" t="s">
        <v>1663</v>
      </c>
      <c r="D1371" s="8" t="s">
        <v>13</v>
      </c>
      <c r="E1371" s="10"/>
    </row>
    <row r="1372" spans="1:5">
      <c r="A1372" s="8">
        <v>51</v>
      </c>
      <c r="B1372" s="8" t="s">
        <v>1664</v>
      </c>
      <c r="C1372" s="9" t="s">
        <v>1665</v>
      </c>
      <c r="D1372" s="8" t="s">
        <v>147</v>
      </c>
      <c r="E1372" s="10">
        <v>52.31</v>
      </c>
    </row>
    <row r="1373" spans="1:5">
      <c r="A1373" s="8">
        <v>51</v>
      </c>
      <c r="B1373" s="8" t="s">
        <v>1664</v>
      </c>
      <c r="C1373" s="9" t="s">
        <v>1666</v>
      </c>
      <c r="D1373" s="8" t="s">
        <v>147</v>
      </c>
      <c r="E1373" s="10">
        <v>526.46</v>
      </c>
    </row>
    <row r="1374" spans="1:5">
      <c r="A1374" s="8">
        <v>51</v>
      </c>
      <c r="B1374" s="8" t="s">
        <v>1664</v>
      </c>
      <c r="C1374" s="9" t="s">
        <v>1667</v>
      </c>
      <c r="D1374" s="8" t="s">
        <v>13</v>
      </c>
      <c r="E1374" s="10">
        <v>19997.8</v>
      </c>
    </row>
    <row r="1375" spans="1:5">
      <c r="A1375" s="8">
        <v>51</v>
      </c>
      <c r="B1375" s="8" t="s">
        <v>1664</v>
      </c>
      <c r="C1375" s="9" t="s">
        <v>1668</v>
      </c>
      <c r="D1375" s="8" t="s">
        <v>13</v>
      </c>
      <c r="E1375" s="10">
        <v>2271.2199999999998</v>
      </c>
    </row>
    <row r="1376" spans="1:5">
      <c r="A1376" s="8">
        <v>51</v>
      </c>
      <c r="B1376" s="8" t="s">
        <v>1664</v>
      </c>
      <c r="C1376" s="9" t="s">
        <v>1666</v>
      </c>
      <c r="D1376" s="8" t="s">
        <v>147</v>
      </c>
      <c r="E1376" s="10">
        <v>165.48</v>
      </c>
    </row>
    <row r="1377" spans="1:5">
      <c r="A1377" s="8">
        <v>51</v>
      </c>
      <c r="B1377" s="8" t="s">
        <v>1664</v>
      </c>
      <c r="C1377" s="9" t="s">
        <v>1669</v>
      </c>
      <c r="D1377" s="8" t="s">
        <v>40</v>
      </c>
      <c r="E1377" s="10">
        <v>271.3</v>
      </c>
    </row>
    <row r="1378" spans="1:5">
      <c r="A1378" s="8">
        <v>51</v>
      </c>
      <c r="B1378" s="8" t="s">
        <v>1664</v>
      </c>
      <c r="C1378" s="9" t="s">
        <v>1669</v>
      </c>
      <c r="D1378" s="8" t="s">
        <v>40</v>
      </c>
      <c r="E1378" s="10">
        <v>867</v>
      </c>
    </row>
    <row r="1379" spans="1:5">
      <c r="A1379" s="8">
        <v>51</v>
      </c>
      <c r="B1379" s="8" t="s">
        <v>1664</v>
      </c>
      <c r="C1379" s="9" t="s">
        <v>1670</v>
      </c>
      <c r="D1379" s="8" t="s">
        <v>18</v>
      </c>
      <c r="E1379" s="10">
        <v>772.55</v>
      </c>
    </row>
    <row r="1380" spans="1:5">
      <c r="A1380" s="8">
        <v>51</v>
      </c>
      <c r="B1380" s="8" t="s">
        <v>1664</v>
      </c>
      <c r="C1380" s="9" t="s">
        <v>1671</v>
      </c>
      <c r="D1380" s="8" t="s">
        <v>18</v>
      </c>
      <c r="E1380" s="10">
        <v>537.97</v>
      </c>
    </row>
    <row r="1381" spans="1:5">
      <c r="A1381" s="8">
        <v>51</v>
      </c>
      <c r="B1381" s="8" t="s">
        <v>1664</v>
      </c>
      <c r="C1381" s="9" t="s">
        <v>1672</v>
      </c>
      <c r="D1381" s="8" t="s">
        <v>40</v>
      </c>
      <c r="E1381" s="10">
        <v>69.8</v>
      </c>
    </row>
    <row r="1382" spans="1:5">
      <c r="A1382" s="8">
        <v>51</v>
      </c>
      <c r="B1382" s="8" t="s">
        <v>1664</v>
      </c>
      <c r="C1382" s="9" t="s">
        <v>1673</v>
      </c>
      <c r="D1382" s="8" t="s">
        <v>13</v>
      </c>
      <c r="E1382" s="10">
        <v>140.72</v>
      </c>
    </row>
    <row r="1383" spans="1:5">
      <c r="A1383" s="8">
        <v>51</v>
      </c>
      <c r="B1383" s="8" t="s">
        <v>1664</v>
      </c>
      <c r="C1383" s="9" t="s">
        <v>1674</v>
      </c>
      <c r="D1383" s="8" t="s">
        <v>40</v>
      </c>
      <c r="E1383" s="10">
        <v>10</v>
      </c>
    </row>
    <row r="1384" spans="1:5">
      <c r="A1384" s="8">
        <v>51</v>
      </c>
      <c r="B1384" s="8" t="s">
        <v>1675</v>
      </c>
      <c r="C1384" s="9" t="s">
        <v>1676</v>
      </c>
      <c r="D1384" s="8" t="s">
        <v>52</v>
      </c>
      <c r="E1384" s="10">
        <v>21868.799999999999</v>
      </c>
    </row>
    <row r="1385" spans="1:5">
      <c r="A1385" s="8">
        <v>51</v>
      </c>
      <c r="B1385" s="8" t="s">
        <v>1675</v>
      </c>
      <c r="C1385" s="9" t="s">
        <v>1677</v>
      </c>
      <c r="D1385" s="8" t="s">
        <v>13</v>
      </c>
      <c r="E1385" s="10">
        <v>12000</v>
      </c>
    </row>
    <row r="1386" spans="1:5" ht="25.5">
      <c r="A1386" s="8">
        <v>51</v>
      </c>
      <c r="B1386" s="8" t="s">
        <v>1678</v>
      </c>
      <c r="C1386" s="9" t="s">
        <v>1679</v>
      </c>
      <c r="D1386" s="8" t="s">
        <v>40</v>
      </c>
      <c r="E1386" s="10">
        <v>7522</v>
      </c>
    </row>
    <row r="1387" spans="1:5">
      <c r="A1387" s="8">
        <v>51</v>
      </c>
      <c r="B1387" s="8" t="s">
        <v>1680</v>
      </c>
      <c r="C1387" s="9" t="s">
        <v>1681</v>
      </c>
      <c r="D1387" s="8" t="s">
        <v>115</v>
      </c>
      <c r="E1387" s="10">
        <v>74</v>
      </c>
    </row>
    <row r="1388" spans="1:5">
      <c r="A1388" s="8">
        <v>51</v>
      </c>
      <c r="B1388" s="8" t="s">
        <v>1680</v>
      </c>
      <c r="C1388" s="9" t="s">
        <v>1682</v>
      </c>
      <c r="D1388" s="8" t="s">
        <v>18</v>
      </c>
      <c r="E1388" s="10">
        <v>32</v>
      </c>
    </row>
    <row r="1389" spans="1:5" ht="25.5">
      <c r="A1389" s="8">
        <v>51</v>
      </c>
      <c r="B1389" s="8" t="s">
        <v>1683</v>
      </c>
      <c r="C1389" s="9" t="s">
        <v>1684</v>
      </c>
      <c r="D1389" s="8" t="s">
        <v>18</v>
      </c>
      <c r="E1389" s="10">
        <v>354.36</v>
      </c>
    </row>
    <row r="1390" spans="1:5" ht="25.5">
      <c r="A1390" s="8">
        <v>51</v>
      </c>
      <c r="B1390" s="8" t="s">
        <v>1683</v>
      </c>
      <c r="C1390" s="9" t="s">
        <v>1685</v>
      </c>
      <c r="D1390" s="8" t="s">
        <v>18</v>
      </c>
      <c r="E1390" s="10">
        <v>581.28</v>
      </c>
    </row>
    <row r="1391" spans="1:5">
      <c r="A1391" s="8">
        <v>51</v>
      </c>
      <c r="B1391" s="8" t="s">
        <v>1680</v>
      </c>
      <c r="C1391" s="9" t="s">
        <v>1686</v>
      </c>
      <c r="D1391" s="8" t="s">
        <v>8</v>
      </c>
      <c r="E1391" s="10">
        <v>330</v>
      </c>
    </row>
    <row r="1392" spans="1:5">
      <c r="A1392" s="8">
        <v>51</v>
      </c>
      <c r="B1392" s="8" t="s">
        <v>1680</v>
      </c>
      <c r="C1392" s="9" t="s">
        <v>1687</v>
      </c>
      <c r="D1392" s="8" t="s">
        <v>18</v>
      </c>
      <c r="E1392" s="10">
        <v>192</v>
      </c>
    </row>
    <row r="1393" spans="1:5">
      <c r="A1393" s="8">
        <v>51</v>
      </c>
      <c r="B1393" s="8" t="s">
        <v>1675</v>
      </c>
      <c r="C1393" s="9" t="s">
        <v>1688</v>
      </c>
      <c r="D1393" s="8" t="s">
        <v>37</v>
      </c>
      <c r="E1393" s="10">
        <v>575.47</v>
      </c>
    </row>
    <row r="1394" spans="1:5" ht="25.5">
      <c r="A1394" s="8">
        <v>51</v>
      </c>
      <c r="B1394" s="8" t="s">
        <v>1683</v>
      </c>
      <c r="C1394" s="9" t="s">
        <v>1689</v>
      </c>
      <c r="D1394" s="8" t="s">
        <v>16</v>
      </c>
      <c r="E1394" s="10">
        <v>1397.76</v>
      </c>
    </row>
    <row r="1395" spans="1:5">
      <c r="A1395" s="8">
        <v>51</v>
      </c>
      <c r="B1395" s="8" t="s">
        <v>1675</v>
      </c>
      <c r="C1395" s="9" t="s">
        <v>1690</v>
      </c>
      <c r="D1395" s="8" t="s">
        <v>8</v>
      </c>
      <c r="E1395" s="10">
        <v>633.97</v>
      </c>
    </row>
    <row r="1396" spans="1:5">
      <c r="A1396" s="8">
        <v>51</v>
      </c>
      <c r="B1396" s="8" t="s">
        <v>1675</v>
      </c>
      <c r="C1396" s="9" t="s">
        <v>1691</v>
      </c>
      <c r="D1396" s="8" t="s">
        <v>37</v>
      </c>
      <c r="E1396" s="10">
        <v>267.33</v>
      </c>
    </row>
    <row r="1397" spans="1:5">
      <c r="A1397" s="8">
        <v>51</v>
      </c>
      <c r="B1397" s="8" t="s">
        <v>1675</v>
      </c>
      <c r="C1397" s="9" t="s">
        <v>1692</v>
      </c>
      <c r="D1397" s="8" t="s">
        <v>115</v>
      </c>
      <c r="E1397" s="10">
        <v>719.73</v>
      </c>
    </row>
    <row r="1398" spans="1:5" ht="25.5">
      <c r="A1398" s="8">
        <v>51</v>
      </c>
      <c r="B1398" s="8" t="s">
        <v>1683</v>
      </c>
      <c r="C1398" s="9" t="s">
        <v>1693</v>
      </c>
      <c r="D1398" s="8" t="s">
        <v>13</v>
      </c>
      <c r="E1398" s="10">
        <v>116.88</v>
      </c>
    </row>
    <row r="1399" spans="1:5" ht="25.5">
      <c r="A1399" s="8">
        <v>51</v>
      </c>
      <c r="B1399" s="8" t="s">
        <v>1683</v>
      </c>
      <c r="C1399" s="9" t="s">
        <v>1694</v>
      </c>
      <c r="D1399" s="8" t="s">
        <v>18</v>
      </c>
      <c r="E1399" s="10">
        <v>491.28</v>
      </c>
    </row>
    <row r="1400" spans="1:5" ht="25.5">
      <c r="A1400" s="8">
        <v>51</v>
      </c>
      <c r="B1400" s="8" t="s">
        <v>1683</v>
      </c>
      <c r="C1400" s="9" t="s">
        <v>1695</v>
      </c>
      <c r="D1400" s="8" t="s">
        <v>13</v>
      </c>
      <c r="E1400" s="10">
        <v>1874.04</v>
      </c>
    </row>
    <row r="1401" spans="1:5" ht="25.5">
      <c r="A1401" s="8">
        <v>51</v>
      </c>
      <c r="B1401" s="8" t="s">
        <v>1683</v>
      </c>
      <c r="C1401" s="9" t="s">
        <v>1696</v>
      </c>
      <c r="D1401" s="8" t="s">
        <v>18</v>
      </c>
      <c r="E1401" s="10"/>
    </row>
    <row r="1402" spans="1:5" ht="25.5">
      <c r="A1402" s="8">
        <v>51</v>
      </c>
      <c r="B1402" s="8" t="s">
        <v>1683</v>
      </c>
      <c r="C1402" s="9" t="s">
        <v>1697</v>
      </c>
      <c r="D1402" s="8" t="s">
        <v>40</v>
      </c>
      <c r="E1402" s="10"/>
    </row>
    <row r="1403" spans="1:5" ht="25.5">
      <c r="A1403" s="8">
        <v>51</v>
      </c>
      <c r="B1403" s="8" t="s">
        <v>1683</v>
      </c>
      <c r="C1403" s="9" t="s">
        <v>1698</v>
      </c>
      <c r="D1403" s="8" t="s">
        <v>37</v>
      </c>
      <c r="E1403" s="10">
        <v>36.61</v>
      </c>
    </row>
    <row r="1404" spans="1:5">
      <c r="A1404" s="8">
        <v>51</v>
      </c>
      <c r="B1404" s="8" t="s">
        <v>1680</v>
      </c>
      <c r="C1404" s="9" t="s">
        <v>1699</v>
      </c>
      <c r="D1404" s="8" t="s">
        <v>13</v>
      </c>
      <c r="E1404" s="10">
        <v>396.95</v>
      </c>
    </row>
    <row r="1405" spans="1:5" ht="25.5">
      <c r="A1405" s="8">
        <v>51</v>
      </c>
      <c r="B1405" s="8" t="s">
        <v>1683</v>
      </c>
      <c r="C1405" s="9" t="s">
        <v>1700</v>
      </c>
      <c r="D1405" s="8" t="s">
        <v>115</v>
      </c>
      <c r="E1405" s="10">
        <v>1707.42</v>
      </c>
    </row>
    <row r="1406" spans="1:5">
      <c r="A1406" s="8">
        <v>51</v>
      </c>
      <c r="B1406" s="8" t="s">
        <v>1680</v>
      </c>
      <c r="C1406" s="9" t="s">
        <v>1701</v>
      </c>
      <c r="D1406" s="8" t="s">
        <v>18</v>
      </c>
      <c r="E1406" s="10">
        <v>110</v>
      </c>
    </row>
    <row r="1407" spans="1:5">
      <c r="A1407" s="8">
        <v>51</v>
      </c>
      <c r="B1407" s="8" t="s">
        <v>1680</v>
      </c>
      <c r="C1407" s="9" t="s">
        <v>1702</v>
      </c>
      <c r="D1407" s="8" t="s">
        <v>18</v>
      </c>
      <c r="E1407" s="10">
        <v>106</v>
      </c>
    </row>
    <row r="1408" spans="1:5">
      <c r="A1408" s="8">
        <v>51</v>
      </c>
      <c r="B1408" s="8" t="s">
        <v>1680</v>
      </c>
      <c r="C1408" s="9" t="s">
        <v>1703</v>
      </c>
      <c r="D1408" s="8" t="s">
        <v>18</v>
      </c>
      <c r="E1408" s="10">
        <v>240</v>
      </c>
    </row>
    <row r="1409" spans="1:5">
      <c r="A1409" s="8">
        <v>51</v>
      </c>
      <c r="B1409" s="8" t="s">
        <v>1680</v>
      </c>
      <c r="C1409" s="9" t="s">
        <v>1704</v>
      </c>
      <c r="D1409" s="8" t="s">
        <v>18</v>
      </c>
      <c r="E1409" s="10">
        <v>240</v>
      </c>
    </row>
    <row r="1410" spans="1:5">
      <c r="A1410" s="8">
        <v>51</v>
      </c>
      <c r="B1410" s="8" t="s">
        <v>1680</v>
      </c>
      <c r="C1410" s="9" t="s">
        <v>1705</v>
      </c>
      <c r="D1410" s="8" t="s">
        <v>18</v>
      </c>
      <c r="E1410" s="10">
        <v>446</v>
      </c>
    </row>
    <row r="1411" spans="1:5">
      <c r="A1411" s="8">
        <v>51</v>
      </c>
      <c r="B1411" s="8" t="s">
        <v>1680</v>
      </c>
      <c r="C1411" s="9" t="s">
        <v>1706</v>
      </c>
      <c r="D1411" s="8" t="s">
        <v>18</v>
      </c>
      <c r="E1411" s="10">
        <v>380</v>
      </c>
    </row>
    <row r="1412" spans="1:5">
      <c r="A1412" s="8">
        <v>51</v>
      </c>
      <c r="B1412" s="8" t="s">
        <v>1680</v>
      </c>
      <c r="C1412" s="9" t="s">
        <v>1707</v>
      </c>
      <c r="D1412" s="8" t="s">
        <v>37</v>
      </c>
      <c r="E1412" s="10">
        <v>391</v>
      </c>
    </row>
    <row r="1413" spans="1:5">
      <c r="A1413" s="8">
        <v>51</v>
      </c>
      <c r="B1413" s="8" t="s">
        <v>1680</v>
      </c>
      <c r="C1413" s="9" t="s">
        <v>1708</v>
      </c>
      <c r="D1413" s="8" t="s">
        <v>18</v>
      </c>
      <c r="E1413" s="10">
        <v>220</v>
      </c>
    </row>
    <row r="1414" spans="1:5">
      <c r="A1414" s="8">
        <v>51</v>
      </c>
      <c r="B1414" s="8" t="s">
        <v>1680</v>
      </c>
      <c r="C1414" s="9" t="s">
        <v>1709</v>
      </c>
      <c r="D1414" s="8" t="s">
        <v>18</v>
      </c>
      <c r="E1414" s="10">
        <v>830</v>
      </c>
    </row>
    <row r="1415" spans="1:5">
      <c r="A1415" s="8">
        <v>51</v>
      </c>
      <c r="B1415" s="8" t="s">
        <v>1680</v>
      </c>
      <c r="C1415" s="9" t="s">
        <v>1710</v>
      </c>
      <c r="D1415" s="8" t="s">
        <v>18</v>
      </c>
      <c r="E1415" s="10">
        <v>106</v>
      </c>
    </row>
    <row r="1416" spans="1:5">
      <c r="A1416" s="8">
        <v>51</v>
      </c>
      <c r="B1416" s="8" t="s">
        <v>1680</v>
      </c>
      <c r="C1416" s="9" t="s">
        <v>1711</v>
      </c>
      <c r="D1416" s="8" t="s">
        <v>18</v>
      </c>
      <c r="E1416" s="10">
        <v>87</v>
      </c>
    </row>
    <row r="1417" spans="1:5">
      <c r="A1417" s="8">
        <v>51</v>
      </c>
      <c r="B1417" s="8" t="s">
        <v>1680</v>
      </c>
      <c r="C1417" s="9" t="s">
        <v>1712</v>
      </c>
      <c r="D1417" s="8" t="s">
        <v>13</v>
      </c>
      <c r="E1417" s="10">
        <v>242</v>
      </c>
    </row>
    <row r="1418" spans="1:5">
      <c r="A1418" s="8">
        <v>51</v>
      </c>
      <c r="B1418" s="8" t="s">
        <v>1680</v>
      </c>
      <c r="C1418" s="9" t="s">
        <v>1713</v>
      </c>
      <c r="D1418" s="8" t="s">
        <v>18</v>
      </c>
      <c r="E1418" s="10">
        <v>359</v>
      </c>
    </row>
    <row r="1419" spans="1:5">
      <c r="A1419" s="8">
        <v>51</v>
      </c>
      <c r="B1419" s="8" t="s">
        <v>1680</v>
      </c>
      <c r="C1419" s="9" t="s">
        <v>1714</v>
      </c>
      <c r="D1419" s="8" t="s">
        <v>8</v>
      </c>
      <c r="E1419" s="10">
        <v>988.03</v>
      </c>
    </row>
    <row r="1420" spans="1:5" ht="25.5">
      <c r="A1420" s="8">
        <v>51</v>
      </c>
      <c r="B1420" s="8" t="s">
        <v>1683</v>
      </c>
      <c r="C1420" s="9" t="s">
        <v>1715</v>
      </c>
      <c r="D1420" s="8" t="s">
        <v>16</v>
      </c>
      <c r="E1420" s="10">
        <v>512.17999999999995</v>
      </c>
    </row>
    <row r="1421" spans="1:5">
      <c r="A1421" s="8">
        <v>51</v>
      </c>
      <c r="B1421" s="8" t="s">
        <v>1675</v>
      </c>
      <c r="C1421" s="9" t="s">
        <v>1716</v>
      </c>
      <c r="D1421" s="8" t="s">
        <v>18</v>
      </c>
      <c r="E1421" s="10">
        <v>838.8</v>
      </c>
    </row>
    <row r="1422" spans="1:5">
      <c r="A1422" s="8">
        <v>51</v>
      </c>
      <c r="B1422" s="8" t="s">
        <v>1675</v>
      </c>
      <c r="C1422" s="9" t="s">
        <v>1717</v>
      </c>
      <c r="D1422" s="8" t="s">
        <v>37</v>
      </c>
      <c r="E1422" s="10">
        <v>1043.76</v>
      </c>
    </row>
    <row r="1423" spans="1:5">
      <c r="A1423" s="8">
        <v>51</v>
      </c>
      <c r="B1423" s="8" t="s">
        <v>1718</v>
      </c>
      <c r="C1423" s="9" t="s">
        <v>1719</v>
      </c>
      <c r="D1423" s="8" t="s">
        <v>18</v>
      </c>
      <c r="E1423" s="10"/>
    </row>
    <row r="1424" spans="1:5">
      <c r="A1424" s="8">
        <v>51</v>
      </c>
      <c r="B1424" s="8" t="s">
        <v>1720</v>
      </c>
      <c r="C1424" s="9" t="s">
        <v>1721</v>
      </c>
      <c r="D1424" s="8" t="s">
        <v>8</v>
      </c>
      <c r="E1424" s="10"/>
    </row>
    <row r="1425" spans="1:5">
      <c r="A1425" s="8">
        <v>51</v>
      </c>
      <c r="B1425" s="8" t="s">
        <v>1722</v>
      </c>
      <c r="C1425" s="9" t="s">
        <v>1723</v>
      </c>
      <c r="D1425" s="8" t="s">
        <v>37</v>
      </c>
      <c r="E1425" s="10"/>
    </row>
    <row r="1426" spans="1:5">
      <c r="A1426" s="8">
        <v>51</v>
      </c>
      <c r="B1426" s="8" t="s">
        <v>1724</v>
      </c>
      <c r="C1426" s="9" t="s">
        <v>1725</v>
      </c>
      <c r="D1426" s="8" t="s">
        <v>37</v>
      </c>
      <c r="E1426" s="10"/>
    </row>
    <row r="1427" spans="1:5">
      <c r="A1427" s="8">
        <v>51</v>
      </c>
      <c r="B1427" s="8" t="s">
        <v>1726</v>
      </c>
      <c r="C1427" s="9" t="s">
        <v>1727</v>
      </c>
      <c r="D1427" s="8" t="s">
        <v>40</v>
      </c>
      <c r="E1427" s="10">
        <v>384</v>
      </c>
    </row>
    <row r="1428" spans="1:5" ht="25.5">
      <c r="A1428" s="8">
        <v>51</v>
      </c>
      <c r="B1428" s="8" t="s">
        <v>1683</v>
      </c>
      <c r="C1428" s="9" t="s">
        <v>1728</v>
      </c>
      <c r="D1428" s="8" t="s">
        <v>18</v>
      </c>
      <c r="E1428" s="10"/>
    </row>
    <row r="1429" spans="1:5" ht="25.5">
      <c r="A1429" s="8">
        <v>51</v>
      </c>
      <c r="B1429" s="8" t="s">
        <v>1729</v>
      </c>
      <c r="C1429" s="9" t="s">
        <v>1679</v>
      </c>
      <c r="D1429" s="8" t="s">
        <v>40</v>
      </c>
      <c r="E1429" s="10">
        <v>6000</v>
      </c>
    </row>
    <row r="1430" spans="1:5">
      <c r="A1430" s="8">
        <v>51</v>
      </c>
      <c r="B1430" s="8" t="s">
        <v>1730</v>
      </c>
      <c r="C1430" s="9" t="s">
        <v>1731</v>
      </c>
      <c r="D1430" s="8" t="s">
        <v>8</v>
      </c>
      <c r="E1430" s="10">
        <v>244.8</v>
      </c>
    </row>
    <row r="1431" spans="1:5">
      <c r="A1431" s="8">
        <v>51</v>
      </c>
      <c r="B1431" s="8" t="s">
        <v>1732</v>
      </c>
      <c r="C1431" s="9" t="s">
        <v>1733</v>
      </c>
      <c r="D1431" s="8" t="s">
        <v>115</v>
      </c>
      <c r="E1431" s="10">
        <v>199.02</v>
      </c>
    </row>
    <row r="1432" spans="1:5">
      <c r="A1432" s="8">
        <v>51</v>
      </c>
      <c r="B1432" s="8" t="s">
        <v>1734</v>
      </c>
      <c r="C1432" s="9" t="s">
        <v>1735</v>
      </c>
      <c r="D1432" s="8" t="s">
        <v>49</v>
      </c>
      <c r="E1432" s="10">
        <v>2638.94</v>
      </c>
    </row>
    <row r="1433" spans="1:5">
      <c r="A1433" s="8">
        <v>51</v>
      </c>
      <c r="B1433" s="8" t="s">
        <v>1736</v>
      </c>
      <c r="C1433" s="9" t="s">
        <v>1737</v>
      </c>
      <c r="D1433" s="8" t="s">
        <v>8</v>
      </c>
      <c r="E1433" s="10">
        <v>840</v>
      </c>
    </row>
    <row r="1434" spans="1:5">
      <c r="A1434" s="8">
        <v>51</v>
      </c>
      <c r="B1434" s="8" t="s">
        <v>1738</v>
      </c>
      <c r="C1434" s="9" t="s">
        <v>1739</v>
      </c>
      <c r="D1434" s="8" t="s">
        <v>49</v>
      </c>
      <c r="E1434" s="10"/>
    </row>
    <row r="1435" spans="1:5">
      <c r="A1435" s="8">
        <v>51</v>
      </c>
      <c r="B1435" s="8" t="s">
        <v>1740</v>
      </c>
      <c r="C1435" s="9" t="s">
        <v>1741</v>
      </c>
      <c r="D1435" s="8" t="s">
        <v>8</v>
      </c>
      <c r="E1435" s="10">
        <v>2286</v>
      </c>
    </row>
    <row r="1436" spans="1:5">
      <c r="A1436" s="8">
        <v>51</v>
      </c>
      <c r="B1436" s="8" t="s">
        <v>1718</v>
      </c>
      <c r="C1436" s="9" t="s">
        <v>1719</v>
      </c>
      <c r="D1436" s="8" t="s">
        <v>18</v>
      </c>
      <c r="E1436" s="10"/>
    </row>
    <row r="1437" spans="1:5">
      <c r="A1437" s="8">
        <v>51</v>
      </c>
      <c r="B1437" s="8" t="s">
        <v>1720</v>
      </c>
      <c r="C1437" s="9" t="s">
        <v>1721</v>
      </c>
      <c r="D1437" s="8" t="s">
        <v>8</v>
      </c>
      <c r="E1437" s="10"/>
    </row>
    <row r="1438" spans="1:5">
      <c r="A1438" s="8">
        <v>51</v>
      </c>
      <c r="B1438" s="8" t="s">
        <v>1722</v>
      </c>
      <c r="C1438" s="9" t="s">
        <v>1723</v>
      </c>
      <c r="D1438" s="8" t="s">
        <v>37</v>
      </c>
      <c r="E1438" s="10"/>
    </row>
    <row r="1439" spans="1:5">
      <c r="A1439" s="8">
        <v>51</v>
      </c>
      <c r="B1439" s="8" t="s">
        <v>1724</v>
      </c>
      <c r="C1439" s="9" t="s">
        <v>1725</v>
      </c>
      <c r="D1439" s="8" t="s">
        <v>37</v>
      </c>
      <c r="E1439" s="10">
        <v>2061.6</v>
      </c>
    </row>
    <row r="1440" spans="1:5">
      <c r="A1440" s="8">
        <v>57</v>
      </c>
      <c r="B1440" s="8" t="s">
        <v>1742</v>
      </c>
      <c r="C1440" s="9" t="s">
        <v>62</v>
      </c>
      <c r="D1440" s="11" t="s">
        <v>13</v>
      </c>
      <c r="E1440" s="10">
        <v>1030169.04</v>
      </c>
    </row>
    <row r="1441" spans="1:5">
      <c r="A1441" s="8">
        <v>21</v>
      </c>
      <c r="B1441" s="8" t="s">
        <v>72</v>
      </c>
      <c r="C1441" s="9" t="s">
        <v>1743</v>
      </c>
      <c r="D1441" s="8" t="s">
        <v>18</v>
      </c>
      <c r="E1441" s="10">
        <v>16123.8</v>
      </c>
    </row>
    <row r="1442" spans="1:5">
      <c r="A1442" s="8">
        <v>21</v>
      </c>
      <c r="B1442" s="8" t="s">
        <v>72</v>
      </c>
      <c r="C1442" s="9" t="s">
        <v>1744</v>
      </c>
      <c r="D1442" s="8" t="s">
        <v>18</v>
      </c>
      <c r="E1442" s="10">
        <v>1660.21</v>
      </c>
    </row>
    <row r="1443" spans="1:5">
      <c r="A1443" s="8">
        <v>21</v>
      </c>
      <c r="B1443" s="8" t="s">
        <v>72</v>
      </c>
      <c r="C1443" s="9" t="s">
        <v>1745</v>
      </c>
      <c r="D1443" s="8" t="s">
        <v>18</v>
      </c>
      <c r="E1443" s="10">
        <v>7815.5</v>
      </c>
    </row>
    <row r="1444" spans="1:5">
      <c r="A1444" s="8">
        <v>21</v>
      </c>
      <c r="B1444" s="8" t="s">
        <v>72</v>
      </c>
      <c r="C1444" s="9" t="s">
        <v>1746</v>
      </c>
      <c r="D1444" s="8" t="s">
        <v>147</v>
      </c>
      <c r="E1444" s="10">
        <v>684</v>
      </c>
    </row>
    <row r="1445" spans="1:5">
      <c r="A1445" s="8">
        <v>21</v>
      </c>
      <c r="B1445" s="8" t="s">
        <v>72</v>
      </c>
      <c r="C1445" s="9" t="s">
        <v>1747</v>
      </c>
      <c r="D1445" s="8" t="s">
        <v>49</v>
      </c>
      <c r="E1445" s="10">
        <v>13556.56</v>
      </c>
    </row>
    <row r="1446" spans="1:5">
      <c r="A1446" s="8">
        <v>21</v>
      </c>
      <c r="B1446" s="8" t="s">
        <v>72</v>
      </c>
      <c r="C1446" s="9" t="s">
        <v>1748</v>
      </c>
      <c r="D1446" s="8" t="s">
        <v>49</v>
      </c>
      <c r="E1446" s="10">
        <v>6168</v>
      </c>
    </row>
    <row r="1447" spans="1:5">
      <c r="A1447" s="8">
        <v>21</v>
      </c>
      <c r="B1447" s="8" t="s">
        <v>72</v>
      </c>
      <c r="C1447" s="9" t="s">
        <v>1749</v>
      </c>
      <c r="D1447" s="8" t="s">
        <v>147</v>
      </c>
      <c r="E1447" s="10">
        <v>6552</v>
      </c>
    </row>
    <row r="1448" spans="1:5">
      <c r="A1448" s="8">
        <v>21</v>
      </c>
      <c r="B1448" s="8" t="s">
        <v>72</v>
      </c>
      <c r="C1448" s="9" t="s">
        <v>1750</v>
      </c>
      <c r="D1448" s="8" t="s">
        <v>147</v>
      </c>
      <c r="E1448" s="10">
        <v>4795.8999999999996</v>
      </c>
    </row>
    <row r="1449" spans="1:5">
      <c r="A1449" s="8">
        <v>21</v>
      </c>
      <c r="B1449" s="8" t="s">
        <v>72</v>
      </c>
      <c r="C1449" s="9" t="s">
        <v>1751</v>
      </c>
      <c r="D1449" s="8" t="s">
        <v>37</v>
      </c>
      <c r="E1449" s="10">
        <v>1808.87</v>
      </c>
    </row>
    <row r="1450" spans="1:5">
      <c r="A1450" s="8">
        <v>21</v>
      </c>
      <c r="B1450" s="8" t="s">
        <v>72</v>
      </c>
      <c r="C1450" s="9" t="s">
        <v>1752</v>
      </c>
      <c r="D1450" s="8" t="s">
        <v>8</v>
      </c>
      <c r="E1450" s="10">
        <v>1545.62</v>
      </c>
    </row>
    <row r="1451" spans="1:5">
      <c r="A1451" s="8">
        <v>58</v>
      </c>
      <c r="B1451" s="8" t="s">
        <v>1753</v>
      </c>
      <c r="C1451" s="9" t="s">
        <v>1754</v>
      </c>
      <c r="D1451" s="8" t="s">
        <v>18</v>
      </c>
      <c r="E1451" s="10">
        <v>2972.54</v>
      </c>
    </row>
    <row r="1452" spans="1:5">
      <c r="A1452" s="8">
        <v>58</v>
      </c>
      <c r="B1452" s="8" t="s">
        <v>1753</v>
      </c>
      <c r="C1452" s="9" t="s">
        <v>1755</v>
      </c>
      <c r="D1452" s="8" t="s">
        <v>147</v>
      </c>
      <c r="E1452" s="10">
        <v>2051.1</v>
      </c>
    </row>
    <row r="1453" spans="1:5">
      <c r="A1453" s="8">
        <v>58</v>
      </c>
      <c r="B1453" s="8" t="s">
        <v>1753</v>
      </c>
      <c r="C1453" s="9" t="s">
        <v>1756</v>
      </c>
      <c r="D1453" s="8" t="s">
        <v>52</v>
      </c>
      <c r="E1453" s="10">
        <v>517</v>
      </c>
    </row>
    <row r="1454" spans="1:5">
      <c r="A1454" s="8">
        <v>58</v>
      </c>
      <c r="B1454" s="8" t="s">
        <v>1757</v>
      </c>
      <c r="C1454" s="9" t="s">
        <v>1758</v>
      </c>
      <c r="D1454" s="8" t="s">
        <v>147</v>
      </c>
      <c r="E1454" s="10">
        <v>1539.07</v>
      </c>
    </row>
    <row r="1455" spans="1:5">
      <c r="A1455" s="8">
        <v>58</v>
      </c>
      <c r="B1455" s="8" t="s">
        <v>1757</v>
      </c>
      <c r="C1455" s="9" t="s">
        <v>1759</v>
      </c>
      <c r="D1455" s="8" t="s">
        <v>13</v>
      </c>
      <c r="E1455" s="10">
        <v>1708.67</v>
      </c>
    </row>
    <row r="1456" spans="1:5">
      <c r="A1456" s="8">
        <v>71</v>
      </c>
      <c r="B1456" s="8" t="s">
        <v>1760</v>
      </c>
      <c r="C1456" s="9" t="s">
        <v>1761</v>
      </c>
      <c r="D1456" s="8" t="s">
        <v>8</v>
      </c>
      <c r="E1456" s="10">
        <v>780</v>
      </c>
    </row>
    <row r="1457" spans="1:5">
      <c r="A1457" s="8">
        <v>71</v>
      </c>
      <c r="B1457" s="8" t="s">
        <v>1760</v>
      </c>
      <c r="C1457" s="9" t="s">
        <v>1762</v>
      </c>
      <c r="D1457" s="8" t="s">
        <v>8</v>
      </c>
      <c r="E1457" s="10">
        <v>1405.61</v>
      </c>
    </row>
    <row r="1458" spans="1:5">
      <c r="A1458" s="8">
        <v>71</v>
      </c>
      <c r="B1458" s="8" t="s">
        <v>1760</v>
      </c>
      <c r="C1458" s="9" t="s">
        <v>1763</v>
      </c>
      <c r="D1458" s="8" t="s">
        <v>147</v>
      </c>
      <c r="E1458" s="10">
        <v>1579</v>
      </c>
    </row>
    <row r="1459" spans="1:5">
      <c r="A1459" s="8">
        <v>71</v>
      </c>
      <c r="B1459" s="8" t="s">
        <v>1760</v>
      </c>
      <c r="C1459" s="9" t="s">
        <v>1764</v>
      </c>
      <c r="D1459" s="8" t="s">
        <v>37</v>
      </c>
      <c r="E1459" s="10">
        <v>1064.8900000000001</v>
      </c>
    </row>
    <row r="1460" spans="1:5">
      <c r="A1460" s="8">
        <v>71</v>
      </c>
      <c r="B1460" s="8" t="s">
        <v>1760</v>
      </c>
      <c r="C1460" s="9" t="s">
        <v>1765</v>
      </c>
      <c r="D1460" s="8" t="s">
        <v>8</v>
      </c>
      <c r="E1460" s="10">
        <v>2209.6799999999998</v>
      </c>
    </row>
    <row r="1461" spans="1:5">
      <c r="A1461" s="8">
        <v>71</v>
      </c>
      <c r="B1461" s="8" t="s">
        <v>1760</v>
      </c>
      <c r="C1461" s="9" t="s">
        <v>1766</v>
      </c>
      <c r="D1461" s="8" t="s">
        <v>37</v>
      </c>
      <c r="E1461" s="10">
        <v>242.11</v>
      </c>
    </row>
    <row r="1462" spans="1:5">
      <c r="A1462" s="8">
        <v>71</v>
      </c>
      <c r="B1462" s="8" t="s">
        <v>1760</v>
      </c>
      <c r="C1462" s="9" t="s">
        <v>1767</v>
      </c>
      <c r="D1462" s="8" t="s">
        <v>13</v>
      </c>
      <c r="E1462" s="10">
        <v>680.74</v>
      </c>
    </row>
    <row r="1463" spans="1:5">
      <c r="A1463" s="8">
        <v>71</v>
      </c>
      <c r="B1463" s="8" t="s">
        <v>1760</v>
      </c>
      <c r="C1463" s="9" t="s">
        <v>1768</v>
      </c>
      <c r="D1463" s="8" t="s">
        <v>18</v>
      </c>
      <c r="E1463" s="10">
        <v>741.6</v>
      </c>
    </row>
    <row r="1464" spans="1:5">
      <c r="A1464" s="8">
        <v>89</v>
      </c>
      <c r="B1464" s="8" t="s">
        <v>1769</v>
      </c>
      <c r="C1464" s="9" t="s">
        <v>1770</v>
      </c>
      <c r="D1464" s="8" t="s">
        <v>8</v>
      </c>
      <c r="E1464" s="10">
        <v>2819.22</v>
      </c>
    </row>
    <row r="1465" spans="1:5">
      <c r="A1465" s="8">
        <v>89</v>
      </c>
      <c r="B1465" s="8" t="s">
        <v>1769</v>
      </c>
      <c r="C1465" s="9" t="s">
        <v>1771</v>
      </c>
      <c r="D1465" s="8" t="s">
        <v>147</v>
      </c>
      <c r="E1465" s="10">
        <v>2400</v>
      </c>
    </row>
    <row r="1466" spans="1:5">
      <c r="A1466" s="8">
        <v>89</v>
      </c>
      <c r="B1466" s="8" t="s">
        <v>1769</v>
      </c>
      <c r="C1466" s="9" t="s">
        <v>1772</v>
      </c>
      <c r="D1466" s="8" t="s">
        <v>49</v>
      </c>
      <c r="E1466" s="10">
        <v>6858.5</v>
      </c>
    </row>
    <row r="1467" spans="1:5">
      <c r="A1467" s="8">
        <v>21</v>
      </c>
      <c r="B1467" s="8" t="s">
        <v>72</v>
      </c>
      <c r="C1467" s="37" t="s">
        <v>1773</v>
      </c>
      <c r="D1467" s="8" t="s">
        <v>13</v>
      </c>
      <c r="E1467" s="38">
        <v>3072</v>
      </c>
    </row>
    <row r="1468" spans="1:5">
      <c r="A1468" s="8">
        <v>21</v>
      </c>
      <c r="B1468" s="8" t="s">
        <v>72</v>
      </c>
      <c r="C1468" s="37" t="s">
        <v>1774</v>
      </c>
      <c r="D1468" s="8" t="s">
        <v>13</v>
      </c>
      <c r="E1468" s="38">
        <v>2472</v>
      </c>
    </row>
    <row r="1469" spans="1:5">
      <c r="A1469" s="8">
        <v>21</v>
      </c>
      <c r="B1469" s="8" t="s">
        <v>72</v>
      </c>
      <c r="C1469" s="37" t="s">
        <v>1775</v>
      </c>
      <c r="D1469" s="8" t="s">
        <v>13</v>
      </c>
      <c r="E1469" s="38">
        <v>3000</v>
      </c>
    </row>
    <row r="1470" spans="1:5">
      <c r="A1470" s="8">
        <v>21</v>
      </c>
      <c r="B1470" s="8" t="s">
        <v>72</v>
      </c>
      <c r="C1470" s="37" t="s">
        <v>1776</v>
      </c>
      <c r="D1470" s="8" t="s">
        <v>13</v>
      </c>
      <c r="E1470" s="38">
        <v>2408.36</v>
      </c>
    </row>
    <row r="1471" spans="1:5">
      <c r="A1471" s="8">
        <v>21</v>
      </c>
      <c r="B1471" s="8" t="s">
        <v>72</v>
      </c>
      <c r="C1471" s="37" t="s">
        <v>1777</v>
      </c>
      <c r="D1471" s="8" t="s">
        <v>13</v>
      </c>
      <c r="E1471" s="38">
        <v>2250</v>
      </c>
    </row>
    <row r="1472" spans="1:5">
      <c r="A1472" s="8">
        <v>21</v>
      </c>
      <c r="B1472" s="8" t="s">
        <v>72</v>
      </c>
      <c r="C1472" s="37" t="s">
        <v>1778</v>
      </c>
      <c r="D1472" s="8" t="s">
        <v>49</v>
      </c>
      <c r="E1472" s="38">
        <v>2000</v>
      </c>
    </row>
    <row r="1473" spans="1:5">
      <c r="A1473" s="8">
        <v>21</v>
      </c>
      <c r="B1473" s="8" t="s">
        <v>72</v>
      </c>
      <c r="C1473" s="37" t="s">
        <v>1779</v>
      </c>
      <c r="D1473" s="8" t="s">
        <v>13</v>
      </c>
      <c r="E1473" s="38">
        <v>618.20000000000005</v>
      </c>
    </row>
    <row r="1474" spans="1:5">
      <c r="A1474" s="8">
        <v>21</v>
      </c>
      <c r="B1474" s="8" t="s">
        <v>1780</v>
      </c>
      <c r="C1474" s="37" t="s">
        <v>1781</v>
      </c>
      <c r="D1474" s="8" t="s">
        <v>13</v>
      </c>
      <c r="E1474" s="38">
        <v>2300.6799999999998</v>
      </c>
    </row>
    <row r="1475" spans="1:5">
      <c r="A1475" s="8">
        <v>21</v>
      </c>
      <c r="B1475" s="8" t="s">
        <v>1780</v>
      </c>
      <c r="C1475" s="37" t="s">
        <v>1782</v>
      </c>
      <c r="D1475" s="8" t="s">
        <v>8</v>
      </c>
      <c r="E1475" s="38">
        <v>499.07</v>
      </c>
    </row>
    <row r="1476" spans="1:5">
      <c r="A1476" s="8">
        <v>21</v>
      </c>
      <c r="B1476" s="8" t="s">
        <v>1780</v>
      </c>
      <c r="C1476" s="37" t="s">
        <v>1783</v>
      </c>
      <c r="D1476" s="8" t="s">
        <v>18</v>
      </c>
      <c r="E1476" s="38">
        <v>972.92</v>
      </c>
    </row>
    <row r="1477" spans="1:5">
      <c r="A1477" s="8">
        <v>21</v>
      </c>
      <c r="B1477" s="8" t="s">
        <v>1780</v>
      </c>
      <c r="C1477" s="37" t="s">
        <v>1784</v>
      </c>
      <c r="D1477" s="8" t="s">
        <v>37</v>
      </c>
      <c r="E1477" s="38">
        <v>606.64</v>
      </c>
    </row>
    <row r="1478" spans="1:5">
      <c r="A1478" s="8">
        <v>58</v>
      </c>
      <c r="B1478" s="8" t="s">
        <v>1753</v>
      </c>
      <c r="C1478" s="37" t="s">
        <v>1785</v>
      </c>
      <c r="D1478" s="8" t="s">
        <v>40</v>
      </c>
      <c r="E1478" s="38">
        <v>1145.96</v>
      </c>
    </row>
    <row r="1479" spans="1:5">
      <c r="A1479" s="8">
        <v>58</v>
      </c>
      <c r="B1479" s="8" t="s">
        <v>1753</v>
      </c>
      <c r="C1479" s="37" t="s">
        <v>1786</v>
      </c>
      <c r="D1479" s="8" t="s">
        <v>18</v>
      </c>
      <c r="E1479" s="38">
        <v>938.45</v>
      </c>
    </row>
    <row r="1480" spans="1:5">
      <c r="A1480" s="8">
        <v>58</v>
      </c>
      <c r="B1480" s="8" t="s">
        <v>1753</v>
      </c>
      <c r="C1480" s="37" t="s">
        <v>1787</v>
      </c>
      <c r="D1480" s="8" t="s">
        <v>52</v>
      </c>
      <c r="E1480" s="38">
        <v>1370.63</v>
      </c>
    </row>
    <row r="1481" spans="1:5">
      <c r="A1481" s="8">
        <v>58</v>
      </c>
      <c r="B1481" s="8" t="s">
        <v>1753</v>
      </c>
      <c r="C1481" s="37" t="s">
        <v>1788</v>
      </c>
      <c r="D1481" s="8" t="s">
        <v>13</v>
      </c>
      <c r="E1481" s="38">
        <v>2907.79</v>
      </c>
    </row>
    <row r="1482" spans="1:5">
      <c r="A1482" s="8">
        <v>58</v>
      </c>
      <c r="B1482" s="8" t="s">
        <v>1753</v>
      </c>
      <c r="C1482" s="37" t="s">
        <v>1789</v>
      </c>
      <c r="D1482" s="8" t="s">
        <v>115</v>
      </c>
      <c r="E1482" s="38">
        <v>16282.66</v>
      </c>
    </row>
    <row r="1483" spans="1:5">
      <c r="A1483" s="8">
        <v>58</v>
      </c>
      <c r="B1483" s="8" t="s">
        <v>1757</v>
      </c>
      <c r="C1483" s="37" t="s">
        <v>1790</v>
      </c>
      <c r="D1483" s="8" t="s">
        <v>13</v>
      </c>
      <c r="E1483" s="38">
        <v>68.760000000000005</v>
      </c>
    </row>
    <row r="1484" spans="1:5">
      <c r="A1484" s="8">
        <v>58</v>
      </c>
      <c r="B1484" s="8" t="s">
        <v>1757</v>
      </c>
      <c r="C1484" s="37" t="s">
        <v>1791</v>
      </c>
      <c r="D1484" s="8" t="s">
        <v>13</v>
      </c>
      <c r="E1484" s="38">
        <v>141.74</v>
      </c>
    </row>
    <row r="1485" spans="1:5">
      <c r="A1485" s="8">
        <v>58</v>
      </c>
      <c r="B1485" s="8" t="s">
        <v>1757</v>
      </c>
      <c r="C1485" s="37" t="s">
        <v>1792</v>
      </c>
      <c r="D1485" s="8" t="s">
        <v>13</v>
      </c>
      <c r="E1485" s="38">
        <v>514.84</v>
      </c>
    </row>
    <row r="1486" spans="1:5">
      <c r="A1486" s="8">
        <v>58</v>
      </c>
      <c r="B1486" s="8" t="s">
        <v>1793</v>
      </c>
      <c r="C1486" s="37" t="s">
        <v>1794</v>
      </c>
      <c r="D1486" s="8" t="s">
        <v>13</v>
      </c>
      <c r="E1486" s="38">
        <v>579.98</v>
      </c>
    </row>
    <row r="1487" spans="1:5">
      <c r="A1487" s="8">
        <v>71</v>
      </c>
      <c r="B1487" s="8" t="s">
        <v>1760</v>
      </c>
      <c r="C1487" s="37" t="s">
        <v>1795</v>
      </c>
      <c r="D1487" s="8" t="s">
        <v>13</v>
      </c>
      <c r="E1487" s="38">
        <v>1946.53</v>
      </c>
    </row>
    <row r="1488" spans="1:5">
      <c r="A1488" s="8">
        <v>71</v>
      </c>
      <c r="B1488" s="8" t="s">
        <v>1760</v>
      </c>
      <c r="C1488" s="37" t="s">
        <v>1796</v>
      </c>
      <c r="D1488" s="8" t="s">
        <v>13</v>
      </c>
      <c r="E1488" s="38">
        <v>1946.53</v>
      </c>
    </row>
    <row r="1489" spans="1:5">
      <c r="A1489" s="8">
        <v>71</v>
      </c>
      <c r="B1489" s="8" t="s">
        <v>1760</v>
      </c>
      <c r="C1489" s="37" t="s">
        <v>1797</v>
      </c>
      <c r="D1489" s="8" t="s">
        <v>18</v>
      </c>
      <c r="E1489" s="38">
        <v>6147.24</v>
      </c>
    </row>
    <row r="1490" spans="1:5">
      <c r="A1490" s="8">
        <v>71</v>
      </c>
      <c r="B1490" s="8" t="s">
        <v>1760</v>
      </c>
      <c r="C1490" s="37" t="s">
        <v>1798</v>
      </c>
      <c r="D1490" s="8" t="s">
        <v>8</v>
      </c>
      <c r="E1490" s="38">
        <v>6708.09</v>
      </c>
    </row>
    <row r="1491" spans="1:5">
      <c r="A1491" s="8">
        <v>89</v>
      </c>
      <c r="B1491" s="8" t="s">
        <v>1769</v>
      </c>
      <c r="C1491" s="37" t="s">
        <v>1799</v>
      </c>
      <c r="D1491" s="8" t="s">
        <v>18</v>
      </c>
      <c r="E1491" s="38">
        <v>22528.99</v>
      </c>
    </row>
    <row r="1492" spans="1:5">
      <c r="A1492" s="8">
        <v>89</v>
      </c>
      <c r="B1492" s="8" t="s">
        <v>1769</v>
      </c>
      <c r="C1492" s="37" t="s">
        <v>1800</v>
      </c>
      <c r="D1492" s="8" t="s">
        <v>13</v>
      </c>
      <c r="E1492" s="38">
        <v>1403.47</v>
      </c>
    </row>
    <row r="1493" spans="1:5">
      <c r="A1493" s="8">
        <v>89</v>
      </c>
      <c r="B1493" s="8" t="s">
        <v>1801</v>
      </c>
      <c r="C1493" s="9" t="s">
        <v>1802</v>
      </c>
      <c r="D1493" s="8" t="s">
        <v>13</v>
      </c>
      <c r="E1493" s="38">
        <v>1510.2</v>
      </c>
    </row>
    <row r="1494" spans="1:5">
      <c r="A1494" s="8">
        <v>89</v>
      </c>
      <c r="B1494" s="8" t="s">
        <v>1803</v>
      </c>
      <c r="C1494" s="9" t="s">
        <v>1804</v>
      </c>
      <c r="D1494" s="8" t="s">
        <v>13</v>
      </c>
      <c r="E1494" s="38">
        <v>467.81</v>
      </c>
    </row>
    <row r="1495" spans="1:5">
      <c r="A1495" s="8">
        <v>89</v>
      </c>
      <c r="B1495" s="8" t="s">
        <v>1805</v>
      </c>
      <c r="C1495" s="9" t="s">
        <v>1806</v>
      </c>
      <c r="D1495" s="8" t="s">
        <v>49</v>
      </c>
      <c r="E1495" s="38">
        <v>3000</v>
      </c>
    </row>
    <row r="1496" spans="1:5">
      <c r="A1496" s="8">
        <v>1</v>
      </c>
      <c r="B1496" s="8" t="s">
        <v>1807</v>
      </c>
      <c r="C1496" s="9" t="s">
        <v>1808</v>
      </c>
      <c r="D1496" s="8" t="s">
        <v>13</v>
      </c>
      <c r="E1496" s="10">
        <v>586.46</v>
      </c>
    </row>
    <row r="1497" spans="1:5">
      <c r="A1497" s="8">
        <v>1</v>
      </c>
      <c r="B1497" s="8" t="s">
        <v>1809</v>
      </c>
      <c r="C1497" s="9" t="s">
        <v>1810</v>
      </c>
      <c r="D1497" s="8" t="s">
        <v>13</v>
      </c>
      <c r="E1497" s="10">
        <v>210</v>
      </c>
    </row>
    <row r="1498" spans="1:5" ht="25.5">
      <c r="A1498" s="8">
        <v>1</v>
      </c>
      <c r="B1498" s="8" t="s">
        <v>1811</v>
      </c>
      <c r="C1498" s="9" t="s">
        <v>1812</v>
      </c>
      <c r="D1498" s="8" t="s">
        <v>13</v>
      </c>
      <c r="E1498" s="10">
        <v>241.34</v>
      </c>
    </row>
    <row r="1499" spans="1:5">
      <c r="A1499" s="8">
        <v>1</v>
      </c>
      <c r="B1499" s="8" t="s">
        <v>1813</v>
      </c>
      <c r="C1499" s="9" t="s">
        <v>1814</v>
      </c>
      <c r="D1499" s="8" t="s">
        <v>13</v>
      </c>
      <c r="E1499" s="10">
        <v>752.4</v>
      </c>
    </row>
    <row r="1500" spans="1:5" ht="25.5">
      <c r="A1500" s="8">
        <v>1</v>
      </c>
      <c r="B1500" s="8" t="s">
        <v>1811</v>
      </c>
      <c r="C1500" s="9" t="s">
        <v>1815</v>
      </c>
      <c r="D1500" s="8" t="s">
        <v>13</v>
      </c>
      <c r="E1500" s="10">
        <v>89.64</v>
      </c>
    </row>
    <row r="1501" spans="1:5">
      <c r="A1501" s="8">
        <v>1</v>
      </c>
      <c r="B1501" s="8" t="s">
        <v>1816</v>
      </c>
      <c r="C1501" s="9" t="s">
        <v>1817</v>
      </c>
      <c r="D1501" s="8" t="s">
        <v>13</v>
      </c>
      <c r="E1501" s="10">
        <v>121.7</v>
      </c>
    </row>
    <row r="1502" spans="1:5">
      <c r="A1502" s="8">
        <v>1</v>
      </c>
      <c r="B1502" s="8" t="s">
        <v>1816</v>
      </c>
      <c r="C1502" s="9" t="s">
        <v>1818</v>
      </c>
      <c r="D1502" s="8" t="s">
        <v>13</v>
      </c>
      <c r="E1502" s="10">
        <v>1200.6600000000001</v>
      </c>
    </row>
    <row r="1503" spans="1:5">
      <c r="A1503" s="8">
        <v>1</v>
      </c>
      <c r="B1503" s="8" t="s">
        <v>1819</v>
      </c>
      <c r="C1503" s="9" t="s">
        <v>1820</v>
      </c>
      <c r="D1503" s="8" t="s">
        <v>13</v>
      </c>
      <c r="E1503" s="10">
        <v>400</v>
      </c>
    </row>
    <row r="1504" spans="1:5">
      <c r="A1504" s="8">
        <v>1</v>
      </c>
      <c r="B1504" s="8" t="s">
        <v>1821</v>
      </c>
      <c r="C1504" s="9" t="s">
        <v>1822</v>
      </c>
      <c r="D1504" s="8" t="s">
        <v>13</v>
      </c>
      <c r="E1504" s="10">
        <v>167.1</v>
      </c>
    </row>
    <row r="1505" spans="1:5">
      <c r="A1505" s="8">
        <v>1</v>
      </c>
      <c r="B1505" s="8" t="s">
        <v>1807</v>
      </c>
      <c r="C1505" s="9" t="s">
        <v>1823</v>
      </c>
      <c r="D1505" s="8" t="s">
        <v>13</v>
      </c>
      <c r="E1505" s="10">
        <v>1320</v>
      </c>
    </row>
    <row r="1506" spans="1:5">
      <c r="A1506" s="8">
        <v>1</v>
      </c>
      <c r="B1506" s="8" t="s">
        <v>1824</v>
      </c>
      <c r="C1506" s="9" t="s">
        <v>1825</v>
      </c>
      <c r="D1506" s="8" t="s">
        <v>13</v>
      </c>
      <c r="E1506" s="10">
        <v>2460.6999999999998</v>
      </c>
    </row>
    <row r="1507" spans="1:5">
      <c r="A1507" s="8">
        <v>1</v>
      </c>
      <c r="B1507" s="8" t="s">
        <v>1816</v>
      </c>
      <c r="C1507" s="9" t="s">
        <v>1826</v>
      </c>
      <c r="D1507" s="8" t="s">
        <v>13</v>
      </c>
      <c r="E1507" s="10">
        <v>848.4</v>
      </c>
    </row>
    <row r="1508" spans="1:5">
      <c r="A1508" s="8">
        <v>1</v>
      </c>
      <c r="B1508" s="8" t="s">
        <v>1824</v>
      </c>
      <c r="C1508" s="9" t="s">
        <v>1827</v>
      </c>
      <c r="D1508" s="8" t="s">
        <v>13</v>
      </c>
      <c r="E1508" s="10">
        <v>4816.24</v>
      </c>
    </row>
    <row r="1509" spans="1:5">
      <c r="A1509" s="8">
        <v>1</v>
      </c>
      <c r="B1509" s="8" t="s">
        <v>1816</v>
      </c>
      <c r="C1509" s="9" t="s">
        <v>1828</v>
      </c>
      <c r="D1509" s="8" t="s">
        <v>13</v>
      </c>
      <c r="E1509" s="10">
        <v>935.13</v>
      </c>
    </row>
    <row r="1510" spans="1:5">
      <c r="A1510" s="8">
        <v>1</v>
      </c>
      <c r="B1510" s="8" t="s">
        <v>1813</v>
      </c>
      <c r="C1510" s="9" t="s">
        <v>1829</v>
      </c>
      <c r="D1510" s="8" t="s">
        <v>13</v>
      </c>
      <c r="E1510" s="10">
        <v>979</v>
      </c>
    </row>
    <row r="1511" spans="1:5">
      <c r="A1511" s="8">
        <v>1</v>
      </c>
      <c r="B1511" s="8" t="s">
        <v>1813</v>
      </c>
      <c r="C1511" s="9" t="s">
        <v>1830</v>
      </c>
      <c r="D1511" s="8" t="s">
        <v>37</v>
      </c>
      <c r="E1511" s="10">
        <v>4071.66</v>
      </c>
    </row>
    <row r="1512" spans="1:5">
      <c r="A1512" s="8">
        <v>1</v>
      </c>
      <c r="B1512" s="8" t="s">
        <v>1813</v>
      </c>
      <c r="C1512" s="9" t="s">
        <v>1831</v>
      </c>
      <c r="D1512" s="8" t="s">
        <v>37</v>
      </c>
      <c r="E1512" s="10">
        <v>2676.4</v>
      </c>
    </row>
    <row r="1513" spans="1:5">
      <c r="A1513" s="8">
        <v>1</v>
      </c>
      <c r="B1513" s="8" t="s">
        <v>1819</v>
      </c>
      <c r="C1513" s="9" t="s">
        <v>1832</v>
      </c>
      <c r="D1513" s="8" t="s">
        <v>37</v>
      </c>
      <c r="E1513" s="10">
        <v>3702.49</v>
      </c>
    </row>
    <row r="1514" spans="1:5">
      <c r="A1514" s="8">
        <v>1</v>
      </c>
      <c r="B1514" s="8" t="s">
        <v>1821</v>
      </c>
      <c r="C1514" s="9" t="s">
        <v>1833</v>
      </c>
      <c r="D1514" s="8" t="s">
        <v>13</v>
      </c>
      <c r="E1514" s="10">
        <v>7000</v>
      </c>
    </row>
    <row r="1515" spans="1:5">
      <c r="A1515" s="8">
        <v>1</v>
      </c>
      <c r="B1515" s="8" t="s">
        <v>1834</v>
      </c>
      <c r="C1515" s="9" t="s">
        <v>62</v>
      </c>
      <c r="D1515" s="11" t="s">
        <v>13</v>
      </c>
      <c r="E1515" s="10">
        <v>2203.67</v>
      </c>
    </row>
    <row r="1516" spans="1:5">
      <c r="A1516" s="8">
        <v>3</v>
      </c>
      <c r="B1516" s="8" t="s">
        <v>1835</v>
      </c>
      <c r="C1516" s="9" t="s">
        <v>1836</v>
      </c>
      <c r="D1516" s="8" t="s">
        <v>147</v>
      </c>
      <c r="E1516" s="10">
        <v>15656.04</v>
      </c>
    </row>
    <row r="1517" spans="1:5">
      <c r="A1517" s="8">
        <v>3</v>
      </c>
      <c r="B1517" s="8" t="s">
        <v>1835</v>
      </c>
      <c r="C1517" s="9" t="s">
        <v>1837</v>
      </c>
      <c r="D1517" s="8" t="s">
        <v>13</v>
      </c>
      <c r="E1517" s="10">
        <v>687.01</v>
      </c>
    </row>
    <row r="1518" spans="1:5">
      <c r="A1518" s="8">
        <v>3</v>
      </c>
      <c r="B1518" s="8" t="s">
        <v>1835</v>
      </c>
      <c r="C1518" s="9" t="s">
        <v>1838</v>
      </c>
      <c r="D1518" s="8" t="s">
        <v>115</v>
      </c>
      <c r="E1518" s="10">
        <v>4973.9399999999996</v>
      </c>
    </row>
    <row r="1519" spans="1:5" ht="25.5">
      <c r="A1519" s="8">
        <v>3</v>
      </c>
      <c r="B1519" s="8" t="s">
        <v>1839</v>
      </c>
      <c r="C1519" s="9" t="s">
        <v>1840</v>
      </c>
      <c r="D1519" s="8" t="s">
        <v>16</v>
      </c>
      <c r="E1519" s="10">
        <v>5355.92</v>
      </c>
    </row>
    <row r="1520" spans="1:5">
      <c r="A1520" s="8">
        <v>3</v>
      </c>
      <c r="B1520" s="8" t="s">
        <v>1841</v>
      </c>
      <c r="C1520" s="9" t="s">
        <v>1842</v>
      </c>
      <c r="D1520" s="8" t="s">
        <v>18</v>
      </c>
      <c r="E1520" s="10">
        <v>1873.85</v>
      </c>
    </row>
    <row r="1521" spans="1:5">
      <c r="A1521" s="8">
        <v>3</v>
      </c>
      <c r="B1521" s="8" t="s">
        <v>1843</v>
      </c>
      <c r="C1521" s="9" t="s">
        <v>1844</v>
      </c>
      <c r="D1521" s="8" t="s">
        <v>8</v>
      </c>
      <c r="E1521" s="10">
        <v>436.7</v>
      </c>
    </row>
    <row r="1522" spans="1:5">
      <c r="A1522" s="8">
        <v>3</v>
      </c>
      <c r="B1522" s="8" t="s">
        <v>1835</v>
      </c>
      <c r="C1522" s="9" t="s">
        <v>1845</v>
      </c>
      <c r="D1522" s="8" t="s">
        <v>8</v>
      </c>
      <c r="E1522" s="10">
        <v>1233.5999999999999</v>
      </c>
    </row>
    <row r="1523" spans="1:5">
      <c r="A1523" s="8">
        <v>3</v>
      </c>
      <c r="B1523" s="8" t="s">
        <v>1841</v>
      </c>
      <c r="C1523" s="9" t="s">
        <v>1846</v>
      </c>
      <c r="D1523" s="8" t="s">
        <v>13</v>
      </c>
      <c r="E1523" s="10">
        <v>521</v>
      </c>
    </row>
    <row r="1524" spans="1:5">
      <c r="A1524" s="8">
        <v>3</v>
      </c>
      <c r="B1524" s="8" t="s">
        <v>1841</v>
      </c>
      <c r="C1524" s="9" t="s">
        <v>1847</v>
      </c>
      <c r="D1524" s="8" t="s">
        <v>37</v>
      </c>
      <c r="E1524" s="10">
        <v>727.31</v>
      </c>
    </row>
    <row r="1525" spans="1:5">
      <c r="A1525" s="8">
        <v>3</v>
      </c>
      <c r="B1525" s="8" t="s">
        <v>1835</v>
      </c>
      <c r="C1525" s="9" t="s">
        <v>1848</v>
      </c>
      <c r="D1525" s="8" t="s">
        <v>16</v>
      </c>
      <c r="E1525" s="10">
        <v>550.64</v>
      </c>
    </row>
    <row r="1526" spans="1:5">
      <c r="A1526" s="8">
        <v>3</v>
      </c>
      <c r="B1526" s="8" t="s">
        <v>1841</v>
      </c>
      <c r="C1526" s="9" t="s">
        <v>1849</v>
      </c>
      <c r="D1526" s="8" t="s">
        <v>8</v>
      </c>
      <c r="E1526" s="10">
        <v>432</v>
      </c>
    </row>
    <row r="1527" spans="1:5" ht="25.5">
      <c r="A1527" s="8">
        <v>3</v>
      </c>
      <c r="B1527" s="8" t="s">
        <v>1839</v>
      </c>
      <c r="C1527" s="9" t="s">
        <v>1850</v>
      </c>
      <c r="D1527" s="8" t="s">
        <v>8</v>
      </c>
      <c r="E1527" s="10">
        <v>1446.5</v>
      </c>
    </row>
    <row r="1528" spans="1:5">
      <c r="A1528" s="8">
        <v>3</v>
      </c>
      <c r="B1528" s="8" t="s">
        <v>1841</v>
      </c>
      <c r="C1528" s="9" t="s">
        <v>1851</v>
      </c>
      <c r="D1528" s="8" t="s">
        <v>13</v>
      </c>
      <c r="E1528" s="10">
        <v>3595.12</v>
      </c>
    </row>
    <row r="1529" spans="1:5">
      <c r="A1529" s="8">
        <v>3</v>
      </c>
      <c r="B1529" s="8" t="s">
        <v>1835</v>
      </c>
      <c r="C1529" s="9" t="s">
        <v>1852</v>
      </c>
      <c r="D1529" s="8" t="s">
        <v>147</v>
      </c>
      <c r="E1529" s="39">
        <v>1315.35</v>
      </c>
    </row>
    <row r="1530" spans="1:5">
      <c r="A1530" s="8">
        <v>3</v>
      </c>
      <c r="B1530" s="8" t="s">
        <v>1835</v>
      </c>
      <c r="C1530" s="9" t="s">
        <v>1853</v>
      </c>
      <c r="D1530" s="8" t="s">
        <v>40</v>
      </c>
      <c r="E1530" s="10">
        <v>1068</v>
      </c>
    </row>
    <row r="1531" spans="1:5">
      <c r="A1531" s="8">
        <v>3</v>
      </c>
      <c r="B1531" s="8" t="s">
        <v>1835</v>
      </c>
      <c r="C1531" s="9" t="s">
        <v>1854</v>
      </c>
      <c r="D1531" s="8" t="s">
        <v>8</v>
      </c>
      <c r="E1531" s="10">
        <v>1456.8</v>
      </c>
    </row>
    <row r="1532" spans="1:5">
      <c r="A1532" s="8">
        <v>3</v>
      </c>
      <c r="B1532" s="8" t="s">
        <v>1841</v>
      </c>
      <c r="C1532" s="9" t="s">
        <v>1855</v>
      </c>
      <c r="D1532" s="8" t="s">
        <v>8</v>
      </c>
      <c r="E1532" s="10">
        <v>2472</v>
      </c>
    </row>
    <row r="1533" spans="1:5">
      <c r="A1533" s="8">
        <v>3</v>
      </c>
      <c r="B1533" s="8" t="s">
        <v>1835</v>
      </c>
      <c r="C1533" s="9" t="s">
        <v>1856</v>
      </c>
      <c r="D1533" s="8" t="s">
        <v>8</v>
      </c>
      <c r="E1533" s="10">
        <v>2496</v>
      </c>
    </row>
    <row r="1534" spans="1:5">
      <c r="A1534" s="8">
        <v>7</v>
      </c>
      <c r="B1534" s="8" t="s">
        <v>1857</v>
      </c>
      <c r="C1534" s="9" t="s">
        <v>1858</v>
      </c>
      <c r="D1534" s="8" t="s">
        <v>147</v>
      </c>
      <c r="E1534" s="10">
        <v>6500</v>
      </c>
    </row>
    <row r="1535" spans="1:5">
      <c r="A1535" s="8">
        <v>7</v>
      </c>
      <c r="B1535" s="8" t="s">
        <v>1859</v>
      </c>
      <c r="C1535" s="9" t="s">
        <v>1860</v>
      </c>
      <c r="D1535" s="8" t="s">
        <v>18</v>
      </c>
      <c r="E1535" s="10">
        <v>1300</v>
      </c>
    </row>
    <row r="1536" spans="1:5">
      <c r="A1536" s="8">
        <v>7</v>
      </c>
      <c r="B1536" s="8" t="s">
        <v>1859</v>
      </c>
      <c r="C1536" s="9" t="s">
        <v>1861</v>
      </c>
      <c r="D1536" s="8" t="s">
        <v>18</v>
      </c>
      <c r="E1536" s="10">
        <v>2100</v>
      </c>
    </row>
    <row r="1537" spans="1:5">
      <c r="A1537" s="8">
        <v>7</v>
      </c>
      <c r="B1537" s="8" t="s">
        <v>1862</v>
      </c>
      <c r="C1537" s="9" t="s">
        <v>1863</v>
      </c>
      <c r="D1537" s="8" t="s">
        <v>28</v>
      </c>
      <c r="E1537" s="10">
        <v>10000</v>
      </c>
    </row>
    <row r="1538" spans="1:5">
      <c r="A1538" s="8">
        <v>7</v>
      </c>
      <c r="B1538" s="8" t="s">
        <v>1864</v>
      </c>
      <c r="C1538" s="9" t="s">
        <v>1865</v>
      </c>
      <c r="D1538" s="8" t="s">
        <v>8</v>
      </c>
      <c r="E1538" s="10">
        <v>5100</v>
      </c>
    </row>
    <row r="1539" spans="1:5">
      <c r="A1539" s="8">
        <v>15</v>
      </c>
      <c r="B1539" s="8" t="s">
        <v>1834</v>
      </c>
      <c r="C1539" s="9" t="s">
        <v>1866</v>
      </c>
      <c r="D1539" s="8" t="s">
        <v>13</v>
      </c>
      <c r="E1539" s="10">
        <v>5000</v>
      </c>
    </row>
    <row r="1540" spans="1:5">
      <c r="A1540" s="8">
        <v>15</v>
      </c>
      <c r="B1540" s="8" t="s">
        <v>1834</v>
      </c>
      <c r="C1540" s="9" t="s">
        <v>1867</v>
      </c>
      <c r="D1540" s="8" t="s">
        <v>8</v>
      </c>
      <c r="E1540" s="10">
        <v>1200</v>
      </c>
    </row>
    <row r="1541" spans="1:5">
      <c r="A1541" s="8">
        <v>15</v>
      </c>
      <c r="B1541" s="8" t="s">
        <v>1834</v>
      </c>
      <c r="C1541" s="9" t="s">
        <v>1868</v>
      </c>
      <c r="D1541" s="8" t="s">
        <v>13</v>
      </c>
      <c r="E1541" s="10">
        <v>2000</v>
      </c>
    </row>
    <row r="1542" spans="1:5">
      <c r="A1542" s="8">
        <v>15</v>
      </c>
      <c r="B1542" s="8" t="s">
        <v>1834</v>
      </c>
      <c r="C1542" s="9" t="s">
        <v>1869</v>
      </c>
      <c r="D1542" s="8" t="s">
        <v>13</v>
      </c>
      <c r="E1542" s="10">
        <v>2800</v>
      </c>
    </row>
    <row r="1543" spans="1:5">
      <c r="A1543" s="8">
        <v>15</v>
      </c>
      <c r="B1543" s="8" t="s">
        <v>1834</v>
      </c>
      <c r="C1543" s="9" t="s">
        <v>1870</v>
      </c>
      <c r="D1543" s="8" t="s">
        <v>8</v>
      </c>
      <c r="E1543" s="10">
        <v>8000</v>
      </c>
    </row>
    <row r="1544" spans="1:5">
      <c r="A1544" s="8">
        <v>26</v>
      </c>
      <c r="B1544" s="8" t="s">
        <v>1871</v>
      </c>
      <c r="C1544" s="9" t="s">
        <v>1872</v>
      </c>
      <c r="D1544" s="8" t="s">
        <v>37</v>
      </c>
      <c r="E1544" s="10">
        <v>15744</v>
      </c>
    </row>
    <row r="1545" spans="1:5">
      <c r="A1545" s="8">
        <v>26</v>
      </c>
      <c r="B1545" s="8" t="s">
        <v>1873</v>
      </c>
      <c r="C1545" s="9" t="s">
        <v>1874</v>
      </c>
      <c r="D1545" s="8" t="s">
        <v>52</v>
      </c>
      <c r="E1545" s="10">
        <v>3300</v>
      </c>
    </row>
    <row r="1546" spans="1:5">
      <c r="A1546" s="8">
        <v>26</v>
      </c>
      <c r="B1546" s="8" t="s">
        <v>1873</v>
      </c>
      <c r="C1546" s="9" t="s">
        <v>1875</v>
      </c>
      <c r="D1546" s="8" t="s">
        <v>37</v>
      </c>
      <c r="E1546" s="10">
        <v>3030</v>
      </c>
    </row>
    <row r="1547" spans="1:5">
      <c r="A1547" s="8">
        <v>26</v>
      </c>
      <c r="B1547" s="8" t="s">
        <v>1871</v>
      </c>
      <c r="C1547" s="9" t="s">
        <v>1876</v>
      </c>
      <c r="D1547" s="8" t="s">
        <v>13</v>
      </c>
      <c r="E1547" s="10">
        <v>2188</v>
      </c>
    </row>
    <row r="1548" spans="1:5">
      <c r="A1548" s="8">
        <v>26</v>
      </c>
      <c r="B1548" s="8" t="s">
        <v>1871</v>
      </c>
      <c r="C1548" s="9" t="s">
        <v>1877</v>
      </c>
      <c r="D1548" s="8" t="s">
        <v>13</v>
      </c>
      <c r="E1548" s="10">
        <v>1848</v>
      </c>
    </row>
    <row r="1549" spans="1:5">
      <c r="A1549" s="8">
        <v>38</v>
      </c>
      <c r="B1549" s="8" t="s">
        <v>1878</v>
      </c>
      <c r="C1549" s="9" t="s">
        <v>1879</v>
      </c>
      <c r="D1549" s="8" t="s">
        <v>8</v>
      </c>
      <c r="E1549" s="10">
        <v>8356.7000000000007</v>
      </c>
    </row>
    <row r="1550" spans="1:5">
      <c r="A1550" s="8">
        <v>38</v>
      </c>
      <c r="B1550" s="8" t="s">
        <v>1880</v>
      </c>
      <c r="C1550" s="9" t="s">
        <v>1881</v>
      </c>
      <c r="D1550" s="8" t="s">
        <v>49</v>
      </c>
      <c r="E1550" s="10">
        <v>3916</v>
      </c>
    </row>
    <row r="1551" spans="1:5">
      <c r="A1551" s="8">
        <v>38</v>
      </c>
      <c r="B1551" s="8" t="s">
        <v>1880</v>
      </c>
      <c r="C1551" s="9" t="s">
        <v>1882</v>
      </c>
      <c r="D1551" s="8" t="s">
        <v>8</v>
      </c>
      <c r="E1551" s="10">
        <v>8988</v>
      </c>
    </row>
    <row r="1552" spans="1:5">
      <c r="A1552" s="8">
        <v>38</v>
      </c>
      <c r="B1552" s="8" t="s">
        <v>1883</v>
      </c>
      <c r="C1552" s="9" t="s">
        <v>1884</v>
      </c>
      <c r="D1552" s="8" t="s">
        <v>13</v>
      </c>
      <c r="E1552" s="10">
        <v>1788</v>
      </c>
    </row>
    <row r="1553" spans="1:5">
      <c r="A1553" s="8">
        <v>38</v>
      </c>
      <c r="B1553" s="8" t="s">
        <v>1885</v>
      </c>
      <c r="C1553" s="9" t="s">
        <v>1886</v>
      </c>
      <c r="D1553" s="8" t="s">
        <v>115</v>
      </c>
      <c r="E1553" s="10">
        <v>39875</v>
      </c>
    </row>
    <row r="1554" spans="1:5">
      <c r="A1554" s="8">
        <v>38</v>
      </c>
      <c r="B1554" s="8" t="s">
        <v>1885</v>
      </c>
      <c r="C1554" s="9" t="s">
        <v>1887</v>
      </c>
      <c r="D1554" s="8" t="s">
        <v>115</v>
      </c>
      <c r="E1554" s="10">
        <v>7186.3</v>
      </c>
    </row>
    <row r="1555" spans="1:5">
      <c r="A1555" s="8">
        <v>38</v>
      </c>
      <c r="B1555" s="8" t="s">
        <v>1880</v>
      </c>
      <c r="C1555" s="9" t="s">
        <v>1888</v>
      </c>
      <c r="D1555" s="8" t="s">
        <v>8</v>
      </c>
      <c r="E1555" s="10">
        <v>3422.33</v>
      </c>
    </row>
    <row r="1556" spans="1:5">
      <c r="A1556" s="8">
        <v>38</v>
      </c>
      <c r="B1556" s="8" t="s">
        <v>1880</v>
      </c>
      <c r="C1556" s="9" t="s">
        <v>1889</v>
      </c>
      <c r="D1556" s="8" t="s">
        <v>18</v>
      </c>
      <c r="E1556" s="10">
        <v>757</v>
      </c>
    </row>
    <row r="1557" spans="1:5">
      <c r="A1557" s="8">
        <v>38</v>
      </c>
      <c r="B1557" s="8" t="s">
        <v>1880</v>
      </c>
      <c r="C1557" s="9" t="s">
        <v>1889</v>
      </c>
      <c r="D1557" s="8" t="s">
        <v>18</v>
      </c>
      <c r="E1557" s="10">
        <v>470.4</v>
      </c>
    </row>
    <row r="1558" spans="1:5">
      <c r="A1558" s="8">
        <v>38</v>
      </c>
      <c r="B1558" s="8" t="s">
        <v>1880</v>
      </c>
      <c r="C1558" s="9" t="s">
        <v>1890</v>
      </c>
      <c r="D1558" s="8" t="s">
        <v>18</v>
      </c>
      <c r="E1558" s="10">
        <v>13400.29</v>
      </c>
    </row>
    <row r="1559" spans="1:5">
      <c r="A1559" s="8">
        <v>38</v>
      </c>
      <c r="B1559" s="8" t="s">
        <v>1880</v>
      </c>
      <c r="C1559" s="9" t="s">
        <v>1891</v>
      </c>
      <c r="D1559" s="8" t="s">
        <v>52</v>
      </c>
      <c r="E1559" s="10">
        <v>10047.6</v>
      </c>
    </row>
    <row r="1560" spans="1:5">
      <c r="A1560" s="8">
        <v>38</v>
      </c>
      <c r="B1560" s="8" t="s">
        <v>1880</v>
      </c>
      <c r="C1560" s="9" t="s">
        <v>1892</v>
      </c>
      <c r="D1560" s="8" t="s">
        <v>52</v>
      </c>
      <c r="E1560" s="10">
        <v>10416</v>
      </c>
    </row>
    <row r="1561" spans="1:5">
      <c r="A1561" s="8">
        <v>38</v>
      </c>
      <c r="B1561" s="8" t="s">
        <v>1885</v>
      </c>
      <c r="C1561" s="9" t="s">
        <v>1893</v>
      </c>
      <c r="D1561" s="8" t="s">
        <v>8</v>
      </c>
      <c r="E1561" s="10">
        <v>4103</v>
      </c>
    </row>
    <row r="1562" spans="1:5">
      <c r="A1562" s="8">
        <v>42</v>
      </c>
      <c r="B1562" s="8" t="s">
        <v>1894</v>
      </c>
      <c r="C1562" s="9" t="s">
        <v>1895</v>
      </c>
      <c r="D1562" s="8" t="s">
        <v>8</v>
      </c>
      <c r="E1562" s="10">
        <v>9457.2800000000007</v>
      </c>
    </row>
    <row r="1563" spans="1:5">
      <c r="A1563" s="8">
        <v>42</v>
      </c>
      <c r="B1563" s="8" t="s">
        <v>1894</v>
      </c>
      <c r="C1563" s="9" t="s">
        <v>1896</v>
      </c>
      <c r="D1563" s="8" t="s">
        <v>37</v>
      </c>
      <c r="E1563" s="10">
        <v>7136.63</v>
      </c>
    </row>
    <row r="1564" spans="1:5">
      <c r="A1564" s="8">
        <v>42</v>
      </c>
      <c r="B1564" s="8" t="s">
        <v>1894</v>
      </c>
      <c r="C1564" s="9" t="s">
        <v>1897</v>
      </c>
      <c r="D1564" s="8" t="s">
        <v>37</v>
      </c>
      <c r="E1564" s="10">
        <v>3908.16</v>
      </c>
    </row>
    <row r="1565" spans="1:5">
      <c r="A1565" s="8">
        <v>42</v>
      </c>
      <c r="B1565" s="8" t="s">
        <v>1894</v>
      </c>
      <c r="C1565" s="9" t="s">
        <v>1898</v>
      </c>
      <c r="D1565" s="8" t="s">
        <v>37</v>
      </c>
      <c r="E1565" s="10">
        <v>1424.29</v>
      </c>
    </row>
    <row r="1566" spans="1:5">
      <c r="A1566" s="8">
        <v>42</v>
      </c>
      <c r="B1566" s="8" t="s">
        <v>1899</v>
      </c>
      <c r="C1566" s="9" t="s">
        <v>1900</v>
      </c>
      <c r="D1566" s="8" t="s">
        <v>8</v>
      </c>
      <c r="E1566" s="10">
        <v>6150.48</v>
      </c>
    </row>
    <row r="1567" spans="1:5">
      <c r="A1567" s="8">
        <v>42</v>
      </c>
      <c r="B1567" s="8" t="s">
        <v>1899</v>
      </c>
      <c r="C1567" s="9" t="s">
        <v>1901</v>
      </c>
      <c r="D1567" s="8" t="s">
        <v>40</v>
      </c>
      <c r="E1567" s="10">
        <v>330</v>
      </c>
    </row>
    <row r="1568" spans="1:5">
      <c r="A1568" s="8">
        <v>42</v>
      </c>
      <c r="B1568" s="8" t="s">
        <v>1899</v>
      </c>
      <c r="C1568" s="9" t="s">
        <v>1902</v>
      </c>
      <c r="D1568" s="8" t="s">
        <v>40</v>
      </c>
      <c r="E1568" s="10">
        <v>189.3</v>
      </c>
    </row>
    <row r="1569" spans="1:5">
      <c r="A1569" s="8">
        <v>42</v>
      </c>
      <c r="B1569" s="8" t="s">
        <v>1899</v>
      </c>
      <c r="C1569" s="9" t="s">
        <v>1903</v>
      </c>
      <c r="D1569" s="8" t="s">
        <v>13</v>
      </c>
      <c r="E1569" s="10">
        <v>1250</v>
      </c>
    </row>
    <row r="1570" spans="1:5">
      <c r="A1570" s="8">
        <v>43</v>
      </c>
      <c r="B1570" s="8" t="s">
        <v>1899</v>
      </c>
      <c r="C1570" s="9" t="s">
        <v>1904</v>
      </c>
      <c r="D1570" s="8" t="s">
        <v>13</v>
      </c>
      <c r="E1570" s="10">
        <v>13000</v>
      </c>
    </row>
    <row r="1571" spans="1:5">
      <c r="A1571" s="8">
        <v>63</v>
      </c>
      <c r="B1571" s="8" t="s">
        <v>1905</v>
      </c>
      <c r="C1571" s="9" t="s">
        <v>1906</v>
      </c>
      <c r="D1571" s="8" t="s">
        <v>115</v>
      </c>
      <c r="E1571" s="10">
        <v>19770.599999999999</v>
      </c>
    </row>
    <row r="1572" spans="1:5">
      <c r="A1572" s="8">
        <v>63</v>
      </c>
      <c r="B1572" s="8" t="s">
        <v>1905</v>
      </c>
      <c r="C1572" s="9" t="s">
        <v>1907</v>
      </c>
      <c r="D1572" s="8" t="s">
        <v>13</v>
      </c>
      <c r="E1572" s="10">
        <v>7000</v>
      </c>
    </row>
    <row r="1573" spans="1:5">
      <c r="A1573" s="8">
        <v>63</v>
      </c>
      <c r="B1573" s="8" t="s">
        <v>1905</v>
      </c>
      <c r="C1573" s="9" t="s">
        <v>1908</v>
      </c>
      <c r="D1573" s="8" t="s">
        <v>8</v>
      </c>
      <c r="E1573" s="10">
        <v>7380</v>
      </c>
    </row>
    <row r="1574" spans="1:5">
      <c r="A1574" s="8">
        <v>63</v>
      </c>
      <c r="B1574" s="8" t="s">
        <v>1905</v>
      </c>
      <c r="C1574" s="9" t="s">
        <v>1909</v>
      </c>
      <c r="D1574" s="8" t="s">
        <v>8</v>
      </c>
      <c r="E1574" s="10">
        <v>3028.99</v>
      </c>
    </row>
    <row r="1575" spans="1:5">
      <c r="A1575" s="8">
        <v>63</v>
      </c>
      <c r="B1575" s="8" t="s">
        <v>1905</v>
      </c>
      <c r="C1575" s="9" t="s">
        <v>1910</v>
      </c>
      <c r="D1575" s="8" t="s">
        <v>8</v>
      </c>
      <c r="E1575" s="10">
        <v>10334.52</v>
      </c>
    </row>
    <row r="1576" spans="1:5">
      <c r="A1576" s="8">
        <v>63</v>
      </c>
      <c r="B1576" s="8" t="s">
        <v>1905</v>
      </c>
      <c r="C1576" s="9" t="s">
        <v>1911</v>
      </c>
      <c r="D1576" s="8" t="s">
        <v>37</v>
      </c>
      <c r="E1576" s="10">
        <v>2900</v>
      </c>
    </row>
    <row r="1577" spans="1:5">
      <c r="A1577" s="8">
        <v>69</v>
      </c>
      <c r="B1577" s="8" t="s">
        <v>1912</v>
      </c>
      <c r="C1577" s="9" t="s">
        <v>1913</v>
      </c>
      <c r="D1577" s="8" t="s">
        <v>115</v>
      </c>
      <c r="E1577" s="10">
        <v>10230</v>
      </c>
    </row>
    <row r="1578" spans="1:5">
      <c r="A1578" s="8">
        <v>69</v>
      </c>
      <c r="B1578" s="8" t="s">
        <v>1912</v>
      </c>
      <c r="C1578" s="9" t="s">
        <v>1914</v>
      </c>
      <c r="D1578" s="8" t="s">
        <v>52</v>
      </c>
      <c r="E1578" s="10">
        <v>7000</v>
      </c>
    </row>
    <row r="1579" spans="1:5">
      <c r="A1579" s="8">
        <v>69</v>
      </c>
      <c r="B1579" s="8" t="s">
        <v>1915</v>
      </c>
      <c r="C1579" s="9" t="s">
        <v>1916</v>
      </c>
      <c r="D1579" s="8" t="s">
        <v>16</v>
      </c>
      <c r="E1579" s="10">
        <v>6600</v>
      </c>
    </row>
    <row r="1580" spans="1:5">
      <c r="A1580" s="8">
        <v>69</v>
      </c>
      <c r="B1580" s="8" t="s">
        <v>1915</v>
      </c>
      <c r="C1580" s="9" t="s">
        <v>1917</v>
      </c>
      <c r="D1580" s="8" t="s">
        <v>8</v>
      </c>
      <c r="E1580" s="10">
        <v>8529.26</v>
      </c>
    </row>
    <row r="1581" spans="1:5">
      <c r="A1581" s="8">
        <v>69</v>
      </c>
      <c r="B1581" s="8" t="s">
        <v>1915</v>
      </c>
      <c r="C1581" s="9" t="s">
        <v>1918</v>
      </c>
      <c r="D1581" s="8" t="s">
        <v>49</v>
      </c>
      <c r="E1581" s="10">
        <v>10000</v>
      </c>
    </row>
    <row r="1582" spans="1:5" ht="25.5">
      <c r="A1582" s="8">
        <v>69</v>
      </c>
      <c r="B1582" s="8" t="s">
        <v>1919</v>
      </c>
      <c r="C1582" s="9" t="s">
        <v>1920</v>
      </c>
      <c r="D1582" s="8" t="s">
        <v>37</v>
      </c>
      <c r="E1582" s="10">
        <v>3200</v>
      </c>
    </row>
    <row r="1583" spans="1:5">
      <c r="A1583" s="8">
        <v>73</v>
      </c>
      <c r="B1583" s="8" t="s">
        <v>1821</v>
      </c>
      <c r="C1583" s="9" t="s">
        <v>1921</v>
      </c>
      <c r="D1583" s="8" t="s">
        <v>13</v>
      </c>
      <c r="E1583" s="10">
        <v>13069</v>
      </c>
    </row>
    <row r="1584" spans="1:5">
      <c r="A1584" s="8">
        <v>73</v>
      </c>
      <c r="B1584" s="8" t="s">
        <v>1922</v>
      </c>
      <c r="C1584" s="9" t="s">
        <v>1923</v>
      </c>
      <c r="D1584" s="8" t="s">
        <v>13</v>
      </c>
      <c r="E1584" s="10">
        <v>1000</v>
      </c>
    </row>
    <row r="1585" spans="1:5">
      <c r="A1585" s="8">
        <v>73</v>
      </c>
      <c r="B1585" s="8" t="s">
        <v>1922</v>
      </c>
      <c r="C1585" s="9" t="s">
        <v>1924</v>
      </c>
      <c r="D1585" s="8" t="s">
        <v>18</v>
      </c>
      <c r="E1585" s="10">
        <v>5904</v>
      </c>
    </row>
    <row r="1586" spans="1:5">
      <c r="A1586" s="8">
        <v>73</v>
      </c>
      <c r="B1586" s="8" t="s">
        <v>1922</v>
      </c>
      <c r="C1586" s="9" t="s">
        <v>1925</v>
      </c>
      <c r="D1586" s="8" t="s">
        <v>8</v>
      </c>
      <c r="E1586" s="10">
        <v>1752</v>
      </c>
    </row>
    <row r="1587" spans="1:5">
      <c r="A1587" s="8">
        <v>73</v>
      </c>
      <c r="B1587" s="8" t="s">
        <v>1926</v>
      </c>
      <c r="C1587" s="9" t="s">
        <v>1927</v>
      </c>
      <c r="D1587" s="8" t="s">
        <v>40</v>
      </c>
      <c r="E1587" s="10">
        <v>3000</v>
      </c>
    </row>
    <row r="1588" spans="1:5">
      <c r="A1588" s="8">
        <v>73</v>
      </c>
      <c r="B1588" s="8" t="s">
        <v>1926</v>
      </c>
      <c r="C1588" s="9" t="s">
        <v>1928</v>
      </c>
      <c r="D1588" s="8" t="s">
        <v>115</v>
      </c>
      <c r="E1588" s="10">
        <v>985.5</v>
      </c>
    </row>
    <row r="1589" spans="1:5">
      <c r="A1589" s="8">
        <v>73</v>
      </c>
      <c r="B1589" s="8" t="s">
        <v>1926</v>
      </c>
      <c r="C1589" s="9" t="s">
        <v>1929</v>
      </c>
      <c r="D1589" s="8" t="s">
        <v>115</v>
      </c>
      <c r="E1589" s="10">
        <v>1017.9</v>
      </c>
    </row>
    <row r="1590" spans="1:5">
      <c r="A1590" s="8">
        <v>73</v>
      </c>
      <c r="B1590" s="8" t="s">
        <v>1926</v>
      </c>
      <c r="C1590" s="9" t="s">
        <v>1930</v>
      </c>
      <c r="D1590" s="8" t="s">
        <v>115</v>
      </c>
      <c r="E1590" s="10">
        <v>1035.78</v>
      </c>
    </row>
    <row r="1591" spans="1:5">
      <c r="A1591" s="8">
        <v>73</v>
      </c>
      <c r="B1591" s="8" t="s">
        <v>1926</v>
      </c>
      <c r="C1591" s="9" t="s">
        <v>1931</v>
      </c>
      <c r="D1591" s="8" t="s">
        <v>115</v>
      </c>
      <c r="E1591" s="10">
        <v>1035.78</v>
      </c>
    </row>
    <row r="1592" spans="1:5">
      <c r="A1592" s="8">
        <v>73</v>
      </c>
      <c r="B1592" s="8" t="s">
        <v>1926</v>
      </c>
      <c r="C1592" s="9" t="s">
        <v>1932</v>
      </c>
      <c r="D1592" s="8" t="s">
        <v>115</v>
      </c>
      <c r="E1592" s="10">
        <v>711.78</v>
      </c>
    </row>
    <row r="1593" spans="1:5">
      <c r="A1593" s="8">
        <v>73</v>
      </c>
      <c r="B1593" s="8" t="s">
        <v>1926</v>
      </c>
      <c r="C1593" s="9" t="s">
        <v>1933</v>
      </c>
      <c r="D1593" s="8" t="s">
        <v>115</v>
      </c>
      <c r="E1593" s="10">
        <v>1549.38</v>
      </c>
    </row>
    <row r="1594" spans="1:5">
      <c r="A1594" s="8">
        <v>73</v>
      </c>
      <c r="B1594" s="8" t="s">
        <v>1926</v>
      </c>
      <c r="C1594" s="9" t="s">
        <v>1934</v>
      </c>
      <c r="D1594" s="8" t="s">
        <v>18</v>
      </c>
      <c r="E1594" s="10">
        <v>345.6</v>
      </c>
    </row>
    <row r="1595" spans="1:5">
      <c r="A1595" s="8">
        <v>73</v>
      </c>
      <c r="B1595" s="8" t="s">
        <v>1926</v>
      </c>
      <c r="C1595" s="9" t="s">
        <v>1935</v>
      </c>
      <c r="D1595" s="8" t="s">
        <v>115</v>
      </c>
      <c r="E1595" s="10">
        <v>572</v>
      </c>
    </row>
    <row r="1596" spans="1:5">
      <c r="A1596" s="8">
        <v>73</v>
      </c>
      <c r="B1596" s="8" t="s">
        <v>1936</v>
      </c>
      <c r="C1596" s="9" t="s">
        <v>1937</v>
      </c>
      <c r="D1596" s="8" t="s">
        <v>37</v>
      </c>
      <c r="E1596" s="10">
        <v>100</v>
      </c>
    </row>
    <row r="1597" spans="1:5">
      <c r="A1597" s="8">
        <v>73</v>
      </c>
      <c r="B1597" s="8" t="s">
        <v>1938</v>
      </c>
      <c r="C1597" s="9" t="s">
        <v>1939</v>
      </c>
      <c r="D1597" s="8" t="s">
        <v>13</v>
      </c>
      <c r="E1597" s="10">
        <v>1405.18</v>
      </c>
    </row>
    <row r="1598" spans="1:5">
      <c r="A1598" s="8">
        <v>73</v>
      </c>
      <c r="B1598" s="8" t="s">
        <v>1938</v>
      </c>
      <c r="C1598" s="9" t="s">
        <v>1940</v>
      </c>
      <c r="D1598" s="8" t="s">
        <v>37</v>
      </c>
      <c r="E1598" s="10">
        <v>2106</v>
      </c>
    </row>
    <row r="1599" spans="1:5">
      <c r="A1599" s="8">
        <v>73</v>
      </c>
      <c r="B1599" s="8" t="s">
        <v>1938</v>
      </c>
      <c r="C1599" s="9" t="s">
        <v>1941</v>
      </c>
      <c r="D1599" s="8" t="s">
        <v>40</v>
      </c>
      <c r="E1599" s="10">
        <v>2152.39</v>
      </c>
    </row>
    <row r="1600" spans="1:5">
      <c r="A1600" s="8">
        <v>73</v>
      </c>
      <c r="B1600" s="8" t="s">
        <v>1938</v>
      </c>
      <c r="C1600" s="9" t="s">
        <v>1942</v>
      </c>
      <c r="D1600" s="8" t="s">
        <v>13</v>
      </c>
      <c r="E1600" s="10">
        <v>3000</v>
      </c>
    </row>
    <row r="1601" spans="1:5">
      <c r="A1601" s="8">
        <v>73</v>
      </c>
      <c r="B1601" s="8" t="s">
        <v>1938</v>
      </c>
      <c r="C1601" s="9" t="s">
        <v>1943</v>
      </c>
      <c r="D1601" s="8" t="s">
        <v>13</v>
      </c>
      <c r="E1601" s="10">
        <v>2230.8000000000002</v>
      </c>
    </row>
    <row r="1602" spans="1:5">
      <c r="A1602" s="8">
        <v>73</v>
      </c>
      <c r="B1602" s="8" t="s">
        <v>1938</v>
      </c>
      <c r="C1602" s="9" t="s">
        <v>1944</v>
      </c>
      <c r="D1602" s="8" t="s">
        <v>115</v>
      </c>
      <c r="E1602" s="10">
        <v>255.2</v>
      </c>
    </row>
    <row r="1603" spans="1:5">
      <c r="A1603" s="8">
        <v>73</v>
      </c>
      <c r="B1603" s="8" t="s">
        <v>1938</v>
      </c>
      <c r="C1603" s="9" t="s">
        <v>1945</v>
      </c>
      <c r="D1603" s="8" t="s">
        <v>115</v>
      </c>
      <c r="E1603" s="10">
        <v>572</v>
      </c>
    </row>
    <row r="1604" spans="1:5">
      <c r="A1604" s="8">
        <v>73</v>
      </c>
      <c r="B1604" s="8" t="s">
        <v>1938</v>
      </c>
      <c r="C1604" s="9" t="s">
        <v>1946</v>
      </c>
      <c r="D1604" s="8" t="s">
        <v>115</v>
      </c>
      <c r="E1604" s="10">
        <v>872.3</v>
      </c>
    </row>
    <row r="1605" spans="1:5">
      <c r="A1605" s="8">
        <v>73</v>
      </c>
      <c r="B1605" s="8" t="s">
        <v>1938</v>
      </c>
      <c r="C1605" s="9" t="s">
        <v>1947</v>
      </c>
      <c r="D1605" s="8" t="s">
        <v>115</v>
      </c>
      <c r="E1605" s="10">
        <v>1237.2</v>
      </c>
    </row>
    <row r="1606" spans="1:5">
      <c r="A1606" s="8">
        <v>73</v>
      </c>
      <c r="B1606" s="8" t="s">
        <v>1938</v>
      </c>
      <c r="C1606" s="9" t="s">
        <v>1948</v>
      </c>
      <c r="D1606" s="8" t="s">
        <v>115</v>
      </c>
      <c r="E1606" s="10">
        <v>386.1</v>
      </c>
    </row>
    <row r="1607" spans="1:5">
      <c r="A1607" s="8">
        <v>73</v>
      </c>
      <c r="B1607" s="8" t="s">
        <v>1938</v>
      </c>
      <c r="C1607" s="9" t="s">
        <v>1949</v>
      </c>
      <c r="D1607" s="8" t="s">
        <v>115</v>
      </c>
      <c r="E1607" s="10">
        <v>522.29999999999995</v>
      </c>
    </row>
    <row r="1608" spans="1:5">
      <c r="A1608" s="8">
        <v>73</v>
      </c>
      <c r="B1608" s="8" t="s">
        <v>1938</v>
      </c>
      <c r="C1608" s="9" t="s">
        <v>1950</v>
      </c>
      <c r="D1608" s="8" t="s">
        <v>115</v>
      </c>
      <c r="E1608" s="10">
        <v>1340.7</v>
      </c>
    </row>
    <row r="1609" spans="1:5">
      <c r="A1609" s="8">
        <v>73</v>
      </c>
      <c r="B1609" s="8" t="s">
        <v>1938</v>
      </c>
      <c r="C1609" s="9" t="s">
        <v>1951</v>
      </c>
      <c r="D1609" s="8" t="s">
        <v>115</v>
      </c>
      <c r="E1609" s="10">
        <v>692.7</v>
      </c>
    </row>
    <row r="1610" spans="1:5">
      <c r="A1610" s="8">
        <v>73</v>
      </c>
      <c r="B1610" s="8" t="s">
        <v>1938</v>
      </c>
      <c r="C1610" s="9" t="s">
        <v>1952</v>
      </c>
      <c r="D1610" s="8" t="s">
        <v>115</v>
      </c>
      <c r="E1610" s="10">
        <v>1548</v>
      </c>
    </row>
    <row r="1611" spans="1:5">
      <c r="A1611" s="8">
        <v>73</v>
      </c>
      <c r="B1611" s="8" t="s">
        <v>1938</v>
      </c>
      <c r="C1611" s="9" t="s">
        <v>1953</v>
      </c>
      <c r="D1611" s="8" t="s">
        <v>40</v>
      </c>
      <c r="E1611" s="10">
        <v>374.75</v>
      </c>
    </row>
    <row r="1612" spans="1:5">
      <c r="A1612" s="8">
        <v>73</v>
      </c>
      <c r="B1612" s="8" t="s">
        <v>1954</v>
      </c>
      <c r="C1612" s="9" t="s">
        <v>1955</v>
      </c>
      <c r="D1612" s="8" t="s">
        <v>147</v>
      </c>
      <c r="E1612" s="10">
        <v>255.03</v>
      </c>
    </row>
    <row r="1613" spans="1:5">
      <c r="A1613" s="8">
        <v>73</v>
      </c>
      <c r="B1613" s="8" t="s">
        <v>1954</v>
      </c>
      <c r="C1613" s="9" t="s">
        <v>1956</v>
      </c>
      <c r="D1613" s="8" t="s">
        <v>37</v>
      </c>
      <c r="E1613" s="10">
        <v>225</v>
      </c>
    </row>
    <row r="1614" spans="1:5">
      <c r="A1614" s="8">
        <v>73</v>
      </c>
      <c r="B1614" s="8" t="s">
        <v>1954</v>
      </c>
      <c r="C1614" s="9" t="s">
        <v>1957</v>
      </c>
      <c r="D1614" s="8" t="s">
        <v>18</v>
      </c>
      <c r="E1614" s="10">
        <v>110.49</v>
      </c>
    </row>
    <row r="1615" spans="1:5">
      <c r="A1615" s="8">
        <v>73</v>
      </c>
      <c r="B1615" s="8" t="s">
        <v>1954</v>
      </c>
      <c r="C1615" s="9" t="s">
        <v>1958</v>
      </c>
      <c r="D1615" s="8" t="s">
        <v>115</v>
      </c>
      <c r="E1615" s="10">
        <v>1068.18</v>
      </c>
    </row>
    <row r="1616" spans="1:5" ht="25.5">
      <c r="A1616" s="8">
        <v>73</v>
      </c>
      <c r="B1616" s="8" t="s">
        <v>1959</v>
      </c>
      <c r="C1616" s="9" t="s">
        <v>1960</v>
      </c>
      <c r="D1616" s="8" t="s">
        <v>49</v>
      </c>
      <c r="E1616" s="10">
        <v>80</v>
      </c>
    </row>
    <row r="1617" spans="1:5" ht="25.5">
      <c r="A1617" s="8">
        <v>73</v>
      </c>
      <c r="B1617" s="8" t="s">
        <v>1959</v>
      </c>
      <c r="C1617" s="9" t="s">
        <v>1961</v>
      </c>
      <c r="D1617" s="8" t="s">
        <v>40</v>
      </c>
      <c r="E1617" s="10">
        <v>743.24</v>
      </c>
    </row>
    <row r="1618" spans="1:5" ht="25.5">
      <c r="A1618" s="8">
        <v>73</v>
      </c>
      <c r="B1618" s="8" t="s">
        <v>1959</v>
      </c>
      <c r="C1618" s="9" t="s">
        <v>1962</v>
      </c>
      <c r="D1618" s="8" t="s">
        <v>40</v>
      </c>
      <c r="E1618" s="10">
        <v>743.24</v>
      </c>
    </row>
    <row r="1619" spans="1:5" ht="25.5">
      <c r="A1619" s="8">
        <v>73</v>
      </c>
      <c r="B1619" s="8" t="s">
        <v>1926</v>
      </c>
      <c r="C1619" s="9" t="s">
        <v>1963</v>
      </c>
      <c r="D1619" s="8" t="s">
        <v>13</v>
      </c>
      <c r="E1619" s="10">
        <v>8160</v>
      </c>
    </row>
    <row r="1620" spans="1:5">
      <c r="A1620" s="8">
        <v>74</v>
      </c>
      <c r="B1620" s="8" t="s">
        <v>1964</v>
      </c>
      <c r="C1620" s="9" t="s">
        <v>1965</v>
      </c>
      <c r="D1620" s="8" t="s">
        <v>49</v>
      </c>
      <c r="E1620" s="10">
        <v>5142</v>
      </c>
    </row>
    <row r="1621" spans="1:5">
      <c r="A1621" s="8">
        <v>74</v>
      </c>
      <c r="B1621" s="8" t="s">
        <v>1966</v>
      </c>
      <c r="C1621" s="9" t="s">
        <v>1967</v>
      </c>
      <c r="D1621" s="8" t="s">
        <v>49</v>
      </c>
      <c r="E1621" s="10">
        <v>1806</v>
      </c>
    </row>
    <row r="1622" spans="1:5">
      <c r="A1622" s="8">
        <v>74</v>
      </c>
      <c r="B1622" s="8" t="s">
        <v>1966</v>
      </c>
      <c r="C1622" s="9" t="s">
        <v>1968</v>
      </c>
      <c r="D1622" s="8" t="s">
        <v>8</v>
      </c>
      <c r="E1622" s="10">
        <v>5622.95</v>
      </c>
    </row>
    <row r="1623" spans="1:5">
      <c r="A1623" s="8">
        <v>74</v>
      </c>
      <c r="B1623" s="8" t="s">
        <v>1969</v>
      </c>
      <c r="C1623" s="9" t="s">
        <v>1970</v>
      </c>
      <c r="D1623" s="20" t="s">
        <v>13</v>
      </c>
      <c r="E1623" s="10">
        <v>5124</v>
      </c>
    </row>
    <row r="1624" spans="1:5">
      <c r="A1624" s="8">
        <v>74</v>
      </c>
      <c r="B1624" s="8" t="s">
        <v>1966</v>
      </c>
      <c r="C1624" s="9" t="s">
        <v>1971</v>
      </c>
      <c r="D1624" s="20" t="s">
        <v>13</v>
      </c>
      <c r="E1624" s="10">
        <v>637.37</v>
      </c>
    </row>
    <row r="1625" spans="1:5">
      <c r="A1625" s="8">
        <v>74</v>
      </c>
      <c r="B1625" s="8" t="s">
        <v>1972</v>
      </c>
      <c r="C1625" s="9" t="s">
        <v>1973</v>
      </c>
      <c r="D1625" s="20" t="s">
        <v>13</v>
      </c>
      <c r="E1625" s="10">
        <v>5757.06</v>
      </c>
    </row>
    <row r="1626" spans="1:5">
      <c r="A1626" s="8">
        <v>74</v>
      </c>
      <c r="B1626" s="8" t="s">
        <v>1969</v>
      </c>
      <c r="C1626" s="9" t="s">
        <v>1974</v>
      </c>
      <c r="D1626" s="20" t="s">
        <v>13</v>
      </c>
      <c r="E1626" s="10">
        <v>2190</v>
      </c>
    </row>
    <row r="1627" spans="1:5">
      <c r="A1627" s="8">
        <v>74</v>
      </c>
      <c r="B1627" s="8" t="s">
        <v>1969</v>
      </c>
      <c r="C1627" s="9" t="s">
        <v>1975</v>
      </c>
      <c r="D1627" s="20" t="s">
        <v>13</v>
      </c>
      <c r="E1627" s="10">
        <v>83.34</v>
      </c>
    </row>
    <row r="1628" spans="1:5">
      <c r="A1628" s="8">
        <v>74</v>
      </c>
      <c r="B1628" s="8" t="s">
        <v>1969</v>
      </c>
      <c r="C1628" s="9" t="s">
        <v>1976</v>
      </c>
      <c r="D1628" s="20" t="s">
        <v>13</v>
      </c>
      <c r="E1628" s="10">
        <v>500</v>
      </c>
    </row>
    <row r="1629" spans="1:5">
      <c r="A1629" s="8">
        <v>74</v>
      </c>
      <c r="B1629" s="8" t="s">
        <v>1969</v>
      </c>
      <c r="C1629" s="9" t="s">
        <v>1977</v>
      </c>
      <c r="D1629" s="20" t="s">
        <v>13</v>
      </c>
      <c r="E1629" s="10">
        <v>900</v>
      </c>
    </row>
    <row r="1630" spans="1:5">
      <c r="A1630" s="8">
        <v>74</v>
      </c>
      <c r="B1630" s="8" t="s">
        <v>1969</v>
      </c>
      <c r="C1630" s="9" t="s">
        <v>1978</v>
      </c>
      <c r="D1630" s="20" t="s">
        <v>13</v>
      </c>
      <c r="E1630" s="10">
        <v>5500</v>
      </c>
    </row>
    <row r="1631" spans="1:5">
      <c r="A1631" s="8">
        <v>74</v>
      </c>
      <c r="B1631" s="8" t="s">
        <v>1969</v>
      </c>
      <c r="C1631" s="9" t="s">
        <v>1979</v>
      </c>
      <c r="D1631" s="20" t="s">
        <v>13</v>
      </c>
      <c r="E1631" s="10">
        <v>5000</v>
      </c>
    </row>
    <row r="1632" spans="1:5">
      <c r="A1632" s="8">
        <v>74</v>
      </c>
      <c r="B1632" s="8" t="s">
        <v>1969</v>
      </c>
      <c r="C1632" s="9" t="s">
        <v>1980</v>
      </c>
      <c r="D1632" s="20" t="s">
        <v>13</v>
      </c>
      <c r="E1632" s="10">
        <v>4155.72</v>
      </c>
    </row>
    <row r="1633" spans="1:5">
      <c r="A1633" s="20">
        <v>45</v>
      </c>
      <c r="B1633" s="20" t="s">
        <v>1981</v>
      </c>
      <c r="C1633" s="25" t="s">
        <v>1982</v>
      </c>
      <c r="D1633" s="20" t="s">
        <v>13</v>
      </c>
      <c r="E1633" s="40">
        <v>6915</v>
      </c>
    </row>
    <row r="1634" spans="1:5">
      <c r="A1634" s="20">
        <v>28</v>
      </c>
      <c r="B1634" s="20" t="s">
        <v>607</v>
      </c>
      <c r="C1634" s="25" t="s">
        <v>1983</v>
      </c>
      <c r="D1634" s="20" t="s">
        <v>13</v>
      </c>
      <c r="E1634" s="40">
        <v>15633.45</v>
      </c>
    </row>
    <row r="1635" spans="1:5">
      <c r="A1635" s="20">
        <v>45</v>
      </c>
      <c r="B1635" s="20" t="s">
        <v>575</v>
      </c>
      <c r="C1635" s="25" t="s">
        <v>1984</v>
      </c>
      <c r="D1635" s="20" t="s">
        <v>13</v>
      </c>
      <c r="E1635" s="40">
        <v>16736.52</v>
      </c>
    </row>
    <row r="1636" spans="1:5">
      <c r="A1636" s="20">
        <v>45</v>
      </c>
      <c r="B1636" s="20" t="s">
        <v>575</v>
      </c>
      <c r="C1636" s="25" t="s">
        <v>1985</v>
      </c>
      <c r="D1636" s="20" t="s">
        <v>13</v>
      </c>
      <c r="E1636" s="40">
        <v>17612.759999999998</v>
      </c>
    </row>
    <row r="1637" spans="1:5">
      <c r="A1637" s="20">
        <v>45</v>
      </c>
      <c r="B1637" s="20" t="s">
        <v>1981</v>
      </c>
      <c r="C1637" s="25" t="s">
        <v>1986</v>
      </c>
      <c r="D1637" s="20" t="s">
        <v>13</v>
      </c>
      <c r="E1637" s="40">
        <v>6243.74</v>
      </c>
    </row>
    <row r="1638" spans="1:5">
      <c r="A1638" s="20">
        <v>28</v>
      </c>
      <c r="B1638" s="20" t="s">
        <v>620</v>
      </c>
      <c r="C1638" s="25" t="s">
        <v>1987</v>
      </c>
      <c r="D1638" s="20" t="s">
        <v>13</v>
      </c>
      <c r="E1638" s="40">
        <v>330</v>
      </c>
    </row>
    <row r="1639" spans="1:5">
      <c r="A1639" s="20" t="s">
        <v>1988</v>
      </c>
      <c r="B1639" s="20" t="s">
        <v>1989</v>
      </c>
      <c r="C1639" s="25" t="s">
        <v>1990</v>
      </c>
      <c r="D1639" s="20" t="s">
        <v>13</v>
      </c>
      <c r="E1639" s="40">
        <v>37462.47</v>
      </c>
    </row>
    <row r="1640" spans="1:5">
      <c r="A1640" s="20">
        <v>18</v>
      </c>
      <c r="B1640" s="20" t="s">
        <v>596</v>
      </c>
      <c r="C1640" s="25" t="s">
        <v>1991</v>
      </c>
      <c r="D1640" s="20" t="s">
        <v>13</v>
      </c>
      <c r="E1640" s="40">
        <v>6810</v>
      </c>
    </row>
    <row r="1641" spans="1:5">
      <c r="A1641" s="20">
        <v>28</v>
      </c>
      <c r="B1641" s="20" t="s">
        <v>620</v>
      </c>
      <c r="C1641" s="25" t="s">
        <v>1992</v>
      </c>
      <c r="D1641" s="20" t="s">
        <v>16</v>
      </c>
      <c r="E1641" s="40">
        <v>103.55</v>
      </c>
    </row>
    <row r="1642" spans="1:5">
      <c r="A1642" s="20">
        <v>28</v>
      </c>
      <c r="B1642" s="20" t="s">
        <v>607</v>
      </c>
      <c r="C1642" s="25" t="s">
        <v>1993</v>
      </c>
      <c r="D1642" s="20" t="s">
        <v>147</v>
      </c>
      <c r="E1642" s="40">
        <v>2000.4</v>
      </c>
    </row>
    <row r="1643" spans="1:5">
      <c r="A1643" s="20">
        <v>28</v>
      </c>
      <c r="B1643" s="20" t="s">
        <v>607</v>
      </c>
      <c r="C1643" s="25" t="s">
        <v>1994</v>
      </c>
      <c r="D1643" s="20" t="s">
        <v>16</v>
      </c>
      <c r="E1643" s="40">
        <v>4756.58</v>
      </c>
    </row>
    <row r="1644" spans="1:5">
      <c r="A1644" s="20">
        <v>28</v>
      </c>
      <c r="B1644" s="20" t="s">
        <v>607</v>
      </c>
      <c r="C1644" s="25" t="s">
        <v>1995</v>
      </c>
      <c r="D1644" s="20" t="s">
        <v>13</v>
      </c>
      <c r="E1644" s="40">
        <v>4962.12</v>
      </c>
    </row>
    <row r="1645" spans="1:5">
      <c r="A1645" s="20">
        <v>18</v>
      </c>
      <c r="B1645" s="20" t="s">
        <v>596</v>
      </c>
      <c r="C1645" s="25" t="s">
        <v>1996</v>
      </c>
      <c r="D1645" s="20" t="s">
        <v>115</v>
      </c>
      <c r="E1645" s="40">
        <v>1785.85</v>
      </c>
    </row>
    <row r="1646" spans="1:5">
      <c r="A1646" s="20">
        <v>45</v>
      </c>
      <c r="B1646" s="20" t="s">
        <v>575</v>
      </c>
      <c r="C1646" s="25" t="s">
        <v>1997</v>
      </c>
      <c r="D1646" s="20" t="s">
        <v>28</v>
      </c>
      <c r="E1646" s="40">
        <v>6659.96</v>
      </c>
    </row>
    <row r="1647" spans="1:5">
      <c r="A1647" s="20">
        <v>28</v>
      </c>
      <c r="B1647" s="20" t="s">
        <v>620</v>
      </c>
      <c r="C1647" s="25" t="s">
        <v>1998</v>
      </c>
      <c r="D1647" s="20" t="s">
        <v>28</v>
      </c>
      <c r="E1647" s="40">
        <v>558.89</v>
      </c>
    </row>
    <row r="1648" spans="1:5">
      <c r="A1648" s="20">
        <v>18</v>
      </c>
      <c r="B1648" s="20" t="s">
        <v>1999</v>
      </c>
      <c r="C1648" s="25" t="s">
        <v>2000</v>
      </c>
      <c r="D1648" s="20" t="s">
        <v>8</v>
      </c>
      <c r="E1648" s="40">
        <v>337.46</v>
      </c>
    </row>
    <row r="1649" spans="1:5">
      <c r="A1649" s="20">
        <v>45</v>
      </c>
      <c r="B1649" s="20" t="s">
        <v>575</v>
      </c>
      <c r="C1649" s="25" t="s">
        <v>2001</v>
      </c>
      <c r="D1649" s="20" t="s">
        <v>52</v>
      </c>
      <c r="E1649" s="40">
        <v>1936.14</v>
      </c>
    </row>
    <row r="1650" spans="1:5">
      <c r="A1650" s="20">
        <v>37</v>
      </c>
      <c r="B1650" s="20" t="s">
        <v>2002</v>
      </c>
      <c r="C1650" s="25" t="s">
        <v>2003</v>
      </c>
      <c r="D1650" s="20" t="s">
        <v>16</v>
      </c>
      <c r="E1650" s="40">
        <v>626.4</v>
      </c>
    </row>
    <row r="1651" spans="1:5">
      <c r="A1651" s="20">
        <v>28</v>
      </c>
      <c r="B1651" s="20" t="s">
        <v>620</v>
      </c>
      <c r="C1651" s="25" t="s">
        <v>2004</v>
      </c>
      <c r="D1651" s="20" t="s">
        <v>13</v>
      </c>
      <c r="E1651" s="40">
        <v>296.12</v>
      </c>
    </row>
    <row r="1652" spans="1:5">
      <c r="A1652" s="20">
        <v>45</v>
      </c>
      <c r="B1652" s="20" t="s">
        <v>575</v>
      </c>
      <c r="C1652" s="25" t="s">
        <v>2005</v>
      </c>
      <c r="D1652" s="20" t="s">
        <v>40</v>
      </c>
      <c r="E1652" s="40">
        <v>917.76</v>
      </c>
    </row>
    <row r="1653" spans="1:5">
      <c r="A1653" s="20">
        <v>37</v>
      </c>
      <c r="B1653" s="20" t="s">
        <v>2006</v>
      </c>
      <c r="C1653" s="25" t="s">
        <v>2007</v>
      </c>
      <c r="D1653" s="20" t="s">
        <v>28</v>
      </c>
      <c r="E1653" s="40">
        <v>1824.85</v>
      </c>
    </row>
    <row r="1654" spans="1:5">
      <c r="A1654" s="20">
        <v>45</v>
      </c>
      <c r="B1654" s="20" t="s">
        <v>575</v>
      </c>
      <c r="C1654" s="25" t="s">
        <v>2008</v>
      </c>
      <c r="D1654" s="20" t="s">
        <v>8</v>
      </c>
      <c r="E1654" s="40">
        <v>3840</v>
      </c>
    </row>
    <row r="1655" spans="1:5">
      <c r="A1655" s="20">
        <v>18</v>
      </c>
      <c r="B1655" s="20" t="s">
        <v>596</v>
      </c>
      <c r="C1655" s="25" t="s">
        <v>2009</v>
      </c>
      <c r="D1655" s="20" t="s">
        <v>147</v>
      </c>
      <c r="E1655" s="40">
        <v>11040</v>
      </c>
    </row>
    <row r="1656" spans="1:5">
      <c r="A1656" s="20">
        <v>36</v>
      </c>
      <c r="B1656" s="20" t="s">
        <v>592</v>
      </c>
      <c r="C1656" s="25" t="s">
        <v>2010</v>
      </c>
      <c r="D1656" s="20" t="s">
        <v>37</v>
      </c>
      <c r="E1656" s="40">
        <v>4404</v>
      </c>
    </row>
    <row r="1657" spans="1:5">
      <c r="A1657" s="20">
        <v>28</v>
      </c>
      <c r="B1657" s="20" t="s">
        <v>620</v>
      </c>
      <c r="C1657" s="25" t="s">
        <v>2011</v>
      </c>
      <c r="D1657" s="20" t="s">
        <v>147</v>
      </c>
      <c r="E1657" s="40">
        <v>15879</v>
      </c>
    </row>
    <row r="1658" spans="1:5">
      <c r="A1658" s="20">
        <v>41</v>
      </c>
      <c r="B1658" s="20" t="s">
        <v>2012</v>
      </c>
      <c r="C1658" s="25" t="s">
        <v>2013</v>
      </c>
      <c r="D1658" s="20" t="s">
        <v>52</v>
      </c>
      <c r="E1658" s="40">
        <v>20528.349999999999</v>
      </c>
    </row>
    <row r="1659" spans="1:5">
      <c r="A1659" s="20">
        <v>45</v>
      </c>
      <c r="B1659" s="20" t="s">
        <v>1981</v>
      </c>
      <c r="C1659" s="25" t="s">
        <v>2014</v>
      </c>
      <c r="D1659" s="20" t="s">
        <v>147</v>
      </c>
      <c r="E1659" s="40">
        <v>6243.74</v>
      </c>
    </row>
    <row r="1660" spans="1:5">
      <c r="A1660" s="20">
        <v>28</v>
      </c>
      <c r="B1660" s="20" t="s">
        <v>607</v>
      </c>
      <c r="C1660" s="25" t="s">
        <v>2015</v>
      </c>
      <c r="D1660" s="20" t="s">
        <v>37</v>
      </c>
      <c r="E1660" s="40">
        <v>1440</v>
      </c>
    </row>
    <row r="1661" spans="1:5">
      <c r="A1661" s="20">
        <v>28</v>
      </c>
      <c r="B1661" s="20" t="s">
        <v>607</v>
      </c>
      <c r="C1661" s="25" t="s">
        <v>2016</v>
      </c>
      <c r="D1661" s="20" t="s">
        <v>8</v>
      </c>
      <c r="E1661" s="40">
        <v>3437.52</v>
      </c>
    </row>
    <row r="1662" spans="1:5">
      <c r="A1662" s="20">
        <v>37</v>
      </c>
      <c r="B1662" s="20" t="s">
        <v>2006</v>
      </c>
      <c r="C1662" s="25" t="s">
        <v>2017</v>
      </c>
      <c r="D1662" s="20" t="s">
        <v>16</v>
      </c>
      <c r="E1662" s="40">
        <v>12228</v>
      </c>
    </row>
    <row r="1663" spans="1:5">
      <c r="A1663" s="20">
        <v>37</v>
      </c>
      <c r="B1663" s="20" t="s">
        <v>2006</v>
      </c>
      <c r="C1663" s="25" t="s">
        <v>2018</v>
      </c>
      <c r="D1663" s="20" t="s">
        <v>16</v>
      </c>
      <c r="E1663" s="40">
        <v>9399.6</v>
      </c>
    </row>
    <row r="1664" spans="1:5">
      <c r="A1664" s="20">
        <v>28</v>
      </c>
      <c r="B1664" s="20" t="s">
        <v>620</v>
      </c>
      <c r="C1664" s="25" t="s">
        <v>2019</v>
      </c>
      <c r="D1664" s="20" t="s">
        <v>147</v>
      </c>
      <c r="E1664" s="40">
        <v>17727.900000000001</v>
      </c>
    </row>
    <row r="1665" spans="1:5">
      <c r="A1665" s="20">
        <v>45</v>
      </c>
      <c r="B1665" s="20" t="s">
        <v>575</v>
      </c>
      <c r="C1665" s="25" t="s">
        <v>2020</v>
      </c>
      <c r="D1665" s="20" t="s">
        <v>16</v>
      </c>
      <c r="E1665" s="40">
        <v>266.39999999999998</v>
      </c>
    </row>
    <row r="1666" spans="1:5">
      <c r="A1666" s="20">
        <v>45</v>
      </c>
      <c r="B1666" s="20" t="s">
        <v>575</v>
      </c>
      <c r="C1666" s="25" t="s">
        <v>1300</v>
      </c>
      <c r="D1666" s="20" t="s">
        <v>28</v>
      </c>
      <c r="E1666" s="40">
        <v>556.32000000000005</v>
      </c>
    </row>
    <row r="1667" spans="1:5">
      <c r="A1667" s="20">
        <v>45</v>
      </c>
      <c r="B1667" s="20" t="s">
        <v>575</v>
      </c>
      <c r="C1667" s="25" t="s">
        <v>2021</v>
      </c>
      <c r="D1667" s="20" t="s">
        <v>8</v>
      </c>
      <c r="E1667" s="40">
        <v>405.6</v>
      </c>
    </row>
    <row r="1668" spans="1:5">
      <c r="A1668" s="20">
        <v>28</v>
      </c>
      <c r="B1668" s="20" t="s">
        <v>620</v>
      </c>
      <c r="C1668" s="25" t="s">
        <v>2022</v>
      </c>
      <c r="D1668" s="20" t="s">
        <v>13</v>
      </c>
      <c r="E1668" s="40">
        <v>286</v>
      </c>
    </row>
    <row r="1669" spans="1:5">
      <c r="A1669" s="20">
        <v>28</v>
      </c>
      <c r="B1669" s="20" t="s">
        <v>620</v>
      </c>
      <c r="C1669" s="25" t="s">
        <v>2022</v>
      </c>
      <c r="D1669" s="20" t="s">
        <v>13</v>
      </c>
      <c r="E1669" s="40">
        <v>286</v>
      </c>
    </row>
    <row r="1670" spans="1:5">
      <c r="A1670" s="20">
        <v>28</v>
      </c>
      <c r="B1670" s="20" t="s">
        <v>620</v>
      </c>
      <c r="C1670" s="25" t="s">
        <v>2022</v>
      </c>
      <c r="D1670" s="20" t="s">
        <v>13</v>
      </c>
      <c r="E1670" s="40">
        <v>286</v>
      </c>
    </row>
    <row r="1671" spans="1:5">
      <c r="A1671" s="20">
        <v>28</v>
      </c>
      <c r="B1671" s="20" t="s">
        <v>620</v>
      </c>
      <c r="C1671" s="25" t="s">
        <v>2022</v>
      </c>
      <c r="D1671" s="20" t="s">
        <v>13</v>
      </c>
      <c r="E1671" s="40">
        <v>286</v>
      </c>
    </row>
    <row r="1672" spans="1:5">
      <c r="A1672" s="20">
        <v>28</v>
      </c>
      <c r="B1672" s="20" t="s">
        <v>620</v>
      </c>
      <c r="C1672" s="25" t="s">
        <v>2022</v>
      </c>
      <c r="D1672" s="20" t="s">
        <v>13</v>
      </c>
      <c r="E1672" s="40">
        <v>286</v>
      </c>
    </row>
    <row r="1673" spans="1:5">
      <c r="A1673" s="20">
        <v>28</v>
      </c>
      <c r="B1673" s="20" t="s">
        <v>620</v>
      </c>
      <c r="C1673" s="25" t="s">
        <v>2022</v>
      </c>
      <c r="D1673" s="20" t="s">
        <v>13</v>
      </c>
      <c r="E1673" s="40">
        <v>286</v>
      </c>
    </row>
    <row r="1674" spans="1:5">
      <c r="A1674" s="20">
        <v>28</v>
      </c>
      <c r="B1674" s="20" t="s">
        <v>620</v>
      </c>
      <c r="C1674" s="25" t="s">
        <v>2023</v>
      </c>
      <c r="D1674" s="20" t="s">
        <v>18</v>
      </c>
      <c r="E1674" s="40">
        <v>469.31</v>
      </c>
    </row>
    <row r="1675" spans="1:5">
      <c r="A1675" s="20">
        <v>28</v>
      </c>
      <c r="B1675" s="20" t="s">
        <v>620</v>
      </c>
      <c r="C1675" s="25" t="s">
        <v>2024</v>
      </c>
      <c r="D1675" s="20" t="s">
        <v>115</v>
      </c>
      <c r="E1675" s="40">
        <v>1469.16</v>
      </c>
    </row>
    <row r="1676" spans="1:5">
      <c r="A1676" s="20">
        <v>45</v>
      </c>
      <c r="B1676" s="20" t="s">
        <v>575</v>
      </c>
      <c r="C1676" s="25" t="s">
        <v>2025</v>
      </c>
      <c r="D1676" s="20" t="s">
        <v>37</v>
      </c>
      <c r="E1676" s="40">
        <v>841.8</v>
      </c>
    </row>
    <row r="1677" spans="1:5">
      <c r="A1677" s="20">
        <v>45</v>
      </c>
      <c r="B1677" s="20" t="s">
        <v>575</v>
      </c>
      <c r="C1677" s="25" t="s">
        <v>2026</v>
      </c>
      <c r="D1677" s="20" t="s">
        <v>8</v>
      </c>
      <c r="E1677" s="40">
        <v>852</v>
      </c>
    </row>
    <row r="1678" spans="1:5">
      <c r="A1678" s="20">
        <v>37</v>
      </c>
      <c r="B1678" s="20" t="s">
        <v>2002</v>
      </c>
      <c r="C1678" s="25" t="s">
        <v>2027</v>
      </c>
      <c r="D1678" s="20" t="s">
        <v>8</v>
      </c>
      <c r="E1678" s="40">
        <v>1494</v>
      </c>
    </row>
    <row r="1679" spans="1:5">
      <c r="A1679" s="20">
        <v>28</v>
      </c>
      <c r="B1679" s="20" t="s">
        <v>620</v>
      </c>
      <c r="C1679" s="25" t="s">
        <v>2028</v>
      </c>
      <c r="D1679" s="20" t="s">
        <v>16</v>
      </c>
      <c r="E1679" s="40">
        <v>900</v>
      </c>
    </row>
    <row r="1680" spans="1:5">
      <c r="A1680" s="20">
        <v>37</v>
      </c>
      <c r="B1680" s="20" t="s">
        <v>2029</v>
      </c>
      <c r="C1680" s="25" t="s">
        <v>2030</v>
      </c>
      <c r="D1680" s="20" t="s">
        <v>18</v>
      </c>
      <c r="E1680" s="40">
        <v>1074</v>
      </c>
    </row>
    <row r="1681" spans="1:5">
      <c r="A1681" s="20">
        <v>28</v>
      </c>
      <c r="B1681" s="20" t="s">
        <v>620</v>
      </c>
      <c r="C1681" s="25" t="s">
        <v>2031</v>
      </c>
      <c r="D1681" s="20" t="s">
        <v>18</v>
      </c>
      <c r="E1681" s="40">
        <v>443.18</v>
      </c>
    </row>
    <row r="1682" spans="1:5" ht="25.5">
      <c r="A1682" s="20">
        <v>37</v>
      </c>
      <c r="B1682" s="20" t="s">
        <v>2032</v>
      </c>
      <c r="C1682" s="25" t="s">
        <v>2033</v>
      </c>
      <c r="D1682" s="20" t="s">
        <v>115</v>
      </c>
      <c r="E1682" s="40">
        <v>1307.26</v>
      </c>
    </row>
    <row r="1683" spans="1:5">
      <c r="A1683" s="20">
        <v>28</v>
      </c>
      <c r="B1683" s="20" t="s">
        <v>607</v>
      </c>
      <c r="C1683" s="25" t="s">
        <v>2034</v>
      </c>
      <c r="D1683" s="20" t="s">
        <v>115</v>
      </c>
      <c r="E1683" s="40">
        <v>1399.72</v>
      </c>
    </row>
    <row r="1684" spans="1:5">
      <c r="A1684" s="20">
        <v>45</v>
      </c>
      <c r="B1684" s="20" t="s">
        <v>575</v>
      </c>
      <c r="C1684" s="25" t="s">
        <v>2035</v>
      </c>
      <c r="D1684" s="20" t="s">
        <v>18</v>
      </c>
      <c r="E1684" s="40">
        <v>2349.6</v>
      </c>
    </row>
    <row r="1685" spans="1:5">
      <c r="A1685" s="20">
        <v>45</v>
      </c>
      <c r="B1685" s="20" t="s">
        <v>575</v>
      </c>
      <c r="C1685" s="25" t="s">
        <v>2036</v>
      </c>
      <c r="D1685" s="20" t="s">
        <v>8</v>
      </c>
      <c r="E1685" s="40">
        <v>249.54</v>
      </c>
    </row>
    <row r="1686" spans="1:5">
      <c r="A1686" s="20">
        <v>45</v>
      </c>
      <c r="B1686" s="20" t="s">
        <v>575</v>
      </c>
      <c r="C1686" s="25" t="s">
        <v>2037</v>
      </c>
      <c r="D1686" s="20" t="s">
        <v>8</v>
      </c>
      <c r="E1686" s="40">
        <v>165</v>
      </c>
    </row>
    <row r="1687" spans="1:5">
      <c r="A1687" s="20">
        <v>45</v>
      </c>
      <c r="B1687" s="20" t="s">
        <v>575</v>
      </c>
      <c r="C1687" s="25" t="s">
        <v>2038</v>
      </c>
      <c r="D1687" s="20" t="s">
        <v>8</v>
      </c>
      <c r="E1687" s="40">
        <v>228.6</v>
      </c>
    </row>
    <row r="1688" spans="1:5" ht="25.5">
      <c r="A1688" s="8">
        <v>73</v>
      </c>
      <c r="B1688" s="8" t="s">
        <v>1959</v>
      </c>
      <c r="C1688" s="9" t="s">
        <v>1960</v>
      </c>
      <c r="D1688" s="8" t="s">
        <v>49</v>
      </c>
      <c r="E1688" s="10">
        <v>80</v>
      </c>
    </row>
    <row r="1689" spans="1:5" ht="25.5">
      <c r="A1689" s="8">
        <v>73</v>
      </c>
      <c r="B1689" s="8" t="s">
        <v>1959</v>
      </c>
      <c r="C1689" s="9" t="s">
        <v>1961</v>
      </c>
      <c r="D1689" s="8" t="s">
        <v>40</v>
      </c>
      <c r="E1689" s="10">
        <v>743.24</v>
      </c>
    </row>
    <row r="1690" spans="1:5" ht="25.5">
      <c r="A1690" s="8">
        <v>73</v>
      </c>
      <c r="B1690" s="8" t="s">
        <v>1959</v>
      </c>
      <c r="C1690" s="9" t="s">
        <v>1962</v>
      </c>
      <c r="D1690" s="8" t="s">
        <v>40</v>
      </c>
      <c r="E1690" s="10">
        <v>743.24</v>
      </c>
    </row>
    <row r="1691" spans="1:5">
      <c r="A1691" s="8">
        <v>74</v>
      </c>
      <c r="B1691" s="8" t="s">
        <v>1966</v>
      </c>
      <c r="C1691" s="9" t="s">
        <v>1971</v>
      </c>
      <c r="D1691" s="8" t="s">
        <v>13</v>
      </c>
      <c r="E1691" s="10">
        <v>750</v>
      </c>
    </row>
    <row r="1692" spans="1:5">
      <c r="A1692" s="8">
        <v>74</v>
      </c>
      <c r="B1692" s="8" t="s">
        <v>1966</v>
      </c>
      <c r="C1692" s="9" t="s">
        <v>1968</v>
      </c>
      <c r="D1692" s="8" t="s">
        <v>8</v>
      </c>
      <c r="E1692" s="10">
        <v>5622.95</v>
      </c>
    </row>
    <row r="1693" spans="1:5">
      <c r="A1693" s="8">
        <v>74</v>
      </c>
      <c r="B1693" s="8" t="s">
        <v>1972</v>
      </c>
      <c r="C1693" s="9" t="s">
        <v>1973</v>
      </c>
      <c r="D1693" s="8" t="s">
        <v>13</v>
      </c>
      <c r="E1693" s="10">
        <v>5375.05</v>
      </c>
    </row>
    <row r="1694" spans="1:5">
      <c r="A1694" s="8">
        <v>74</v>
      </c>
      <c r="B1694" s="8" t="s">
        <v>1969</v>
      </c>
      <c r="C1694" s="9" t="s">
        <v>1974</v>
      </c>
      <c r="D1694" s="8" t="s">
        <v>49</v>
      </c>
      <c r="E1694" s="10">
        <v>2190</v>
      </c>
    </row>
    <row r="1695" spans="1:5">
      <c r="A1695" s="8">
        <v>74</v>
      </c>
      <c r="B1695" s="8" t="s">
        <v>2039</v>
      </c>
      <c r="C1695" s="9" t="s">
        <v>2040</v>
      </c>
      <c r="D1695" s="8" t="s">
        <v>49</v>
      </c>
      <c r="E1695" s="10">
        <v>3820</v>
      </c>
    </row>
    <row r="1696" spans="1:5">
      <c r="A1696" s="8">
        <v>74</v>
      </c>
      <c r="B1696" s="8" t="s">
        <v>1964</v>
      </c>
      <c r="C1696" s="9" t="s">
        <v>1965</v>
      </c>
      <c r="D1696" s="8" t="s">
        <v>49</v>
      </c>
      <c r="E1696" s="10">
        <v>5142</v>
      </c>
    </row>
    <row r="1697" spans="1:5">
      <c r="A1697" s="8">
        <v>74</v>
      </c>
      <c r="B1697" s="8" t="s">
        <v>1969</v>
      </c>
      <c r="C1697" s="9" t="s">
        <v>2041</v>
      </c>
      <c r="D1697" s="8" t="s">
        <v>13</v>
      </c>
      <c r="E1697" s="10">
        <v>3500</v>
      </c>
    </row>
    <row r="1698" spans="1:5">
      <c r="A1698" s="8">
        <v>74</v>
      </c>
      <c r="B1698" s="8" t="s">
        <v>1969</v>
      </c>
      <c r="C1698" s="9" t="s">
        <v>2042</v>
      </c>
      <c r="D1698" s="8" t="s">
        <v>18</v>
      </c>
      <c r="E1698" s="10">
        <v>1500</v>
      </c>
    </row>
    <row r="1699" spans="1:5">
      <c r="A1699" s="8">
        <v>74</v>
      </c>
      <c r="B1699" s="8" t="s">
        <v>1969</v>
      </c>
      <c r="C1699" s="9" t="s">
        <v>1975</v>
      </c>
      <c r="D1699" s="8" t="s">
        <v>49</v>
      </c>
      <c r="E1699" s="10">
        <v>1500</v>
      </c>
    </row>
    <row r="1700" spans="1:5">
      <c r="A1700" s="8">
        <v>74</v>
      </c>
      <c r="B1700" s="8" t="s">
        <v>1969</v>
      </c>
      <c r="C1700" s="9" t="s">
        <v>1976</v>
      </c>
      <c r="D1700" s="8" t="s">
        <v>13</v>
      </c>
      <c r="E1700" s="10">
        <v>500</v>
      </c>
    </row>
    <row r="1701" spans="1:5">
      <c r="A1701" s="8">
        <v>74</v>
      </c>
      <c r="B1701" s="8" t="s">
        <v>1969</v>
      </c>
      <c r="C1701" s="9" t="s">
        <v>2043</v>
      </c>
      <c r="D1701" s="8" t="s">
        <v>37</v>
      </c>
      <c r="E1701" s="10">
        <v>3000</v>
      </c>
    </row>
    <row r="1702" spans="1:5">
      <c r="A1702" s="8">
        <v>74</v>
      </c>
      <c r="B1702" s="8" t="s">
        <v>1969</v>
      </c>
      <c r="C1702" s="9" t="s">
        <v>2044</v>
      </c>
      <c r="D1702" s="8" t="s">
        <v>13</v>
      </c>
      <c r="E1702" s="10">
        <v>900</v>
      </c>
    </row>
    <row r="1703" spans="1:5">
      <c r="A1703" s="8">
        <v>74</v>
      </c>
      <c r="B1703" s="8" t="s">
        <v>1969</v>
      </c>
      <c r="C1703" s="9" t="s">
        <v>1979</v>
      </c>
      <c r="D1703" s="8" t="s">
        <v>37</v>
      </c>
      <c r="E1703" s="10">
        <v>5000</v>
      </c>
    </row>
    <row r="1704" spans="1:5">
      <c r="A1704" s="8">
        <v>69</v>
      </c>
      <c r="B1704" s="8" t="s">
        <v>1834</v>
      </c>
      <c r="C1704" s="9" t="s">
        <v>2045</v>
      </c>
      <c r="D1704" s="8" t="s">
        <v>13</v>
      </c>
      <c r="E1704" s="10">
        <v>2200</v>
      </c>
    </row>
    <row r="1706" spans="1:5">
      <c r="E1706" s="41"/>
    </row>
  </sheetData>
  <mergeCells count="2">
    <mergeCell ref="C278:C279"/>
    <mergeCell ref="C282:C283"/>
  </mergeCells>
  <conditionalFormatting sqref="E790:E791">
    <cfRule type="cellIs" dxfId="13" priority="2" operator="lessThan">
      <formula>0</formula>
    </cfRule>
  </conditionalFormatting>
  <conditionalFormatting sqref="E788">
    <cfRule type="cellIs" dxfId="12" priority="3" operator="lessThan">
      <formula>0</formula>
    </cfRule>
  </conditionalFormatting>
  <conditionalFormatting sqref="E789">
    <cfRule type="cellIs" dxfId="11" priority="4" operator="lessThan">
      <formula>0</formula>
    </cfRule>
  </conditionalFormatting>
  <conditionalFormatting sqref="E792:E806 E808:E884">
    <cfRule type="cellIs" dxfId="10" priority="5" operator="lessThan">
      <formula>0</formula>
    </cfRule>
  </conditionalFormatting>
  <conditionalFormatting sqref="E778">
    <cfRule type="cellIs" dxfId="9" priority="6" operator="lessThan">
      <formula>0</formula>
    </cfRule>
  </conditionalFormatting>
  <conditionalFormatting sqref="E779">
    <cfRule type="cellIs" dxfId="8" priority="7" operator="lessThan">
      <formula>0</formula>
    </cfRule>
  </conditionalFormatting>
  <conditionalFormatting sqref="E780">
    <cfRule type="cellIs" dxfId="7" priority="8" operator="lessThan">
      <formula>0</formula>
    </cfRule>
  </conditionalFormatting>
  <conditionalFormatting sqref="E781">
    <cfRule type="cellIs" dxfId="6" priority="9" operator="lessThan">
      <formula>0</formula>
    </cfRule>
  </conditionalFormatting>
  <conditionalFormatting sqref="E782">
    <cfRule type="cellIs" dxfId="5" priority="10" operator="lessThan">
      <formula>0</formula>
    </cfRule>
  </conditionalFormatting>
  <conditionalFormatting sqref="E783:E784">
    <cfRule type="cellIs" dxfId="4" priority="11" operator="lessThan">
      <formula>0</formula>
    </cfRule>
  </conditionalFormatting>
  <conditionalFormatting sqref="E785">
    <cfRule type="cellIs" dxfId="3" priority="12" operator="lessThan">
      <formula>0</formula>
    </cfRule>
  </conditionalFormatting>
  <conditionalFormatting sqref="E786">
    <cfRule type="cellIs" dxfId="2" priority="13" operator="lessThan">
      <formula>0</formula>
    </cfRule>
  </conditionalFormatting>
  <conditionalFormatting sqref="E787">
    <cfRule type="cellIs" dxfId="1" priority="14" operator="lessThan">
      <formula>0</formula>
    </cfRule>
  </conditionalFormatting>
  <dataValidations count="1">
    <dataValidation type="list" allowBlank="1" showErrorMessage="1" sqref="D1">
      <formula1>"entretien et aménagement des espaces de vie,mobilier professionnel,rénovation bâtimentaire,électricité,plomberie,équipement informatique,moyens mobiles,rénovation thermique,sécurisation des bâtiments,rénovation des vestiaires"</formula1>
      <formula2>0</formula2>
    </dataValidation>
  </dataValidations>
  <pageMargins left="0" right="0" top="0.39374999999999999" bottom="0.39374999999999999" header="0" footer="0"/>
  <pageSetup paperSize="9" firstPageNumber="0" pageOrder="overThenDown" orientation="portrait"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5"/>
  <sheetViews>
    <sheetView zoomScaleNormal="100" workbookViewId="0"/>
  </sheetViews>
  <sheetFormatPr baseColWidth="10" defaultColWidth="9" defaultRowHeight="14.25"/>
  <cols>
    <col min="1" max="1" width="78.25" style="42" customWidth="1"/>
    <col min="2" max="2" width="9.125" customWidth="1"/>
    <col min="3" max="3" width="20.625" customWidth="1"/>
    <col min="4" max="4" width="17.25" customWidth="1"/>
    <col min="5" max="5" width="39.625" customWidth="1"/>
    <col min="6" max="6" width="72.5" customWidth="1"/>
    <col min="7" max="7" width="10.625" style="43" customWidth="1"/>
    <col min="8" max="1023" width="10.625" customWidth="1"/>
    <col min="1024" max="1025" width="10.375" customWidth="1"/>
  </cols>
  <sheetData>
    <row r="1" spans="1:8" s="47" customFormat="1" ht="15">
      <c r="A1" s="44" t="s">
        <v>2046</v>
      </c>
      <c r="B1" s="44" t="s">
        <v>2047</v>
      </c>
      <c r="C1" s="44" t="s">
        <v>2048</v>
      </c>
      <c r="D1" s="44" t="s">
        <v>2049</v>
      </c>
      <c r="E1" s="44" t="s">
        <v>2050</v>
      </c>
      <c r="F1" s="44" t="s">
        <v>2051</v>
      </c>
      <c r="G1" s="45" t="s">
        <v>2052</v>
      </c>
      <c r="H1" s="46"/>
    </row>
    <row r="2" spans="1:8">
      <c r="A2" s="48" t="s">
        <v>2053</v>
      </c>
      <c r="B2" s="48" t="s">
        <v>2054</v>
      </c>
      <c r="C2" s="48" t="s">
        <v>2055</v>
      </c>
      <c r="D2" s="48" t="s">
        <v>2056</v>
      </c>
      <c r="E2" s="48" t="s">
        <v>2057</v>
      </c>
      <c r="F2" s="48" t="s">
        <v>2058</v>
      </c>
      <c r="G2" s="49">
        <v>10894.53</v>
      </c>
    </row>
    <row r="3" spans="1:8">
      <c r="A3" s="48" t="s">
        <v>2059</v>
      </c>
      <c r="B3" s="48" t="s">
        <v>2060</v>
      </c>
      <c r="C3" s="48" t="s">
        <v>2061</v>
      </c>
      <c r="D3" s="48" t="s">
        <v>2056</v>
      </c>
      <c r="E3" s="48" t="s">
        <v>2062</v>
      </c>
      <c r="F3" s="48" t="s">
        <v>2063</v>
      </c>
      <c r="G3" s="49">
        <v>2774.27</v>
      </c>
    </row>
    <row r="4" spans="1:8">
      <c r="A4" s="48" t="s">
        <v>2064</v>
      </c>
      <c r="B4" s="48" t="s">
        <v>2065</v>
      </c>
      <c r="C4" s="48" t="s">
        <v>2066</v>
      </c>
      <c r="D4" s="48" t="s">
        <v>2067</v>
      </c>
      <c r="E4" s="48" t="s">
        <v>2068</v>
      </c>
      <c r="F4" s="48" t="s">
        <v>2063</v>
      </c>
      <c r="G4" s="49">
        <v>1964.56</v>
      </c>
    </row>
    <row r="5" spans="1:8">
      <c r="A5" s="48" t="s">
        <v>2069</v>
      </c>
      <c r="B5" s="48" t="s">
        <v>2070</v>
      </c>
      <c r="C5" s="48" t="s">
        <v>2071</v>
      </c>
      <c r="D5" s="48" t="s">
        <v>2056</v>
      </c>
      <c r="E5" s="48" t="s">
        <v>2072</v>
      </c>
      <c r="F5" s="48" t="s">
        <v>2073</v>
      </c>
      <c r="G5" s="49">
        <v>3747.94</v>
      </c>
    </row>
    <row r="6" spans="1:8">
      <c r="A6" s="48" t="s">
        <v>2074</v>
      </c>
      <c r="B6" s="48" t="s">
        <v>2075</v>
      </c>
      <c r="C6" s="48" t="s">
        <v>2076</v>
      </c>
      <c r="D6" s="48" t="s">
        <v>2056</v>
      </c>
      <c r="E6" s="48" t="s">
        <v>2077</v>
      </c>
      <c r="F6" s="48" t="s">
        <v>2078</v>
      </c>
      <c r="G6" s="49">
        <v>34729.18</v>
      </c>
    </row>
    <row r="7" spans="1:8">
      <c r="A7" s="48" t="s">
        <v>2079</v>
      </c>
      <c r="B7" s="48" t="s">
        <v>2080</v>
      </c>
      <c r="C7" s="48" t="s">
        <v>2081</v>
      </c>
      <c r="D7" s="48" t="s">
        <v>2067</v>
      </c>
      <c r="E7" s="48" t="s">
        <v>2082</v>
      </c>
      <c r="F7" s="48" t="s">
        <v>2083</v>
      </c>
      <c r="G7" s="49">
        <v>284.88</v>
      </c>
    </row>
    <row r="8" spans="1:8">
      <c r="A8" s="48" t="s">
        <v>2084</v>
      </c>
      <c r="B8" s="48" t="s">
        <v>2085</v>
      </c>
      <c r="C8" s="48" t="s">
        <v>2086</v>
      </c>
      <c r="D8" s="48" t="s">
        <v>2056</v>
      </c>
      <c r="E8" s="48" t="s">
        <v>2087</v>
      </c>
      <c r="F8" s="48" t="s">
        <v>2088</v>
      </c>
      <c r="G8" s="49">
        <v>28320</v>
      </c>
    </row>
    <row r="9" spans="1:8">
      <c r="A9" s="48" t="s">
        <v>2089</v>
      </c>
      <c r="B9" s="48" t="s">
        <v>2090</v>
      </c>
      <c r="C9" s="48" t="s">
        <v>2091</v>
      </c>
      <c r="D9" s="48" t="s">
        <v>2056</v>
      </c>
      <c r="E9" s="48" t="s">
        <v>2092</v>
      </c>
      <c r="F9" s="48" t="s">
        <v>2093</v>
      </c>
      <c r="G9" s="49">
        <v>6360.42</v>
      </c>
    </row>
    <row r="10" spans="1:8">
      <c r="A10" s="48" t="s">
        <v>2094</v>
      </c>
      <c r="B10" s="48" t="s">
        <v>2095</v>
      </c>
      <c r="C10" s="48" t="s">
        <v>2096</v>
      </c>
      <c r="D10" s="48" t="s">
        <v>2056</v>
      </c>
      <c r="E10" s="48" t="s">
        <v>2097</v>
      </c>
      <c r="F10" s="48" t="s">
        <v>2098</v>
      </c>
      <c r="G10" s="49">
        <v>8930.92</v>
      </c>
    </row>
    <row r="11" spans="1:8">
      <c r="A11" s="48" t="s">
        <v>2094</v>
      </c>
      <c r="B11" s="48" t="s">
        <v>2095</v>
      </c>
      <c r="C11" s="48" t="s">
        <v>2096</v>
      </c>
      <c r="D11" s="48" t="s">
        <v>2056</v>
      </c>
      <c r="E11" s="48" t="s">
        <v>2099</v>
      </c>
      <c r="F11" s="48" t="s">
        <v>2100</v>
      </c>
      <c r="G11" s="49">
        <v>64501.27</v>
      </c>
    </row>
    <row r="12" spans="1:8">
      <c r="A12" s="48" t="s">
        <v>2094</v>
      </c>
      <c r="B12" s="48" t="s">
        <v>2095</v>
      </c>
      <c r="C12" s="48" t="s">
        <v>2096</v>
      </c>
      <c r="D12" s="48" t="s">
        <v>2056</v>
      </c>
      <c r="E12" s="48" t="s">
        <v>2099</v>
      </c>
      <c r="F12" s="48" t="s">
        <v>2101</v>
      </c>
      <c r="G12" s="49">
        <v>10796.21</v>
      </c>
    </row>
    <row r="13" spans="1:8">
      <c r="A13" s="48" t="s">
        <v>2089</v>
      </c>
      <c r="B13" s="48" t="s">
        <v>2090</v>
      </c>
      <c r="C13" s="48" t="s">
        <v>2091</v>
      </c>
      <c r="D13" s="48" t="s">
        <v>2056</v>
      </c>
      <c r="E13" s="48" t="s">
        <v>2099</v>
      </c>
      <c r="F13" s="48" t="s">
        <v>2102</v>
      </c>
      <c r="G13" s="49">
        <v>9866.99</v>
      </c>
    </row>
    <row r="14" spans="1:8">
      <c r="A14" s="48" t="s">
        <v>2103</v>
      </c>
      <c r="B14" s="48" t="s">
        <v>2104</v>
      </c>
      <c r="C14" s="48" t="s">
        <v>2105</v>
      </c>
      <c r="D14" s="48" t="s">
        <v>2056</v>
      </c>
      <c r="E14" s="48" t="s">
        <v>2097</v>
      </c>
      <c r="F14" s="48" t="s">
        <v>2106</v>
      </c>
      <c r="G14" s="49">
        <v>6446.02</v>
      </c>
    </row>
    <row r="15" spans="1:8">
      <c r="A15" s="48" t="s">
        <v>2107</v>
      </c>
      <c r="B15" s="48" t="s">
        <v>2108</v>
      </c>
      <c r="C15" s="48" t="s">
        <v>2109</v>
      </c>
      <c r="D15" s="48" t="s">
        <v>2056</v>
      </c>
      <c r="E15" s="48" t="s">
        <v>2077</v>
      </c>
      <c r="F15" s="48" t="s">
        <v>2110</v>
      </c>
      <c r="G15" s="49">
        <v>717.17</v>
      </c>
    </row>
    <row r="16" spans="1:8">
      <c r="A16" s="48" t="s">
        <v>2111</v>
      </c>
      <c r="B16" s="48" t="s">
        <v>2112</v>
      </c>
      <c r="C16" s="48" t="s">
        <v>2113</v>
      </c>
      <c r="D16" s="48" t="s">
        <v>2067</v>
      </c>
      <c r="E16" s="48" t="s">
        <v>2068</v>
      </c>
      <c r="F16" s="48" t="s">
        <v>2114</v>
      </c>
      <c r="G16" s="49">
        <v>717.17</v>
      </c>
    </row>
    <row r="17" spans="1:7">
      <c r="A17" s="48" t="s">
        <v>2115</v>
      </c>
      <c r="B17" s="48" t="s">
        <v>2116</v>
      </c>
      <c r="C17" s="48" t="s">
        <v>2117</v>
      </c>
      <c r="D17" s="48" t="s">
        <v>2118</v>
      </c>
      <c r="E17" s="48" t="s">
        <v>2077</v>
      </c>
      <c r="F17" s="48" t="s">
        <v>2119</v>
      </c>
      <c r="G17" s="49">
        <v>6044.28</v>
      </c>
    </row>
    <row r="18" spans="1:7">
      <c r="A18" s="48" t="s">
        <v>2120</v>
      </c>
      <c r="B18" s="48" t="s">
        <v>2121</v>
      </c>
      <c r="C18" s="48" t="s">
        <v>2122</v>
      </c>
      <c r="D18" s="48" t="s">
        <v>2067</v>
      </c>
      <c r="E18" s="48" t="s">
        <v>2087</v>
      </c>
      <c r="F18" s="48" t="s">
        <v>2123</v>
      </c>
      <c r="G18" s="49">
        <v>222</v>
      </c>
    </row>
    <row r="19" spans="1:7">
      <c r="A19" s="48" t="s">
        <v>2115</v>
      </c>
      <c r="B19" s="48" t="s">
        <v>2116</v>
      </c>
      <c r="C19" s="48" t="s">
        <v>2117</v>
      </c>
      <c r="D19" s="48" t="s">
        <v>2118</v>
      </c>
      <c r="E19" s="48" t="s">
        <v>2077</v>
      </c>
      <c r="F19" s="48" t="s">
        <v>2124</v>
      </c>
      <c r="G19" s="49">
        <v>5005.96</v>
      </c>
    </row>
    <row r="20" spans="1:7">
      <c r="A20" s="48" t="s">
        <v>2125</v>
      </c>
      <c r="B20" s="48" t="s">
        <v>2126</v>
      </c>
      <c r="C20" s="48" t="s">
        <v>2127</v>
      </c>
      <c r="D20" s="48" t="s">
        <v>2067</v>
      </c>
      <c r="E20" s="48" t="s">
        <v>2068</v>
      </c>
      <c r="F20" s="48" t="s">
        <v>2063</v>
      </c>
      <c r="G20" s="49">
        <v>534</v>
      </c>
    </row>
    <row r="21" spans="1:7">
      <c r="A21" s="48" t="s">
        <v>2128</v>
      </c>
      <c r="B21" s="48" t="s">
        <v>2129</v>
      </c>
      <c r="C21" s="48" t="s">
        <v>2130</v>
      </c>
      <c r="D21" s="48" t="s">
        <v>2067</v>
      </c>
      <c r="E21" s="48" t="s">
        <v>2131</v>
      </c>
      <c r="F21" s="48" t="s">
        <v>2132</v>
      </c>
      <c r="G21" s="49">
        <v>222</v>
      </c>
    </row>
    <row r="22" spans="1:7" ht="28.5">
      <c r="A22" s="48" t="s">
        <v>2133</v>
      </c>
      <c r="B22" s="48" t="s">
        <v>2134</v>
      </c>
      <c r="C22" s="48" t="s">
        <v>2135</v>
      </c>
      <c r="D22" s="48" t="s">
        <v>2067</v>
      </c>
      <c r="E22" s="48" t="s">
        <v>2136</v>
      </c>
      <c r="F22" s="50" t="s">
        <v>2137</v>
      </c>
      <c r="G22" s="49">
        <v>5919.18</v>
      </c>
    </row>
    <row r="23" spans="1:7">
      <c r="A23" s="48" t="s">
        <v>2089</v>
      </c>
      <c r="B23" s="48" t="s">
        <v>2090</v>
      </c>
      <c r="C23" s="48" t="s">
        <v>2091</v>
      </c>
      <c r="D23" s="48" t="s">
        <v>2056</v>
      </c>
      <c r="E23" s="48" t="s">
        <v>2138</v>
      </c>
      <c r="F23" s="48" t="s">
        <v>2139</v>
      </c>
      <c r="G23" s="49">
        <v>3032.88</v>
      </c>
    </row>
    <row r="24" spans="1:7">
      <c r="A24" s="48" t="s">
        <v>2140</v>
      </c>
      <c r="B24" s="48" t="s">
        <v>2141</v>
      </c>
      <c r="C24" s="48" t="s">
        <v>2142</v>
      </c>
      <c r="D24" s="48" t="s">
        <v>2067</v>
      </c>
      <c r="E24" s="48" t="s">
        <v>2068</v>
      </c>
      <c r="F24" s="48" t="s">
        <v>2143</v>
      </c>
      <c r="G24" s="49">
        <v>384</v>
      </c>
    </row>
    <row r="25" spans="1:7">
      <c r="A25" s="48" t="s">
        <v>2144</v>
      </c>
      <c r="B25" s="48" t="s">
        <v>2145</v>
      </c>
      <c r="C25" s="48" t="s">
        <v>2146</v>
      </c>
      <c r="D25" s="48" t="s">
        <v>2147</v>
      </c>
      <c r="E25" s="48" t="s">
        <v>2092</v>
      </c>
      <c r="F25" s="48" t="s">
        <v>2148</v>
      </c>
      <c r="G25" s="49">
        <v>3178.84</v>
      </c>
    </row>
    <row r="26" spans="1:7">
      <c r="A26" s="48" t="s">
        <v>2149</v>
      </c>
      <c r="B26" s="48" t="s">
        <v>2150</v>
      </c>
      <c r="C26" s="48" t="s">
        <v>2151</v>
      </c>
      <c r="D26" s="48" t="s">
        <v>2056</v>
      </c>
      <c r="E26" s="48" t="s">
        <v>2152</v>
      </c>
      <c r="F26" s="48" t="s">
        <v>2153</v>
      </c>
      <c r="G26" s="49">
        <v>1416</v>
      </c>
    </row>
    <row r="27" spans="1:7">
      <c r="A27" s="48" t="s">
        <v>2154</v>
      </c>
      <c r="B27" s="48" t="s">
        <v>2155</v>
      </c>
      <c r="C27" s="48" t="s">
        <v>2156</v>
      </c>
      <c r="D27" s="48" t="s">
        <v>2067</v>
      </c>
      <c r="E27" s="48" t="s">
        <v>2068</v>
      </c>
      <c r="F27" s="48" t="s">
        <v>2157</v>
      </c>
      <c r="G27" s="49">
        <v>3599.6</v>
      </c>
    </row>
    <row r="28" spans="1:7">
      <c r="A28" s="48" t="s">
        <v>2158</v>
      </c>
      <c r="B28" s="48" t="s">
        <v>2159</v>
      </c>
      <c r="C28" s="48" t="s">
        <v>2160</v>
      </c>
      <c r="D28" s="48" t="s">
        <v>2056</v>
      </c>
      <c r="E28" s="48" t="s">
        <v>2161</v>
      </c>
      <c r="F28" s="48" t="s">
        <v>2162</v>
      </c>
      <c r="G28" s="49">
        <v>8317.19</v>
      </c>
    </row>
    <row r="29" spans="1:7">
      <c r="A29" s="48" t="s">
        <v>2163</v>
      </c>
      <c r="B29" s="48" t="s">
        <v>2164</v>
      </c>
      <c r="C29" s="48" t="s">
        <v>2165</v>
      </c>
      <c r="D29" s="48" t="s">
        <v>2147</v>
      </c>
      <c r="E29" s="48" t="s">
        <v>2068</v>
      </c>
      <c r="F29" s="48" t="s">
        <v>2166</v>
      </c>
      <c r="G29" s="49">
        <v>553.20000000000005</v>
      </c>
    </row>
    <row r="30" spans="1:7">
      <c r="A30" s="48" t="s">
        <v>2167</v>
      </c>
      <c r="B30" s="48" t="s">
        <v>61</v>
      </c>
      <c r="C30" s="48" t="s">
        <v>2168</v>
      </c>
      <c r="D30" s="48" t="s">
        <v>2169</v>
      </c>
      <c r="E30" s="48" t="s">
        <v>2170</v>
      </c>
      <c r="F30" s="48" t="s">
        <v>2171</v>
      </c>
      <c r="G30" s="49">
        <v>14151.64</v>
      </c>
    </row>
    <row r="31" spans="1:7">
      <c r="A31" s="48" t="s">
        <v>2167</v>
      </c>
      <c r="B31" s="48" t="s">
        <v>61</v>
      </c>
      <c r="C31" s="48" t="s">
        <v>2168</v>
      </c>
      <c r="D31" s="48" t="s">
        <v>2169</v>
      </c>
      <c r="E31" s="48" t="s">
        <v>2170</v>
      </c>
      <c r="F31" s="48" t="s">
        <v>2172</v>
      </c>
      <c r="G31" s="49">
        <v>7476.59</v>
      </c>
    </row>
    <row r="32" spans="1:7">
      <c r="A32" s="48" t="s">
        <v>2167</v>
      </c>
      <c r="B32" s="48" t="s">
        <v>61</v>
      </c>
      <c r="C32" s="48" t="s">
        <v>2168</v>
      </c>
      <c r="D32" s="48" t="s">
        <v>2169</v>
      </c>
      <c r="E32" s="48" t="s">
        <v>2170</v>
      </c>
      <c r="F32" s="48" t="s">
        <v>2173</v>
      </c>
      <c r="G32" s="49">
        <v>9879.44</v>
      </c>
    </row>
    <row r="33" spans="1:7">
      <c r="A33" s="48" t="s">
        <v>2167</v>
      </c>
      <c r="B33" s="48" t="s">
        <v>61</v>
      </c>
      <c r="C33" s="48" t="s">
        <v>2168</v>
      </c>
      <c r="D33" s="48" t="s">
        <v>2169</v>
      </c>
      <c r="E33" s="48" t="s">
        <v>2170</v>
      </c>
      <c r="F33" s="48" t="s">
        <v>2174</v>
      </c>
      <c r="G33" s="49">
        <v>7476.59</v>
      </c>
    </row>
    <row r="34" spans="1:7">
      <c r="A34" s="48" t="s">
        <v>2115</v>
      </c>
      <c r="B34" s="48" t="s">
        <v>2116</v>
      </c>
      <c r="C34" s="48" t="s">
        <v>2117</v>
      </c>
      <c r="D34" s="48" t="s">
        <v>2118</v>
      </c>
      <c r="E34" s="48" t="s">
        <v>2077</v>
      </c>
      <c r="F34" s="48" t="s">
        <v>2175</v>
      </c>
      <c r="G34" s="49">
        <v>1192.81</v>
      </c>
    </row>
    <row r="35" spans="1:7">
      <c r="A35" s="48" t="s">
        <v>2176</v>
      </c>
      <c r="B35" s="48" t="s">
        <v>2085</v>
      </c>
      <c r="C35" s="48" t="s">
        <v>2086</v>
      </c>
      <c r="D35" s="48" t="s">
        <v>2056</v>
      </c>
      <c r="E35" s="48" t="s">
        <v>2068</v>
      </c>
      <c r="F35" s="48" t="s">
        <v>2175</v>
      </c>
      <c r="G35" s="49">
        <v>139.79</v>
      </c>
    </row>
    <row r="36" spans="1:7">
      <c r="A36" s="48" t="s">
        <v>2177</v>
      </c>
      <c r="B36" s="48" t="s">
        <v>2178</v>
      </c>
      <c r="C36" s="48" t="s">
        <v>2179</v>
      </c>
      <c r="D36" s="48" t="s">
        <v>2056</v>
      </c>
      <c r="E36" s="48" t="s">
        <v>2170</v>
      </c>
      <c r="F36" s="48" t="s">
        <v>40</v>
      </c>
      <c r="G36" s="49">
        <v>2378.4</v>
      </c>
    </row>
    <row r="37" spans="1:7">
      <c r="A37" s="48" t="s">
        <v>2115</v>
      </c>
      <c r="B37" s="48" t="s">
        <v>2116</v>
      </c>
      <c r="C37" s="48" t="s">
        <v>2117</v>
      </c>
      <c r="D37" s="48" t="s">
        <v>2118</v>
      </c>
      <c r="E37" s="48" t="s">
        <v>2077</v>
      </c>
      <c r="F37" s="48" t="s">
        <v>40</v>
      </c>
      <c r="G37" s="49">
        <v>10730.4</v>
      </c>
    </row>
    <row r="38" spans="1:7">
      <c r="A38" s="48" t="s">
        <v>2120</v>
      </c>
      <c r="B38" s="48" t="s">
        <v>2121</v>
      </c>
      <c r="C38" s="48" t="s">
        <v>2122</v>
      </c>
      <c r="D38" s="48" t="s">
        <v>2067</v>
      </c>
      <c r="E38" s="48" t="s">
        <v>2131</v>
      </c>
      <c r="F38" s="48" t="s">
        <v>2180</v>
      </c>
      <c r="G38" s="49">
        <v>9024.4</v>
      </c>
    </row>
    <row r="39" spans="1:7">
      <c r="A39" s="48" t="s">
        <v>2181</v>
      </c>
      <c r="B39" s="48" t="s">
        <v>2182</v>
      </c>
      <c r="C39" s="48" t="s">
        <v>2183</v>
      </c>
      <c r="D39" s="48" t="s">
        <v>2056</v>
      </c>
      <c r="E39" s="48" t="s">
        <v>2184</v>
      </c>
      <c r="F39" s="48" t="s">
        <v>2185</v>
      </c>
      <c r="G39" s="49">
        <v>1334.4</v>
      </c>
    </row>
    <row r="40" spans="1:7">
      <c r="A40" s="48" t="s">
        <v>2186</v>
      </c>
      <c r="B40" s="48" t="s">
        <v>2187</v>
      </c>
      <c r="C40" s="48" t="s">
        <v>2188</v>
      </c>
      <c r="D40" s="48" t="s">
        <v>2067</v>
      </c>
      <c r="E40" s="48" t="s">
        <v>2131</v>
      </c>
      <c r="F40" s="48" t="s">
        <v>2180</v>
      </c>
      <c r="G40" s="49">
        <v>650.76</v>
      </c>
    </row>
    <row r="41" spans="1:7">
      <c r="A41" s="48" t="s">
        <v>2189</v>
      </c>
      <c r="B41" s="48" t="s">
        <v>2190</v>
      </c>
      <c r="C41" s="48" t="s">
        <v>2191</v>
      </c>
      <c r="D41" s="48" t="s">
        <v>2067</v>
      </c>
      <c r="E41" s="48" t="s">
        <v>2068</v>
      </c>
      <c r="F41" s="48" t="s">
        <v>2192</v>
      </c>
      <c r="G41" s="49">
        <v>699.11</v>
      </c>
    </row>
    <row r="42" spans="1:7">
      <c r="A42" s="48" t="s">
        <v>2193</v>
      </c>
      <c r="B42" s="48" t="s">
        <v>2194</v>
      </c>
      <c r="C42" s="48" t="s">
        <v>2195</v>
      </c>
      <c r="D42" s="48" t="s">
        <v>2056</v>
      </c>
      <c r="E42" s="48" t="s">
        <v>2196</v>
      </c>
      <c r="F42" s="48" t="s">
        <v>2197</v>
      </c>
      <c r="G42" s="49">
        <v>11279.93</v>
      </c>
    </row>
    <row r="43" spans="1:7">
      <c r="A43" s="48" t="s">
        <v>2084</v>
      </c>
      <c r="B43" s="48" t="s">
        <v>2085</v>
      </c>
      <c r="C43" s="48" t="s">
        <v>2086</v>
      </c>
      <c r="D43" s="48" t="s">
        <v>2056</v>
      </c>
      <c r="E43" s="48" t="s">
        <v>18</v>
      </c>
      <c r="F43" s="48" t="s">
        <v>2198</v>
      </c>
      <c r="G43" s="49">
        <v>600</v>
      </c>
    </row>
    <row r="44" spans="1:7">
      <c r="A44" s="48" t="s">
        <v>2199</v>
      </c>
      <c r="B44" s="48" t="s">
        <v>2200</v>
      </c>
      <c r="C44" s="48" t="s">
        <v>2201</v>
      </c>
      <c r="D44" s="48" t="s">
        <v>2056</v>
      </c>
      <c r="E44" s="48" t="s">
        <v>2184</v>
      </c>
      <c r="F44" s="48" t="s">
        <v>2180</v>
      </c>
      <c r="G44" s="49">
        <v>948</v>
      </c>
    </row>
    <row r="45" spans="1:7">
      <c r="A45" s="48" t="s">
        <v>2202</v>
      </c>
      <c r="B45" s="48" t="s">
        <v>2203</v>
      </c>
      <c r="C45" s="48" t="s">
        <v>2204</v>
      </c>
      <c r="D45" s="48" t="s">
        <v>2205</v>
      </c>
      <c r="E45" s="48" t="s">
        <v>2206</v>
      </c>
      <c r="F45" s="48" t="s">
        <v>2207</v>
      </c>
      <c r="G45" s="49">
        <v>630</v>
      </c>
    </row>
    <row r="46" spans="1:7">
      <c r="A46" s="48" t="s">
        <v>2202</v>
      </c>
      <c r="B46" s="48" t="s">
        <v>2203</v>
      </c>
      <c r="C46" s="48" t="s">
        <v>2204</v>
      </c>
      <c r="D46" s="48" t="s">
        <v>2205</v>
      </c>
      <c r="E46" s="48" t="s">
        <v>2208</v>
      </c>
      <c r="F46" s="48" t="s">
        <v>2209</v>
      </c>
      <c r="G46" s="49">
        <v>6840</v>
      </c>
    </row>
    <row r="47" spans="1:7">
      <c r="A47" s="48" t="s">
        <v>2210</v>
      </c>
      <c r="B47" s="48" t="s">
        <v>2211</v>
      </c>
      <c r="C47" s="48" t="s">
        <v>2212</v>
      </c>
      <c r="D47" s="48" t="s">
        <v>2056</v>
      </c>
      <c r="E47" s="48" t="s">
        <v>2131</v>
      </c>
      <c r="F47" s="50" t="s">
        <v>2213</v>
      </c>
      <c r="G47" s="49">
        <v>7978.67</v>
      </c>
    </row>
    <row r="48" spans="1:7">
      <c r="A48" s="48" t="s">
        <v>2202</v>
      </c>
      <c r="B48" s="48" t="s">
        <v>2203</v>
      </c>
      <c r="C48" s="48" t="s">
        <v>2204</v>
      </c>
      <c r="D48" s="48" t="s">
        <v>2056</v>
      </c>
      <c r="E48" s="48" t="s">
        <v>2214</v>
      </c>
      <c r="F48" s="48" t="s">
        <v>2215</v>
      </c>
      <c r="G48" s="49">
        <v>5502.67</v>
      </c>
    </row>
    <row r="49" spans="1:7">
      <c r="A49" s="48" t="s">
        <v>2216</v>
      </c>
      <c r="B49" s="48" t="s">
        <v>2217</v>
      </c>
      <c r="C49" s="48" t="s">
        <v>2218</v>
      </c>
      <c r="D49" s="48" t="s">
        <v>2056</v>
      </c>
      <c r="E49" s="48" t="s">
        <v>2131</v>
      </c>
      <c r="F49" s="48" t="s">
        <v>2219</v>
      </c>
      <c r="G49" s="49">
        <v>8843.4</v>
      </c>
    </row>
    <row r="50" spans="1:7">
      <c r="A50" s="48" t="s">
        <v>2220</v>
      </c>
      <c r="B50" s="48" t="s">
        <v>2221</v>
      </c>
      <c r="C50" s="48" t="s">
        <v>2222</v>
      </c>
      <c r="D50" s="48" t="s">
        <v>2147</v>
      </c>
      <c r="E50" s="48" t="s">
        <v>2223</v>
      </c>
      <c r="F50" s="48" t="s">
        <v>2175</v>
      </c>
      <c r="G50" s="49">
        <v>0</v>
      </c>
    </row>
    <row r="51" spans="1:7">
      <c r="A51" s="48" t="s">
        <v>2220</v>
      </c>
      <c r="B51" s="48" t="s">
        <v>2221</v>
      </c>
      <c r="C51" s="48" t="s">
        <v>2222</v>
      </c>
      <c r="D51" s="48" t="s">
        <v>2056</v>
      </c>
      <c r="E51" s="48" t="s">
        <v>2097</v>
      </c>
      <c r="F51" s="48" t="s">
        <v>2224</v>
      </c>
      <c r="G51" s="49">
        <v>24015.29</v>
      </c>
    </row>
    <row r="52" spans="1:7">
      <c r="A52" s="48" t="s">
        <v>2225</v>
      </c>
      <c r="B52" s="48" t="s">
        <v>2226</v>
      </c>
      <c r="C52" s="48" t="s">
        <v>2227</v>
      </c>
      <c r="D52" s="48" t="s">
        <v>2147</v>
      </c>
      <c r="E52" s="48" t="s">
        <v>2223</v>
      </c>
      <c r="F52" s="48" t="s">
        <v>2228</v>
      </c>
      <c r="G52" s="49">
        <v>1536.42</v>
      </c>
    </row>
    <row r="53" spans="1:7">
      <c r="A53" s="48" t="s">
        <v>2229</v>
      </c>
      <c r="B53" s="48" t="s">
        <v>2230</v>
      </c>
      <c r="C53" s="48" t="s">
        <v>2231</v>
      </c>
      <c r="D53" s="48" t="s">
        <v>2056</v>
      </c>
      <c r="E53" s="48" t="s">
        <v>2184</v>
      </c>
      <c r="F53" s="48" t="s">
        <v>2232</v>
      </c>
      <c r="G53" s="49">
        <v>3962.4</v>
      </c>
    </row>
    <row r="54" spans="1:7">
      <c r="A54" s="48" t="s">
        <v>2115</v>
      </c>
      <c r="B54" s="48" t="s">
        <v>2116</v>
      </c>
      <c r="C54" s="48" t="s">
        <v>2117</v>
      </c>
      <c r="D54" s="48" t="s">
        <v>2147</v>
      </c>
      <c r="E54" s="48" t="s">
        <v>2233</v>
      </c>
      <c r="F54" s="48" t="s">
        <v>2234</v>
      </c>
      <c r="G54" s="49">
        <v>537.30999999999995</v>
      </c>
    </row>
    <row r="55" spans="1:7">
      <c r="A55" s="48" t="s">
        <v>2115</v>
      </c>
      <c r="B55" s="48" t="s">
        <v>2116</v>
      </c>
      <c r="C55" s="48" t="s">
        <v>2117</v>
      </c>
      <c r="D55" s="48" t="s">
        <v>2118</v>
      </c>
      <c r="E55" s="48" t="s">
        <v>2077</v>
      </c>
      <c r="F55" s="48" t="s">
        <v>40</v>
      </c>
      <c r="G55" s="49">
        <v>3507.6</v>
      </c>
    </row>
    <row r="56" spans="1:7">
      <c r="A56" s="48" t="s">
        <v>2115</v>
      </c>
      <c r="B56" s="48" t="s">
        <v>2116</v>
      </c>
      <c r="C56" s="48" t="s">
        <v>2117</v>
      </c>
      <c r="D56" s="48" t="s">
        <v>2118</v>
      </c>
      <c r="E56" s="48" t="s">
        <v>2077</v>
      </c>
      <c r="F56" s="48" t="s">
        <v>40</v>
      </c>
      <c r="G56" s="49">
        <v>3068.4</v>
      </c>
    </row>
    <row r="57" spans="1:7">
      <c r="A57" s="48" t="s">
        <v>2115</v>
      </c>
      <c r="B57" s="48" t="s">
        <v>2116</v>
      </c>
      <c r="C57" s="48" t="s">
        <v>2117</v>
      </c>
      <c r="D57" s="48" t="s">
        <v>2118</v>
      </c>
      <c r="E57" s="48" t="s">
        <v>2077</v>
      </c>
      <c r="F57" s="48" t="s">
        <v>40</v>
      </c>
      <c r="G57" s="49">
        <v>2677.2</v>
      </c>
    </row>
    <row r="58" spans="1:7">
      <c r="A58" s="48" t="s">
        <v>2115</v>
      </c>
      <c r="B58" s="48" t="s">
        <v>2116</v>
      </c>
      <c r="C58" s="48" t="s">
        <v>2117</v>
      </c>
      <c r="D58" s="48" t="s">
        <v>2118</v>
      </c>
      <c r="E58" s="48" t="s">
        <v>2077</v>
      </c>
      <c r="F58" s="48" t="s">
        <v>40</v>
      </c>
      <c r="G58" s="49">
        <v>3277.68</v>
      </c>
    </row>
    <row r="59" spans="1:7">
      <c r="A59" s="48" t="s">
        <v>2115</v>
      </c>
      <c r="B59" s="48" t="s">
        <v>2116</v>
      </c>
      <c r="C59" s="48" t="s">
        <v>2117</v>
      </c>
      <c r="D59" s="48" t="s">
        <v>2118</v>
      </c>
      <c r="E59" s="48" t="s">
        <v>2077</v>
      </c>
      <c r="F59" s="48" t="s">
        <v>40</v>
      </c>
      <c r="G59" s="49">
        <v>3388.39</v>
      </c>
    </row>
    <row r="60" spans="1:7">
      <c r="A60" s="48" t="s">
        <v>2235</v>
      </c>
      <c r="B60" s="48" t="s">
        <v>2236</v>
      </c>
      <c r="C60" s="48" t="s">
        <v>2237</v>
      </c>
      <c r="D60" s="48" t="s">
        <v>2056</v>
      </c>
      <c r="E60" s="48" t="s">
        <v>2077</v>
      </c>
      <c r="F60" s="48" t="s">
        <v>2238</v>
      </c>
      <c r="G60" s="49">
        <v>9069.7000000000007</v>
      </c>
    </row>
    <row r="61" spans="1:7">
      <c r="A61" s="48" t="s">
        <v>2115</v>
      </c>
      <c r="B61" s="48" t="s">
        <v>2116</v>
      </c>
      <c r="C61" s="48" t="s">
        <v>2117</v>
      </c>
      <c r="D61" s="48" t="s">
        <v>2118</v>
      </c>
      <c r="E61" s="48" t="s">
        <v>2239</v>
      </c>
      <c r="F61" s="48" t="s">
        <v>2240</v>
      </c>
      <c r="G61" s="49">
        <v>3444.06</v>
      </c>
    </row>
    <row r="62" spans="1:7">
      <c r="A62" s="48" t="s">
        <v>2115</v>
      </c>
      <c r="B62" s="48" t="s">
        <v>2116</v>
      </c>
      <c r="C62" s="48" t="s">
        <v>2117</v>
      </c>
      <c r="D62" s="48" t="s">
        <v>2118</v>
      </c>
      <c r="E62" s="48" t="s">
        <v>2239</v>
      </c>
      <c r="F62" s="48" t="s">
        <v>2241</v>
      </c>
      <c r="G62" s="49">
        <v>2379.9899999999998</v>
      </c>
    </row>
    <row r="63" spans="1:7">
      <c r="A63" s="48" t="s">
        <v>2115</v>
      </c>
      <c r="B63" s="48" t="s">
        <v>2116</v>
      </c>
      <c r="C63" s="48" t="s">
        <v>2117</v>
      </c>
      <c r="D63" s="48" t="s">
        <v>2118</v>
      </c>
      <c r="E63" s="48" t="s">
        <v>2239</v>
      </c>
      <c r="F63" s="48" t="s">
        <v>2241</v>
      </c>
      <c r="G63" s="49">
        <v>2491.6799999999998</v>
      </c>
    </row>
    <row r="64" spans="1:7">
      <c r="A64" s="48" t="s">
        <v>2115</v>
      </c>
      <c r="B64" s="48" t="s">
        <v>2116</v>
      </c>
      <c r="C64" s="48" t="s">
        <v>2117</v>
      </c>
      <c r="D64" s="48" t="s">
        <v>2118</v>
      </c>
      <c r="E64" s="48" t="s">
        <v>2239</v>
      </c>
      <c r="F64" s="48" t="s">
        <v>2242</v>
      </c>
      <c r="G64" s="49">
        <v>2296.9299999999998</v>
      </c>
    </row>
    <row r="65" spans="1:7">
      <c r="A65" s="48" t="s">
        <v>2243</v>
      </c>
      <c r="B65" s="48" t="s">
        <v>2244</v>
      </c>
      <c r="C65" s="48" t="s">
        <v>2245</v>
      </c>
      <c r="D65" s="48" t="s">
        <v>2056</v>
      </c>
      <c r="E65" s="48" t="s">
        <v>2068</v>
      </c>
      <c r="F65" s="48" t="s">
        <v>2192</v>
      </c>
      <c r="G65" s="49">
        <v>1511.47</v>
      </c>
    </row>
    <row r="66" spans="1:7">
      <c r="A66" s="48" t="s">
        <v>2202</v>
      </c>
      <c r="B66" s="48" t="s">
        <v>2203</v>
      </c>
      <c r="C66" s="48" t="s">
        <v>2204</v>
      </c>
      <c r="D66" s="48" t="s">
        <v>2056</v>
      </c>
      <c r="E66" s="48" t="s">
        <v>2068</v>
      </c>
      <c r="F66" s="48" t="s">
        <v>2192</v>
      </c>
      <c r="G66" s="49">
        <v>1397.88</v>
      </c>
    </row>
    <row r="67" spans="1:7">
      <c r="A67" s="48" t="s">
        <v>2115</v>
      </c>
      <c r="B67" s="48" t="s">
        <v>2116</v>
      </c>
      <c r="C67" s="48" t="s">
        <v>2117</v>
      </c>
      <c r="D67" s="48" t="s">
        <v>2118</v>
      </c>
      <c r="E67" s="48" t="s">
        <v>2239</v>
      </c>
      <c r="F67" s="48" t="s">
        <v>2246</v>
      </c>
      <c r="G67" s="49">
        <v>1106.8399999999999</v>
      </c>
    </row>
    <row r="68" spans="1:7">
      <c r="A68" s="48" t="s">
        <v>2247</v>
      </c>
      <c r="B68" s="48" t="s">
        <v>2248</v>
      </c>
      <c r="C68" s="48" t="s">
        <v>2249</v>
      </c>
      <c r="D68" s="48" t="s">
        <v>2056</v>
      </c>
      <c r="E68" s="48" t="s">
        <v>2170</v>
      </c>
      <c r="F68" s="48" t="s">
        <v>2250</v>
      </c>
      <c r="G68" s="49">
        <v>3900</v>
      </c>
    </row>
    <row r="69" spans="1:7">
      <c r="A69" s="48" t="s">
        <v>2251</v>
      </c>
      <c r="B69" s="48" t="s">
        <v>2252</v>
      </c>
      <c r="C69" s="48" t="s">
        <v>2253</v>
      </c>
      <c r="D69" s="48" t="s">
        <v>2056</v>
      </c>
      <c r="E69" s="48" t="s">
        <v>2131</v>
      </c>
      <c r="F69" s="48" t="s">
        <v>2254</v>
      </c>
      <c r="G69" s="49">
        <v>2570.83</v>
      </c>
    </row>
    <row r="70" spans="1:7">
      <c r="A70" s="48" t="s">
        <v>2255</v>
      </c>
      <c r="B70" s="48" t="s">
        <v>2256</v>
      </c>
      <c r="C70" s="48" t="s">
        <v>2257</v>
      </c>
      <c r="D70" s="48" t="s">
        <v>2056</v>
      </c>
      <c r="E70" s="48" t="s">
        <v>2131</v>
      </c>
      <c r="F70" s="48" t="s">
        <v>2258</v>
      </c>
      <c r="G70" s="49">
        <v>2955.9</v>
      </c>
    </row>
    <row r="71" spans="1:7">
      <c r="A71" s="48" t="s">
        <v>2128</v>
      </c>
      <c r="B71" s="48" t="s">
        <v>2129</v>
      </c>
      <c r="C71" s="48" t="s">
        <v>2130</v>
      </c>
      <c r="D71" s="48" t="s">
        <v>2056</v>
      </c>
      <c r="E71" s="48" t="s">
        <v>2161</v>
      </c>
      <c r="F71" s="48" t="s">
        <v>2259</v>
      </c>
      <c r="G71" s="49">
        <v>8445.49</v>
      </c>
    </row>
    <row r="72" spans="1:7">
      <c r="A72" s="48" t="s">
        <v>2128</v>
      </c>
      <c r="B72" s="48" t="s">
        <v>2129</v>
      </c>
      <c r="C72" s="48" t="s">
        <v>2130</v>
      </c>
      <c r="D72" s="48" t="s">
        <v>2056</v>
      </c>
      <c r="E72" s="48" t="s">
        <v>2161</v>
      </c>
      <c r="F72" s="48" t="s">
        <v>2260</v>
      </c>
      <c r="G72" s="49">
        <v>8337.25</v>
      </c>
    </row>
    <row r="73" spans="1:7">
      <c r="A73" s="48" t="s">
        <v>2128</v>
      </c>
      <c r="B73" s="48" t="s">
        <v>2129</v>
      </c>
      <c r="C73" s="48" t="s">
        <v>2130</v>
      </c>
      <c r="D73" s="48" t="s">
        <v>2056</v>
      </c>
      <c r="E73" s="48" t="s">
        <v>2161</v>
      </c>
      <c r="F73" s="48" t="s">
        <v>2261</v>
      </c>
      <c r="G73" s="49">
        <v>11836.04</v>
      </c>
    </row>
    <row r="74" spans="1:7">
      <c r="A74" s="48" t="s">
        <v>2128</v>
      </c>
      <c r="B74" s="48" t="s">
        <v>2129</v>
      </c>
      <c r="C74" s="48" t="s">
        <v>2130</v>
      </c>
      <c r="D74" s="48" t="s">
        <v>2056</v>
      </c>
      <c r="E74" s="48" t="s">
        <v>2161</v>
      </c>
      <c r="F74" s="48" t="s">
        <v>2262</v>
      </c>
      <c r="G74" s="49">
        <v>17224.68</v>
      </c>
    </row>
    <row r="75" spans="1:7">
      <c r="A75" s="48" t="s">
        <v>2128</v>
      </c>
      <c r="B75" s="48" t="s">
        <v>2129</v>
      </c>
      <c r="C75" s="48" t="s">
        <v>2130</v>
      </c>
      <c r="D75" s="48" t="s">
        <v>2056</v>
      </c>
      <c r="E75" s="48" t="s">
        <v>2138</v>
      </c>
      <c r="F75" s="48" t="s">
        <v>2263</v>
      </c>
      <c r="G75" s="49">
        <v>5883.64</v>
      </c>
    </row>
    <row r="76" spans="1:7">
      <c r="A76" s="48" t="s">
        <v>2176</v>
      </c>
      <c r="B76" s="48" t="s">
        <v>2085</v>
      </c>
      <c r="C76" s="48" t="s">
        <v>2086</v>
      </c>
      <c r="D76" s="48" t="s">
        <v>2067</v>
      </c>
      <c r="E76" s="48" t="s">
        <v>2082</v>
      </c>
      <c r="F76" s="48" t="s">
        <v>2264</v>
      </c>
      <c r="G76" s="49">
        <v>508.98</v>
      </c>
    </row>
    <row r="77" spans="1:7">
      <c r="A77" s="48" t="s">
        <v>2265</v>
      </c>
      <c r="B77" s="48" t="s">
        <v>2266</v>
      </c>
      <c r="C77" s="48" t="s">
        <v>2267</v>
      </c>
      <c r="D77" s="48" t="s">
        <v>2147</v>
      </c>
      <c r="E77" s="48" t="s">
        <v>2268</v>
      </c>
      <c r="F77" s="48" t="s">
        <v>2269</v>
      </c>
      <c r="G77" s="49">
        <v>396</v>
      </c>
    </row>
    <row r="78" spans="1:7">
      <c r="A78" s="48" t="s">
        <v>2265</v>
      </c>
      <c r="B78" s="48" t="s">
        <v>2266</v>
      </c>
      <c r="C78" s="48" t="s">
        <v>2267</v>
      </c>
      <c r="D78" s="48" t="s">
        <v>2147</v>
      </c>
      <c r="E78" s="48" t="s">
        <v>2268</v>
      </c>
      <c r="F78" s="48" t="s">
        <v>2270</v>
      </c>
      <c r="G78" s="49">
        <v>774</v>
      </c>
    </row>
    <row r="79" spans="1:7">
      <c r="A79" s="48" t="s">
        <v>2089</v>
      </c>
      <c r="B79" s="48" t="s">
        <v>2090</v>
      </c>
      <c r="C79" s="48" t="s">
        <v>2091</v>
      </c>
      <c r="D79" s="48" t="s">
        <v>2056</v>
      </c>
      <c r="E79" s="48" t="s">
        <v>2170</v>
      </c>
      <c r="F79" s="48" t="s">
        <v>2271</v>
      </c>
      <c r="G79" s="49">
        <v>28638.3</v>
      </c>
    </row>
    <row r="80" spans="1:7">
      <c r="A80" s="48" t="s">
        <v>2199</v>
      </c>
      <c r="B80" s="48" t="s">
        <v>2200</v>
      </c>
      <c r="C80" s="48" t="s">
        <v>2201</v>
      </c>
      <c r="D80" s="48" t="s">
        <v>2067</v>
      </c>
      <c r="E80" s="48" t="s">
        <v>2272</v>
      </c>
      <c r="F80" s="48" t="s">
        <v>2180</v>
      </c>
      <c r="G80" s="49">
        <v>650.1</v>
      </c>
    </row>
    <row r="81" spans="1:7">
      <c r="A81" s="48" t="s">
        <v>2154</v>
      </c>
      <c r="B81" s="48" t="s">
        <v>2155</v>
      </c>
      <c r="C81" s="48" t="s">
        <v>2156</v>
      </c>
      <c r="D81" s="48" t="s">
        <v>2056</v>
      </c>
      <c r="E81" s="48" t="s">
        <v>2152</v>
      </c>
      <c r="F81" s="48" t="s">
        <v>2273</v>
      </c>
      <c r="G81" s="49">
        <v>5054.2700000000004</v>
      </c>
    </row>
    <row r="82" spans="1:7">
      <c r="A82" s="48" t="s">
        <v>2274</v>
      </c>
      <c r="B82" s="48" t="s">
        <v>2275</v>
      </c>
      <c r="C82" s="48" t="s">
        <v>2276</v>
      </c>
      <c r="D82" s="48" t="s">
        <v>2056</v>
      </c>
      <c r="E82" s="48" t="s">
        <v>2161</v>
      </c>
      <c r="F82" s="48" t="s">
        <v>2277</v>
      </c>
      <c r="G82" s="49">
        <v>3323.48</v>
      </c>
    </row>
    <row r="83" spans="1:7">
      <c r="A83" s="48" t="s">
        <v>2225</v>
      </c>
      <c r="B83" s="48" t="s">
        <v>2226</v>
      </c>
      <c r="C83" s="48" t="s">
        <v>2227</v>
      </c>
      <c r="D83" s="48" t="s">
        <v>2147</v>
      </c>
      <c r="E83" s="48" t="s">
        <v>2223</v>
      </c>
      <c r="F83" s="48" t="s">
        <v>40</v>
      </c>
      <c r="G83" s="49">
        <v>2371.14</v>
      </c>
    </row>
    <row r="84" spans="1:7">
      <c r="A84" s="48" t="s">
        <v>2278</v>
      </c>
      <c r="B84" s="48" t="s">
        <v>2279</v>
      </c>
      <c r="C84" s="48" t="s">
        <v>2280</v>
      </c>
      <c r="D84" s="48" t="s">
        <v>2147</v>
      </c>
      <c r="E84" s="48" t="s">
        <v>2136</v>
      </c>
      <c r="F84" s="48" t="s">
        <v>2281</v>
      </c>
      <c r="G84" s="49">
        <v>1904.3</v>
      </c>
    </row>
    <row r="85" spans="1:7">
      <c r="A85" s="48" t="s">
        <v>2225</v>
      </c>
      <c r="B85" s="48" t="s">
        <v>2226</v>
      </c>
      <c r="C85" s="48" t="s">
        <v>2227</v>
      </c>
      <c r="D85" s="48" t="s">
        <v>2056</v>
      </c>
      <c r="E85" s="48" t="s">
        <v>2184</v>
      </c>
      <c r="F85" s="48" t="s">
        <v>2282</v>
      </c>
      <c r="G85" s="49">
        <v>41919</v>
      </c>
    </row>
    <row r="86" spans="1:7">
      <c r="A86" s="48" t="s">
        <v>2283</v>
      </c>
      <c r="B86" s="48" t="s">
        <v>2203</v>
      </c>
      <c r="C86" s="48" t="s">
        <v>2204</v>
      </c>
      <c r="D86" s="48" t="s">
        <v>2067</v>
      </c>
      <c r="E86" s="48" t="s">
        <v>2170</v>
      </c>
      <c r="F86" s="48" t="s">
        <v>40</v>
      </c>
      <c r="G86" s="49">
        <v>1595.69</v>
      </c>
    </row>
    <row r="87" spans="1:7">
      <c r="A87" s="48" t="s">
        <v>2251</v>
      </c>
      <c r="B87" s="48" t="s">
        <v>2252</v>
      </c>
      <c r="C87" s="48" t="s">
        <v>2253</v>
      </c>
      <c r="D87" s="48" t="s">
        <v>2056</v>
      </c>
      <c r="E87" s="48" t="s">
        <v>2099</v>
      </c>
      <c r="F87" s="48" t="s">
        <v>2284</v>
      </c>
      <c r="G87" s="49">
        <v>630.36</v>
      </c>
    </row>
    <row r="88" spans="1:7">
      <c r="A88" s="48" t="s">
        <v>2285</v>
      </c>
      <c r="B88" s="48" t="s">
        <v>2286</v>
      </c>
      <c r="C88" s="48" t="s">
        <v>2287</v>
      </c>
      <c r="D88" s="48" t="s">
        <v>2056</v>
      </c>
      <c r="E88" s="48" t="s">
        <v>2131</v>
      </c>
      <c r="F88" s="48" t="s">
        <v>2288</v>
      </c>
      <c r="G88" s="49">
        <v>4285.9399999999996</v>
      </c>
    </row>
    <row r="89" spans="1:7">
      <c r="A89" s="48" t="s">
        <v>2285</v>
      </c>
      <c r="B89" s="48" t="s">
        <v>2286</v>
      </c>
      <c r="C89" s="48" t="s">
        <v>2287</v>
      </c>
      <c r="D89" s="48" t="s">
        <v>2056</v>
      </c>
      <c r="E89" s="48" t="s">
        <v>2136</v>
      </c>
      <c r="F89" s="48" t="s">
        <v>2289</v>
      </c>
      <c r="G89" s="49">
        <v>1475.54</v>
      </c>
    </row>
    <row r="90" spans="1:7">
      <c r="A90" s="48" t="s">
        <v>2290</v>
      </c>
      <c r="B90" s="48" t="s">
        <v>2108</v>
      </c>
      <c r="C90" s="48" t="s">
        <v>1298</v>
      </c>
      <c r="D90" s="48" t="s">
        <v>2169</v>
      </c>
      <c r="E90" s="48" t="s">
        <v>2291</v>
      </c>
      <c r="F90" s="48" t="s">
        <v>2292</v>
      </c>
      <c r="G90" s="49">
        <v>1800</v>
      </c>
    </row>
    <row r="91" spans="1:7">
      <c r="A91" s="48" t="s">
        <v>2293</v>
      </c>
      <c r="B91" s="48" t="s">
        <v>2294</v>
      </c>
      <c r="C91" s="48" t="s">
        <v>2295</v>
      </c>
      <c r="D91" s="48" t="s">
        <v>2056</v>
      </c>
      <c r="E91" s="48" t="s">
        <v>2138</v>
      </c>
      <c r="F91" s="48" t="s">
        <v>2296</v>
      </c>
      <c r="G91" s="49">
        <v>6998.78</v>
      </c>
    </row>
    <row r="92" spans="1:7">
      <c r="A92" s="48" t="s">
        <v>2176</v>
      </c>
      <c r="B92" s="48" t="s">
        <v>2085</v>
      </c>
      <c r="C92" s="48" t="s">
        <v>2086</v>
      </c>
      <c r="D92" s="48" t="s">
        <v>2056</v>
      </c>
      <c r="E92" s="48" t="s">
        <v>2138</v>
      </c>
      <c r="F92" s="48" t="s">
        <v>2297</v>
      </c>
      <c r="G92" s="49">
        <v>9040.5</v>
      </c>
    </row>
    <row r="93" spans="1:7">
      <c r="A93" s="48" t="s">
        <v>2298</v>
      </c>
      <c r="B93" s="48" t="s">
        <v>2299</v>
      </c>
      <c r="C93" s="48" t="s">
        <v>2300</v>
      </c>
      <c r="D93" s="48" t="s">
        <v>2056</v>
      </c>
      <c r="E93" s="48" t="s">
        <v>2170</v>
      </c>
      <c r="F93" s="48" t="s">
        <v>2301</v>
      </c>
      <c r="G93" s="49">
        <v>6312</v>
      </c>
    </row>
    <row r="94" spans="1:7">
      <c r="A94" s="48" t="s">
        <v>2059</v>
      </c>
      <c r="B94" s="48" t="s">
        <v>2060</v>
      </c>
      <c r="C94" s="48" t="s">
        <v>2061</v>
      </c>
      <c r="D94" s="48" t="s">
        <v>2056</v>
      </c>
      <c r="E94" s="48" t="s">
        <v>18</v>
      </c>
      <c r="F94" s="48" t="s">
        <v>2180</v>
      </c>
      <c r="G94" s="49">
        <v>1683</v>
      </c>
    </row>
    <row r="95" spans="1:7">
      <c r="A95" s="48" t="s">
        <v>2302</v>
      </c>
      <c r="B95" s="48" t="s">
        <v>2303</v>
      </c>
      <c r="C95" s="48" t="s">
        <v>2304</v>
      </c>
      <c r="D95" s="48" t="s">
        <v>2056</v>
      </c>
      <c r="E95" s="48" t="s">
        <v>2131</v>
      </c>
      <c r="F95" s="48" t="s">
        <v>2305</v>
      </c>
      <c r="G95" s="49">
        <v>3624.35</v>
      </c>
    </row>
    <row r="96" spans="1:7">
      <c r="A96" s="48" t="s">
        <v>2306</v>
      </c>
      <c r="B96" s="48" t="s">
        <v>2307</v>
      </c>
      <c r="C96" s="48" t="s">
        <v>2308</v>
      </c>
      <c r="D96" s="48" t="s">
        <v>2056</v>
      </c>
      <c r="E96" s="48" t="s">
        <v>2131</v>
      </c>
      <c r="F96" s="48" t="s">
        <v>2219</v>
      </c>
      <c r="G96" s="49">
        <v>8940.8799999999992</v>
      </c>
    </row>
    <row r="97" spans="1:7" ht="42.75">
      <c r="A97" s="48" t="s">
        <v>2265</v>
      </c>
      <c r="B97" s="48" t="s">
        <v>2266</v>
      </c>
      <c r="C97" s="48" t="s">
        <v>2267</v>
      </c>
      <c r="D97" s="48" t="s">
        <v>2056</v>
      </c>
      <c r="E97" s="48" t="s">
        <v>2099</v>
      </c>
      <c r="F97" s="50" t="s">
        <v>2309</v>
      </c>
      <c r="G97" s="49">
        <v>3386.64</v>
      </c>
    </row>
    <row r="98" spans="1:7">
      <c r="A98" s="48" t="s">
        <v>2310</v>
      </c>
      <c r="B98" s="48" t="s">
        <v>2187</v>
      </c>
      <c r="C98" s="48" t="s">
        <v>2188</v>
      </c>
      <c r="D98" s="48" t="s">
        <v>2056</v>
      </c>
      <c r="E98" s="48" t="s">
        <v>2170</v>
      </c>
      <c r="F98" s="48" t="s">
        <v>2311</v>
      </c>
      <c r="G98" s="49">
        <v>19546.02</v>
      </c>
    </row>
    <row r="99" spans="1:7">
      <c r="A99" s="48" t="s">
        <v>2312</v>
      </c>
      <c r="B99" s="48" t="s">
        <v>2313</v>
      </c>
      <c r="C99" s="48" t="s">
        <v>2314</v>
      </c>
      <c r="D99" s="48" t="s">
        <v>2056</v>
      </c>
      <c r="E99" s="48" t="s">
        <v>2092</v>
      </c>
      <c r="F99" s="48" t="s">
        <v>2315</v>
      </c>
      <c r="G99" s="49">
        <v>4923.43</v>
      </c>
    </row>
    <row r="100" spans="1:7">
      <c r="A100" s="48" t="s">
        <v>2312</v>
      </c>
      <c r="B100" s="48" t="s">
        <v>2313</v>
      </c>
      <c r="C100" s="48" t="s">
        <v>2314</v>
      </c>
      <c r="D100" s="48" t="s">
        <v>2056</v>
      </c>
      <c r="E100" s="48" t="s">
        <v>2092</v>
      </c>
      <c r="F100" s="48" t="s">
        <v>2316</v>
      </c>
      <c r="G100" s="49">
        <v>10837.76</v>
      </c>
    </row>
    <row r="101" spans="1:7">
      <c r="A101" s="48" t="s">
        <v>2317</v>
      </c>
      <c r="B101" s="48" t="s">
        <v>2318</v>
      </c>
      <c r="C101" s="48" t="s">
        <v>2319</v>
      </c>
      <c r="D101" s="48" t="s">
        <v>2205</v>
      </c>
      <c r="E101" s="48" t="s">
        <v>2206</v>
      </c>
      <c r="F101" s="48" t="s">
        <v>2320</v>
      </c>
      <c r="G101" s="49">
        <v>832.8</v>
      </c>
    </row>
    <row r="102" spans="1:7">
      <c r="A102" s="48" t="s">
        <v>2321</v>
      </c>
      <c r="B102" s="48" t="s">
        <v>2322</v>
      </c>
      <c r="C102" s="48" t="s">
        <v>2323</v>
      </c>
      <c r="D102" s="48" t="s">
        <v>2147</v>
      </c>
      <c r="E102" s="48" t="s">
        <v>2138</v>
      </c>
      <c r="F102" s="48" t="s">
        <v>2324</v>
      </c>
      <c r="G102" s="49">
        <v>2736</v>
      </c>
    </row>
    <row r="103" spans="1:7">
      <c r="A103" s="48" t="s">
        <v>2325</v>
      </c>
      <c r="B103" s="48" t="s">
        <v>2326</v>
      </c>
      <c r="C103" s="48" t="s">
        <v>2327</v>
      </c>
      <c r="D103" s="48" t="s">
        <v>2147</v>
      </c>
      <c r="E103" s="48" t="s">
        <v>2138</v>
      </c>
      <c r="F103" s="48" t="s">
        <v>2324</v>
      </c>
      <c r="G103" s="49">
        <v>2052</v>
      </c>
    </row>
    <row r="104" spans="1:7">
      <c r="A104" s="48" t="s">
        <v>2328</v>
      </c>
      <c r="B104" s="48" t="s">
        <v>2329</v>
      </c>
      <c r="C104" s="48" t="s">
        <v>2330</v>
      </c>
      <c r="D104" s="48" t="s">
        <v>2067</v>
      </c>
      <c r="E104" s="48" t="s">
        <v>2136</v>
      </c>
      <c r="F104" s="48" t="s">
        <v>2331</v>
      </c>
      <c r="G104" s="49">
        <v>3477.92</v>
      </c>
    </row>
    <row r="105" spans="1:7">
      <c r="A105" s="48" t="s">
        <v>2332</v>
      </c>
      <c r="B105" s="48" t="s">
        <v>2333</v>
      </c>
      <c r="C105" s="48" t="s">
        <v>2334</v>
      </c>
      <c r="D105" s="48" t="s">
        <v>2147</v>
      </c>
      <c r="E105" s="48" t="s">
        <v>2335</v>
      </c>
      <c r="F105" s="48" t="s">
        <v>2336</v>
      </c>
      <c r="G105" s="49">
        <v>482.71</v>
      </c>
    </row>
    <row r="106" spans="1:7">
      <c r="A106" s="48" t="s">
        <v>2235</v>
      </c>
      <c r="B106" s="48" t="s">
        <v>2236</v>
      </c>
      <c r="C106" s="48" t="s">
        <v>2237</v>
      </c>
      <c r="D106" s="48" t="s">
        <v>2056</v>
      </c>
      <c r="E106" s="48" t="s">
        <v>2136</v>
      </c>
      <c r="F106" s="48" t="s">
        <v>2337</v>
      </c>
      <c r="G106" s="49">
        <v>5857.43</v>
      </c>
    </row>
    <row r="107" spans="1:7">
      <c r="A107" s="48" t="s">
        <v>2338</v>
      </c>
      <c r="B107" s="48" t="s">
        <v>2339</v>
      </c>
      <c r="C107" s="48" t="s">
        <v>2340</v>
      </c>
      <c r="D107" s="48" t="s">
        <v>2169</v>
      </c>
      <c r="E107" s="48" t="s">
        <v>2291</v>
      </c>
      <c r="F107" s="48" t="s">
        <v>2341</v>
      </c>
      <c r="G107" s="49">
        <v>417.24</v>
      </c>
    </row>
    <row r="108" spans="1:7">
      <c r="A108" s="48" t="s">
        <v>2342</v>
      </c>
      <c r="B108" s="48" t="s">
        <v>2104</v>
      </c>
      <c r="C108" s="48" t="s">
        <v>2343</v>
      </c>
      <c r="D108" s="48" t="s">
        <v>2056</v>
      </c>
      <c r="E108" s="48" t="s">
        <v>2131</v>
      </c>
      <c r="F108" s="48" t="s">
        <v>2344</v>
      </c>
      <c r="G108" s="49">
        <v>13428.38</v>
      </c>
    </row>
    <row r="109" spans="1:7">
      <c r="A109" s="48" t="s">
        <v>2283</v>
      </c>
      <c r="B109" s="48" t="s">
        <v>2203</v>
      </c>
      <c r="C109" s="48" t="s">
        <v>2204</v>
      </c>
      <c r="D109" s="48" t="s">
        <v>2056</v>
      </c>
      <c r="E109" s="48" t="s">
        <v>2136</v>
      </c>
      <c r="F109" s="48" t="s">
        <v>2345</v>
      </c>
      <c r="G109" s="49">
        <v>9476.31</v>
      </c>
    </row>
    <row r="110" spans="1:7">
      <c r="A110" s="48" t="s">
        <v>2059</v>
      </c>
      <c r="B110" s="48" t="s">
        <v>2060</v>
      </c>
      <c r="C110" s="48" t="s">
        <v>2061</v>
      </c>
      <c r="D110" s="48" t="s">
        <v>2056</v>
      </c>
      <c r="E110" s="48" t="s">
        <v>2138</v>
      </c>
      <c r="F110" s="48" t="s">
        <v>2346</v>
      </c>
      <c r="G110" s="49">
        <v>2313.3000000000002</v>
      </c>
    </row>
    <row r="111" spans="1:7">
      <c r="A111" s="48" t="s">
        <v>2167</v>
      </c>
      <c r="B111" s="48" t="s">
        <v>61</v>
      </c>
      <c r="C111" s="48" t="s">
        <v>2168</v>
      </c>
      <c r="D111" s="48" t="s">
        <v>2147</v>
      </c>
      <c r="E111" s="48" t="s">
        <v>2170</v>
      </c>
      <c r="F111" s="48" t="s">
        <v>2347</v>
      </c>
      <c r="G111" s="49">
        <v>6840</v>
      </c>
    </row>
    <row r="112" spans="1:7">
      <c r="A112" s="48" t="s">
        <v>2167</v>
      </c>
      <c r="B112" s="48" t="s">
        <v>61</v>
      </c>
      <c r="C112" s="48" t="s">
        <v>2168</v>
      </c>
      <c r="D112" s="48" t="s">
        <v>2056</v>
      </c>
      <c r="E112" s="48" t="s">
        <v>2170</v>
      </c>
      <c r="F112" s="48" t="s">
        <v>2348</v>
      </c>
      <c r="G112" s="49">
        <v>9112.68</v>
      </c>
    </row>
    <row r="113" spans="1:7">
      <c r="A113" s="48" t="s">
        <v>2167</v>
      </c>
      <c r="B113" s="48" t="s">
        <v>61</v>
      </c>
      <c r="C113" s="48" t="s">
        <v>2168</v>
      </c>
      <c r="D113" s="48" t="s">
        <v>2056</v>
      </c>
      <c r="E113" s="48" t="s">
        <v>2170</v>
      </c>
      <c r="F113" s="48" t="s">
        <v>2349</v>
      </c>
      <c r="G113" s="49">
        <v>6366.78</v>
      </c>
    </row>
    <row r="114" spans="1:7">
      <c r="A114" s="48" t="s">
        <v>2350</v>
      </c>
      <c r="B114" s="48" t="s">
        <v>2351</v>
      </c>
      <c r="C114" s="48" t="s">
        <v>2352</v>
      </c>
      <c r="D114" s="48" t="s">
        <v>2147</v>
      </c>
      <c r="E114" s="48" t="s">
        <v>18</v>
      </c>
      <c r="F114" s="48" t="s">
        <v>2353</v>
      </c>
      <c r="G114" s="49">
        <v>4282.6000000000004</v>
      </c>
    </row>
    <row r="115" spans="1:7">
      <c r="A115" s="48" t="s">
        <v>2167</v>
      </c>
      <c r="B115" s="48" t="s">
        <v>61</v>
      </c>
      <c r="C115" s="48" t="s">
        <v>2168</v>
      </c>
      <c r="D115" s="48" t="s">
        <v>2147</v>
      </c>
      <c r="E115" s="48" t="s">
        <v>2170</v>
      </c>
      <c r="F115" s="48" t="s">
        <v>2354</v>
      </c>
      <c r="G115" s="49">
        <v>12243</v>
      </c>
    </row>
    <row r="116" spans="1:7">
      <c r="A116" s="48" t="s">
        <v>2167</v>
      </c>
      <c r="B116" s="48" t="s">
        <v>61</v>
      </c>
      <c r="C116" s="48" t="s">
        <v>2168</v>
      </c>
      <c r="D116" s="48" t="s">
        <v>2147</v>
      </c>
      <c r="E116" s="48" t="s">
        <v>2170</v>
      </c>
      <c r="F116" s="48" t="s">
        <v>2355</v>
      </c>
      <c r="G116" s="49">
        <v>1431</v>
      </c>
    </row>
    <row r="117" spans="1:7">
      <c r="A117" s="48" t="s">
        <v>2167</v>
      </c>
      <c r="B117" s="48" t="s">
        <v>61</v>
      </c>
      <c r="C117" s="48" t="s">
        <v>2168</v>
      </c>
      <c r="D117" s="48" t="s">
        <v>2147</v>
      </c>
      <c r="E117" s="48" t="s">
        <v>2170</v>
      </c>
      <c r="F117" s="48" t="s">
        <v>2356</v>
      </c>
      <c r="G117" s="49">
        <v>2544</v>
      </c>
    </row>
    <row r="118" spans="1:7">
      <c r="A118" s="48" t="s">
        <v>2089</v>
      </c>
      <c r="B118" s="48" t="s">
        <v>2090</v>
      </c>
      <c r="C118" s="48" t="s">
        <v>2091</v>
      </c>
      <c r="D118" s="48" t="s">
        <v>2056</v>
      </c>
      <c r="E118" s="48" t="s">
        <v>2170</v>
      </c>
      <c r="F118" s="48" t="s">
        <v>2357</v>
      </c>
      <c r="G118" s="49">
        <v>202.8</v>
      </c>
    </row>
    <row r="119" spans="1:7">
      <c r="A119" s="48" t="s">
        <v>2089</v>
      </c>
      <c r="B119" s="48" t="s">
        <v>2090</v>
      </c>
      <c r="C119" s="48" t="s">
        <v>2091</v>
      </c>
      <c r="D119" s="48" t="s">
        <v>2056</v>
      </c>
      <c r="E119" s="48" t="s">
        <v>2170</v>
      </c>
      <c r="F119" s="48" t="s">
        <v>2358</v>
      </c>
      <c r="G119" s="49">
        <v>202.14</v>
      </c>
    </row>
    <row r="120" spans="1:7">
      <c r="A120" s="48" t="s">
        <v>2053</v>
      </c>
      <c r="B120" s="48" t="s">
        <v>2054</v>
      </c>
      <c r="C120" s="48" t="s">
        <v>2055</v>
      </c>
      <c r="D120" s="48" t="s">
        <v>2056</v>
      </c>
      <c r="E120" s="48" t="s">
        <v>2077</v>
      </c>
      <c r="F120" s="48" t="s">
        <v>2180</v>
      </c>
      <c r="G120" s="49">
        <v>5953.27</v>
      </c>
    </row>
    <row r="121" spans="1:7">
      <c r="A121" s="48" t="s">
        <v>2359</v>
      </c>
      <c r="B121" s="48" t="s">
        <v>2360</v>
      </c>
      <c r="C121" s="48" t="s">
        <v>2361</v>
      </c>
      <c r="D121" s="48" t="s">
        <v>2067</v>
      </c>
      <c r="E121" s="48" t="s">
        <v>2077</v>
      </c>
      <c r="F121" s="48" t="s">
        <v>2180</v>
      </c>
      <c r="G121" s="49">
        <v>2559.0100000000002</v>
      </c>
    </row>
    <row r="122" spans="1:7">
      <c r="A122" s="48" t="s">
        <v>2362</v>
      </c>
      <c r="B122" s="48" t="s">
        <v>2363</v>
      </c>
      <c r="C122" s="48" t="s">
        <v>2364</v>
      </c>
      <c r="D122" s="48" t="s">
        <v>2067</v>
      </c>
      <c r="E122" s="48" t="s">
        <v>2365</v>
      </c>
      <c r="F122" s="48" t="s">
        <v>2180</v>
      </c>
      <c r="G122" s="49">
        <v>231.13</v>
      </c>
    </row>
    <row r="123" spans="1:7">
      <c r="A123" s="48" t="s">
        <v>2366</v>
      </c>
      <c r="B123" s="48" t="s">
        <v>2367</v>
      </c>
      <c r="C123" s="48" t="s">
        <v>2368</v>
      </c>
      <c r="D123" s="48" t="s">
        <v>2169</v>
      </c>
      <c r="E123" s="48" t="s">
        <v>2170</v>
      </c>
      <c r="F123" s="48" t="s">
        <v>2369</v>
      </c>
      <c r="G123" s="49">
        <v>600</v>
      </c>
    </row>
    <row r="124" spans="1:7">
      <c r="A124" s="48" t="s">
        <v>2189</v>
      </c>
      <c r="B124" s="48" t="s">
        <v>2190</v>
      </c>
      <c r="C124" s="48" t="s">
        <v>2191</v>
      </c>
      <c r="D124" s="48" t="s">
        <v>2067</v>
      </c>
      <c r="E124" s="48" t="s">
        <v>2068</v>
      </c>
      <c r="F124" s="48" t="s">
        <v>2370</v>
      </c>
      <c r="G124" s="49">
        <v>396.77</v>
      </c>
    </row>
    <row r="125" spans="1:7">
      <c r="A125" s="48" t="s">
        <v>2371</v>
      </c>
      <c r="B125" s="48" t="s">
        <v>2085</v>
      </c>
      <c r="C125" s="48" t="s">
        <v>2086</v>
      </c>
      <c r="D125" s="48" t="s">
        <v>2147</v>
      </c>
      <c r="E125" s="48" t="s">
        <v>2136</v>
      </c>
      <c r="F125" s="48" t="s">
        <v>2372</v>
      </c>
      <c r="G125" s="49">
        <v>1444.8</v>
      </c>
    </row>
    <row r="126" spans="1:7">
      <c r="A126" s="48" t="s">
        <v>2371</v>
      </c>
      <c r="B126" s="48" t="s">
        <v>2085</v>
      </c>
      <c r="C126" s="48" t="s">
        <v>2086</v>
      </c>
      <c r="D126" s="48" t="s">
        <v>2169</v>
      </c>
      <c r="E126" s="48" t="s">
        <v>2291</v>
      </c>
      <c r="F126" s="48" t="s">
        <v>2373</v>
      </c>
      <c r="G126" s="49">
        <v>158.4</v>
      </c>
    </row>
    <row r="127" spans="1:7">
      <c r="A127" s="48" t="s">
        <v>2265</v>
      </c>
      <c r="B127" s="48" t="s">
        <v>2266</v>
      </c>
      <c r="C127" s="48" t="s">
        <v>2267</v>
      </c>
      <c r="D127" s="48" t="s">
        <v>2067</v>
      </c>
      <c r="E127" s="48" t="s">
        <v>2268</v>
      </c>
      <c r="F127" s="48" t="s">
        <v>2374</v>
      </c>
      <c r="G127" s="49">
        <v>860.4</v>
      </c>
    </row>
    <row r="128" spans="1:7">
      <c r="A128" s="48" t="s">
        <v>2375</v>
      </c>
      <c r="B128" s="48" t="s">
        <v>2318</v>
      </c>
      <c r="C128" s="48" t="s">
        <v>2319</v>
      </c>
      <c r="D128" s="48" t="s">
        <v>2067</v>
      </c>
      <c r="E128" s="48" t="s">
        <v>2170</v>
      </c>
      <c r="F128" s="48" t="s">
        <v>2376</v>
      </c>
      <c r="G128" s="49">
        <v>424.81</v>
      </c>
    </row>
    <row r="129" spans="1:7">
      <c r="A129" s="48" t="s">
        <v>2377</v>
      </c>
      <c r="B129" s="48" t="s">
        <v>2333</v>
      </c>
      <c r="C129" s="48" t="s">
        <v>2334</v>
      </c>
      <c r="D129" s="48" t="s">
        <v>2067</v>
      </c>
      <c r="E129" s="48" t="s">
        <v>18</v>
      </c>
      <c r="F129" s="48" t="s">
        <v>2378</v>
      </c>
      <c r="G129" s="49">
        <v>689.04</v>
      </c>
    </row>
    <row r="130" spans="1:7">
      <c r="A130" s="48" t="s">
        <v>2379</v>
      </c>
      <c r="B130" s="48" t="s">
        <v>2187</v>
      </c>
      <c r="C130" s="48" t="s">
        <v>2188</v>
      </c>
      <c r="D130" s="48" t="s">
        <v>2056</v>
      </c>
      <c r="E130" s="48" t="s">
        <v>2131</v>
      </c>
      <c r="F130" s="48" t="s">
        <v>2380</v>
      </c>
      <c r="G130" s="49">
        <v>522.83000000000004</v>
      </c>
    </row>
    <row r="131" spans="1:7">
      <c r="A131" s="48" t="s">
        <v>2059</v>
      </c>
      <c r="B131" s="48" t="s">
        <v>2060</v>
      </c>
      <c r="C131" s="48" t="s">
        <v>2061</v>
      </c>
      <c r="D131" s="48" t="s">
        <v>2067</v>
      </c>
      <c r="E131" s="48" t="s">
        <v>2268</v>
      </c>
      <c r="F131" s="48" t="s">
        <v>2381</v>
      </c>
      <c r="G131" s="49">
        <v>378</v>
      </c>
    </row>
    <row r="132" spans="1:7">
      <c r="A132" s="48" t="s">
        <v>2382</v>
      </c>
      <c r="B132" s="48" t="s">
        <v>2383</v>
      </c>
      <c r="C132" s="48" t="s">
        <v>2384</v>
      </c>
      <c r="D132" s="48" t="s">
        <v>2056</v>
      </c>
      <c r="E132" s="48" t="s">
        <v>2099</v>
      </c>
      <c r="F132" s="48" t="s">
        <v>2385</v>
      </c>
      <c r="G132" s="49">
        <v>12587.42</v>
      </c>
    </row>
    <row r="133" spans="1:7">
      <c r="A133" s="48" t="s">
        <v>2115</v>
      </c>
      <c r="B133" s="48" t="s">
        <v>2116</v>
      </c>
      <c r="C133" s="48" t="s">
        <v>2117</v>
      </c>
      <c r="D133" s="48" t="s">
        <v>2118</v>
      </c>
      <c r="E133" s="48" t="s">
        <v>2077</v>
      </c>
      <c r="F133" s="48" t="s">
        <v>2386</v>
      </c>
      <c r="G133" s="49">
        <v>5071.68</v>
      </c>
    </row>
    <row r="134" spans="1:7">
      <c r="A134" s="48" t="s">
        <v>2115</v>
      </c>
      <c r="B134" s="48" t="s">
        <v>2116</v>
      </c>
      <c r="C134" s="48" t="s">
        <v>2117</v>
      </c>
      <c r="D134" s="48" t="s">
        <v>2118</v>
      </c>
      <c r="E134" s="48" t="s">
        <v>2077</v>
      </c>
      <c r="F134" s="48" t="s">
        <v>2387</v>
      </c>
      <c r="G134" s="49">
        <v>108</v>
      </c>
    </row>
    <row r="135" spans="1:7">
      <c r="A135" s="48" t="s">
        <v>2186</v>
      </c>
      <c r="B135" s="48" t="s">
        <v>2187</v>
      </c>
      <c r="C135" s="48" t="s">
        <v>2188</v>
      </c>
      <c r="D135" s="48" t="s">
        <v>2067</v>
      </c>
      <c r="E135" s="48" t="s">
        <v>2138</v>
      </c>
      <c r="F135" s="48" t="s">
        <v>2388</v>
      </c>
      <c r="G135" s="49">
        <v>983.04</v>
      </c>
    </row>
    <row r="136" spans="1:7">
      <c r="A136" s="48" t="s">
        <v>2167</v>
      </c>
      <c r="B136" s="48" t="s">
        <v>61</v>
      </c>
      <c r="C136" s="48" t="s">
        <v>2168</v>
      </c>
      <c r="D136" s="48" t="s">
        <v>2067</v>
      </c>
      <c r="E136" s="48" t="s">
        <v>2082</v>
      </c>
      <c r="F136" s="48" t="s">
        <v>2389</v>
      </c>
      <c r="G136" s="49">
        <v>38412.32</v>
      </c>
    </row>
    <row r="137" spans="1:7">
      <c r="A137" s="48" t="s">
        <v>2167</v>
      </c>
      <c r="B137" s="48" t="s">
        <v>61</v>
      </c>
      <c r="C137" s="48" t="s">
        <v>2168</v>
      </c>
      <c r="D137" s="48" t="s">
        <v>2067</v>
      </c>
      <c r="E137" s="48" t="s">
        <v>2082</v>
      </c>
      <c r="F137" s="48" t="s">
        <v>2389</v>
      </c>
      <c r="G137" s="49">
        <v>253632.28</v>
      </c>
    </row>
    <row r="138" spans="1:7">
      <c r="A138" s="48" t="s">
        <v>2167</v>
      </c>
      <c r="B138" s="48" t="s">
        <v>61</v>
      </c>
      <c r="C138" s="48" t="s">
        <v>2168</v>
      </c>
      <c r="D138" s="48" t="s">
        <v>2067</v>
      </c>
      <c r="E138" s="48" t="s">
        <v>2082</v>
      </c>
      <c r="F138" s="48" t="s">
        <v>2389</v>
      </c>
      <c r="G138" s="49">
        <v>9466</v>
      </c>
    </row>
    <row r="139" spans="1:7">
      <c r="A139" s="48" t="s">
        <v>2265</v>
      </c>
      <c r="B139" s="48" t="s">
        <v>2266</v>
      </c>
      <c r="C139" s="48" t="s">
        <v>2267</v>
      </c>
      <c r="D139" s="48" t="s">
        <v>2067</v>
      </c>
      <c r="E139" s="48" t="s">
        <v>2082</v>
      </c>
      <c r="F139" s="48" t="s">
        <v>2390</v>
      </c>
      <c r="G139" s="49">
        <v>1451.52</v>
      </c>
    </row>
    <row r="140" spans="1:7">
      <c r="A140" s="48" t="s">
        <v>2154</v>
      </c>
      <c r="B140" s="48" t="s">
        <v>2155</v>
      </c>
      <c r="C140" s="48" t="s">
        <v>2156</v>
      </c>
      <c r="D140" s="48" t="s">
        <v>2056</v>
      </c>
      <c r="E140" s="48" t="s">
        <v>2152</v>
      </c>
      <c r="F140" s="48" t="s">
        <v>2391</v>
      </c>
      <c r="G140" s="49">
        <v>5054.2700000000004</v>
      </c>
    </row>
    <row r="141" spans="1:7">
      <c r="A141" s="48" t="s">
        <v>2154</v>
      </c>
      <c r="B141" s="48" t="s">
        <v>2155</v>
      </c>
      <c r="C141" s="48" t="s">
        <v>2156</v>
      </c>
      <c r="D141" s="48" t="s">
        <v>2056</v>
      </c>
      <c r="E141" s="48" t="s">
        <v>2097</v>
      </c>
      <c r="F141" s="48" t="s">
        <v>2392</v>
      </c>
      <c r="G141" s="49">
        <v>7239.96</v>
      </c>
    </row>
    <row r="142" spans="1:7">
      <c r="A142" s="48" t="s">
        <v>2115</v>
      </c>
      <c r="B142" s="48" t="s">
        <v>2116</v>
      </c>
      <c r="C142" s="48" t="s">
        <v>2117</v>
      </c>
      <c r="D142" s="48" t="s">
        <v>2118</v>
      </c>
      <c r="E142" s="48" t="s">
        <v>18</v>
      </c>
      <c r="F142" s="48" t="s">
        <v>2393</v>
      </c>
      <c r="G142" s="49">
        <v>2171.88</v>
      </c>
    </row>
    <row r="143" spans="1:7">
      <c r="A143" s="48" t="s">
        <v>2115</v>
      </c>
      <c r="B143" s="48" t="s">
        <v>2116</v>
      </c>
      <c r="C143" s="48" t="s">
        <v>2117</v>
      </c>
      <c r="D143" s="48" t="s">
        <v>2118</v>
      </c>
      <c r="E143" s="48" t="s">
        <v>2057</v>
      </c>
      <c r="F143" s="48" t="s">
        <v>2394</v>
      </c>
      <c r="G143" s="49">
        <v>880.8</v>
      </c>
    </row>
    <row r="144" spans="1:7">
      <c r="A144" s="48" t="s">
        <v>2265</v>
      </c>
      <c r="B144" s="48" t="s">
        <v>2266</v>
      </c>
      <c r="C144" s="48" t="s">
        <v>2267</v>
      </c>
      <c r="D144" s="48" t="s">
        <v>2056</v>
      </c>
      <c r="E144" s="48" t="s">
        <v>2138</v>
      </c>
      <c r="F144" s="48" t="s">
        <v>2395</v>
      </c>
      <c r="G144" s="49">
        <v>13199.88</v>
      </c>
    </row>
    <row r="145" spans="1:7">
      <c r="A145" s="48" t="s">
        <v>2115</v>
      </c>
      <c r="B145" s="48" t="s">
        <v>2116</v>
      </c>
      <c r="C145" s="48" t="s">
        <v>2117</v>
      </c>
      <c r="D145" s="48" t="s">
        <v>2118</v>
      </c>
      <c r="E145" s="48" t="s">
        <v>2077</v>
      </c>
      <c r="F145" s="48" t="s">
        <v>2370</v>
      </c>
      <c r="G145" s="49">
        <v>1646.05</v>
      </c>
    </row>
    <row r="146" spans="1:7">
      <c r="A146" s="48" t="s">
        <v>2328</v>
      </c>
      <c r="B146" s="48" t="s">
        <v>2329</v>
      </c>
      <c r="C146" s="48" t="s">
        <v>2330</v>
      </c>
      <c r="D146" s="48" t="s">
        <v>2056</v>
      </c>
      <c r="E146" s="48" t="s">
        <v>18</v>
      </c>
      <c r="F146" s="48" t="s">
        <v>2396</v>
      </c>
      <c r="G146" s="49">
        <v>460.2</v>
      </c>
    </row>
    <row r="147" spans="1:7">
      <c r="A147" s="48" t="s">
        <v>2397</v>
      </c>
      <c r="B147" s="48" t="s">
        <v>2398</v>
      </c>
      <c r="C147" s="48" t="s">
        <v>2399</v>
      </c>
      <c r="D147" s="48" t="s">
        <v>2147</v>
      </c>
      <c r="E147" s="48" t="s">
        <v>2400</v>
      </c>
      <c r="F147" s="48" t="s">
        <v>2401</v>
      </c>
      <c r="G147" s="49">
        <v>871.06</v>
      </c>
    </row>
    <row r="148" spans="1:7">
      <c r="A148" s="48" t="s">
        <v>2283</v>
      </c>
      <c r="B148" s="48" t="s">
        <v>2203</v>
      </c>
      <c r="C148" s="48" t="s">
        <v>2204</v>
      </c>
      <c r="D148" s="48" t="s">
        <v>2067</v>
      </c>
      <c r="E148" s="48" t="s">
        <v>2072</v>
      </c>
      <c r="F148" s="48" t="s">
        <v>2180</v>
      </c>
      <c r="G148" s="49">
        <v>6895.14</v>
      </c>
    </row>
    <row r="149" spans="1:7">
      <c r="A149" s="48" t="s">
        <v>2202</v>
      </c>
      <c r="B149" s="48" t="s">
        <v>2203</v>
      </c>
      <c r="C149" s="48" t="s">
        <v>2204</v>
      </c>
      <c r="D149" s="48" t="s">
        <v>2067</v>
      </c>
      <c r="E149" s="48" t="s">
        <v>2136</v>
      </c>
      <c r="F149" s="48" t="s">
        <v>2402</v>
      </c>
      <c r="G149" s="49">
        <v>2798.39</v>
      </c>
    </row>
    <row r="150" spans="1:7">
      <c r="A150" s="48" t="s">
        <v>2403</v>
      </c>
      <c r="B150" s="48" t="s">
        <v>2333</v>
      </c>
      <c r="C150" s="48" t="s">
        <v>2334</v>
      </c>
      <c r="D150" s="48" t="s">
        <v>2147</v>
      </c>
      <c r="E150" s="48" t="s">
        <v>2138</v>
      </c>
      <c r="F150" s="48" t="s">
        <v>2402</v>
      </c>
      <c r="G150" s="49">
        <v>2205.3000000000002</v>
      </c>
    </row>
    <row r="151" spans="1:7">
      <c r="A151" s="48" t="s">
        <v>2404</v>
      </c>
      <c r="B151" s="48" t="s">
        <v>2405</v>
      </c>
      <c r="C151" s="48" t="s">
        <v>2406</v>
      </c>
      <c r="D151" s="48" t="s">
        <v>2067</v>
      </c>
      <c r="E151" s="48" t="s">
        <v>2407</v>
      </c>
      <c r="F151" s="48" t="s">
        <v>2408</v>
      </c>
      <c r="G151" s="49">
        <v>1237.03</v>
      </c>
    </row>
    <row r="152" spans="1:7">
      <c r="A152" s="48" t="s">
        <v>2404</v>
      </c>
      <c r="B152" s="48" t="s">
        <v>2405</v>
      </c>
      <c r="C152" s="48" t="s">
        <v>2406</v>
      </c>
      <c r="D152" s="48" t="s">
        <v>2067</v>
      </c>
      <c r="E152" s="48" t="s">
        <v>2407</v>
      </c>
      <c r="F152" s="48" t="s">
        <v>2409</v>
      </c>
      <c r="G152" s="49">
        <v>555.23</v>
      </c>
    </row>
    <row r="153" spans="1:7">
      <c r="A153" s="48" t="s">
        <v>2247</v>
      </c>
      <c r="B153" s="48" t="s">
        <v>2248</v>
      </c>
      <c r="C153" s="48" t="s">
        <v>2249</v>
      </c>
      <c r="D153" s="48" t="s">
        <v>2056</v>
      </c>
      <c r="E153" s="48" t="s">
        <v>2268</v>
      </c>
      <c r="F153" s="48" t="s">
        <v>2410</v>
      </c>
      <c r="G153" s="49">
        <v>5383.2</v>
      </c>
    </row>
    <row r="154" spans="1:7">
      <c r="A154" s="48" t="s">
        <v>2404</v>
      </c>
      <c r="B154" s="48" t="s">
        <v>2405</v>
      </c>
      <c r="C154" s="48" t="s">
        <v>2406</v>
      </c>
      <c r="D154" s="48" t="s">
        <v>2067</v>
      </c>
      <c r="E154" s="48" t="s">
        <v>2407</v>
      </c>
      <c r="F154" s="48" t="s">
        <v>2409</v>
      </c>
      <c r="G154" s="49">
        <v>1025.7</v>
      </c>
    </row>
    <row r="155" spans="1:7">
      <c r="A155" s="48" t="s">
        <v>2411</v>
      </c>
      <c r="B155" s="48" t="s">
        <v>2412</v>
      </c>
      <c r="C155" s="48" t="s">
        <v>2413</v>
      </c>
      <c r="D155" s="48" t="s">
        <v>2147</v>
      </c>
      <c r="E155" s="48" t="s">
        <v>2092</v>
      </c>
      <c r="F155" s="48" t="s">
        <v>2414</v>
      </c>
      <c r="G155" s="49">
        <v>8591.8700000000008</v>
      </c>
    </row>
    <row r="156" spans="1:7">
      <c r="A156" s="48" t="s">
        <v>2216</v>
      </c>
      <c r="B156" s="48" t="s">
        <v>2217</v>
      </c>
      <c r="C156" s="48" t="s">
        <v>2218</v>
      </c>
      <c r="D156" s="48" t="s">
        <v>2056</v>
      </c>
      <c r="E156" s="48" t="s">
        <v>2184</v>
      </c>
      <c r="F156" s="48" t="s">
        <v>2415</v>
      </c>
      <c r="G156" s="49">
        <v>53246.400000000001</v>
      </c>
    </row>
    <row r="157" spans="1:7" ht="28.5">
      <c r="A157" s="48" t="s">
        <v>2229</v>
      </c>
      <c r="B157" s="48" t="s">
        <v>2230</v>
      </c>
      <c r="C157" s="48" t="s">
        <v>2231</v>
      </c>
      <c r="D157" s="48" t="s">
        <v>2056</v>
      </c>
      <c r="E157" s="48" t="s">
        <v>2184</v>
      </c>
      <c r="F157" s="50" t="s">
        <v>2416</v>
      </c>
      <c r="G157" s="49">
        <v>19992</v>
      </c>
    </row>
    <row r="158" spans="1:7" ht="71.25">
      <c r="A158" s="48" t="s">
        <v>2417</v>
      </c>
      <c r="B158" s="48" t="s">
        <v>2418</v>
      </c>
      <c r="C158" s="48" t="s">
        <v>2419</v>
      </c>
      <c r="D158" s="48" t="s">
        <v>2056</v>
      </c>
      <c r="E158" s="48" t="s">
        <v>2268</v>
      </c>
      <c r="F158" s="50" t="s">
        <v>2420</v>
      </c>
      <c r="G158" s="49">
        <v>5484</v>
      </c>
    </row>
    <row r="159" spans="1:7" ht="28.5">
      <c r="A159" s="48" t="s">
        <v>2421</v>
      </c>
      <c r="B159" s="48" t="s">
        <v>2422</v>
      </c>
      <c r="C159" s="48" t="s">
        <v>2423</v>
      </c>
      <c r="D159" s="48" t="s">
        <v>2056</v>
      </c>
      <c r="E159" s="48" t="s">
        <v>2268</v>
      </c>
      <c r="F159" s="50" t="s">
        <v>2424</v>
      </c>
      <c r="G159" s="49">
        <v>1255.2</v>
      </c>
    </row>
    <row r="160" spans="1:7">
      <c r="A160" s="48" t="s">
        <v>2115</v>
      </c>
      <c r="B160" s="48" t="s">
        <v>2116</v>
      </c>
      <c r="C160" s="48" t="s">
        <v>2117</v>
      </c>
      <c r="D160" s="48" t="s">
        <v>2056</v>
      </c>
      <c r="E160" s="48" t="s">
        <v>2170</v>
      </c>
      <c r="F160" s="48" t="s">
        <v>2425</v>
      </c>
      <c r="G160" s="49">
        <v>417.97</v>
      </c>
    </row>
    <row r="161" spans="1:7">
      <c r="A161" s="48" t="s">
        <v>2167</v>
      </c>
      <c r="B161" s="48" t="s">
        <v>61</v>
      </c>
      <c r="C161" s="48" t="s">
        <v>2168</v>
      </c>
      <c r="D161" s="48" t="s">
        <v>2147</v>
      </c>
      <c r="E161" s="48" t="s">
        <v>2170</v>
      </c>
      <c r="F161" s="48" t="s">
        <v>2426</v>
      </c>
      <c r="G161" s="49">
        <v>47823.48</v>
      </c>
    </row>
    <row r="162" spans="1:7">
      <c r="A162" s="48" t="s">
        <v>2115</v>
      </c>
      <c r="B162" s="48" t="s">
        <v>2116</v>
      </c>
      <c r="C162" s="48" t="s">
        <v>2117</v>
      </c>
      <c r="D162" s="48" t="s">
        <v>2067</v>
      </c>
      <c r="E162" s="48" t="s">
        <v>2170</v>
      </c>
      <c r="F162" s="48" t="s">
        <v>2427</v>
      </c>
      <c r="G162" s="49">
        <v>2075.5700000000002</v>
      </c>
    </row>
    <row r="163" spans="1:7">
      <c r="A163" s="48" t="s">
        <v>2428</v>
      </c>
      <c r="B163" s="48" t="s">
        <v>2429</v>
      </c>
      <c r="C163" s="48" t="s">
        <v>2430</v>
      </c>
      <c r="D163" s="48" t="s">
        <v>2056</v>
      </c>
      <c r="E163" s="48" t="s">
        <v>2131</v>
      </c>
      <c r="F163" s="48" t="s">
        <v>2431</v>
      </c>
      <c r="G163" s="49">
        <v>16165.55</v>
      </c>
    </row>
    <row r="164" spans="1:7">
      <c r="A164" s="48" t="s">
        <v>2432</v>
      </c>
      <c r="B164" s="48" t="s">
        <v>2433</v>
      </c>
      <c r="C164" s="48" t="s">
        <v>2434</v>
      </c>
      <c r="D164" s="48" t="s">
        <v>2056</v>
      </c>
      <c r="E164" s="48" t="s">
        <v>2131</v>
      </c>
      <c r="F164" s="48" t="s">
        <v>2435</v>
      </c>
      <c r="G164" s="49">
        <v>1934.11</v>
      </c>
    </row>
    <row r="165" spans="1:7">
      <c r="A165" s="48" t="s">
        <v>2293</v>
      </c>
      <c r="B165" s="48" t="s">
        <v>2294</v>
      </c>
      <c r="C165" s="48" t="s">
        <v>2295</v>
      </c>
      <c r="D165" s="48" t="s">
        <v>2056</v>
      </c>
      <c r="E165" s="48" t="s">
        <v>2131</v>
      </c>
      <c r="F165" s="48" t="s">
        <v>2436</v>
      </c>
      <c r="G165" s="49">
        <v>1924.16</v>
      </c>
    </row>
    <row r="166" spans="1:7">
      <c r="A166" s="48" t="s">
        <v>2437</v>
      </c>
      <c r="B166" s="48" t="s">
        <v>2438</v>
      </c>
      <c r="C166" s="48" t="s">
        <v>2439</v>
      </c>
      <c r="D166" s="48" t="s">
        <v>2056</v>
      </c>
      <c r="E166" s="48" t="s">
        <v>2131</v>
      </c>
      <c r="F166" s="48" t="s">
        <v>2440</v>
      </c>
      <c r="G166" s="49">
        <v>1812.59</v>
      </c>
    </row>
    <row r="167" spans="1:7">
      <c r="A167" s="48" t="s">
        <v>2441</v>
      </c>
      <c r="B167" s="48" t="s">
        <v>2442</v>
      </c>
      <c r="C167" s="48" t="s">
        <v>2443</v>
      </c>
      <c r="D167" s="48" t="s">
        <v>2056</v>
      </c>
      <c r="E167" s="48" t="s">
        <v>2131</v>
      </c>
      <c r="F167" s="48" t="s">
        <v>2440</v>
      </c>
      <c r="G167" s="49">
        <v>2121.98</v>
      </c>
    </row>
    <row r="168" spans="1:7">
      <c r="A168" s="48" t="s">
        <v>2444</v>
      </c>
      <c r="B168" s="48" t="s">
        <v>2445</v>
      </c>
      <c r="C168" s="48" t="s">
        <v>2446</v>
      </c>
      <c r="D168" s="48" t="s">
        <v>2056</v>
      </c>
      <c r="E168" s="48" t="s">
        <v>2131</v>
      </c>
      <c r="F168" s="48" t="s">
        <v>2447</v>
      </c>
      <c r="G168" s="49">
        <v>3071.18</v>
      </c>
    </row>
    <row r="169" spans="1:7">
      <c r="A169" s="48" t="s">
        <v>2375</v>
      </c>
      <c r="B169" s="48" t="s">
        <v>2318</v>
      </c>
      <c r="C169" s="48" t="s">
        <v>2319</v>
      </c>
      <c r="D169" s="48" t="s">
        <v>2056</v>
      </c>
      <c r="E169" s="48" t="s">
        <v>2161</v>
      </c>
      <c r="F169" s="48" t="s">
        <v>2448</v>
      </c>
      <c r="G169" s="49">
        <v>10008.23</v>
      </c>
    </row>
    <row r="170" spans="1:7">
      <c r="A170" s="48" t="s">
        <v>2397</v>
      </c>
      <c r="B170" s="48" t="s">
        <v>2398</v>
      </c>
      <c r="C170" s="48" t="s">
        <v>2399</v>
      </c>
      <c r="D170" s="48" t="s">
        <v>2147</v>
      </c>
      <c r="E170" s="48" t="s">
        <v>2449</v>
      </c>
      <c r="F170" s="48" t="s">
        <v>2450</v>
      </c>
      <c r="G170" s="49">
        <v>12348.46</v>
      </c>
    </row>
    <row r="171" spans="1:7">
      <c r="A171" s="48" t="s">
        <v>2451</v>
      </c>
      <c r="B171" s="48" t="s">
        <v>2452</v>
      </c>
      <c r="C171" s="48" t="s">
        <v>2453</v>
      </c>
      <c r="D171" s="48" t="s">
        <v>2056</v>
      </c>
      <c r="E171" s="48" t="s">
        <v>2268</v>
      </c>
      <c r="F171" s="48" t="s">
        <v>2454</v>
      </c>
      <c r="G171" s="49">
        <v>5834.4</v>
      </c>
    </row>
    <row r="172" spans="1:7">
      <c r="A172" s="48" t="s">
        <v>2455</v>
      </c>
      <c r="B172" s="48" t="s">
        <v>2456</v>
      </c>
      <c r="C172" s="48" t="s">
        <v>2457</v>
      </c>
      <c r="D172" s="48" t="s">
        <v>2205</v>
      </c>
      <c r="E172" s="48" t="s">
        <v>2458</v>
      </c>
      <c r="F172" s="48" t="s">
        <v>40</v>
      </c>
      <c r="G172" s="49">
        <v>360</v>
      </c>
    </row>
    <row r="173" spans="1:7" ht="28.5">
      <c r="A173" s="48" t="s">
        <v>2265</v>
      </c>
      <c r="B173" s="48" t="s">
        <v>2266</v>
      </c>
      <c r="C173" s="48" t="s">
        <v>2267</v>
      </c>
      <c r="D173" s="48" t="s">
        <v>2056</v>
      </c>
      <c r="E173" s="48" t="s">
        <v>2214</v>
      </c>
      <c r="F173" s="50" t="s">
        <v>2459</v>
      </c>
      <c r="G173" s="49">
        <v>2298.96</v>
      </c>
    </row>
    <row r="174" spans="1:7">
      <c r="A174" s="48" t="s">
        <v>2460</v>
      </c>
      <c r="B174" s="48" t="s">
        <v>2461</v>
      </c>
      <c r="C174" s="48" t="s">
        <v>2462</v>
      </c>
      <c r="D174" s="48" t="s">
        <v>2067</v>
      </c>
      <c r="E174" s="48" t="s">
        <v>2068</v>
      </c>
      <c r="F174" s="48" t="s">
        <v>2180</v>
      </c>
      <c r="G174" s="49">
        <v>4128.4799999999996</v>
      </c>
    </row>
    <row r="175" spans="1:7">
      <c r="A175" s="48" t="s">
        <v>2463</v>
      </c>
      <c r="B175" s="48" t="s">
        <v>2464</v>
      </c>
      <c r="C175" s="48" t="s">
        <v>2465</v>
      </c>
      <c r="D175" s="48" t="s">
        <v>2056</v>
      </c>
      <c r="E175" s="48" t="s">
        <v>2131</v>
      </c>
      <c r="F175" s="48" t="s">
        <v>2466</v>
      </c>
      <c r="G175" s="49">
        <v>2510.46</v>
      </c>
    </row>
    <row r="176" spans="1:7">
      <c r="A176" s="48" t="s">
        <v>2371</v>
      </c>
      <c r="B176" s="48" t="s">
        <v>2085</v>
      </c>
      <c r="C176" s="48" t="s">
        <v>2086</v>
      </c>
      <c r="D176" s="48" t="s">
        <v>2056</v>
      </c>
      <c r="E176" s="48" t="s">
        <v>2152</v>
      </c>
      <c r="F176" s="48" t="s">
        <v>2467</v>
      </c>
      <c r="G176" s="49">
        <v>445.2</v>
      </c>
    </row>
    <row r="177" spans="1:7">
      <c r="A177" s="48" t="s">
        <v>2371</v>
      </c>
      <c r="B177" s="48" t="s">
        <v>2085</v>
      </c>
      <c r="C177" s="48" t="s">
        <v>2086</v>
      </c>
      <c r="D177" s="48" t="s">
        <v>2056</v>
      </c>
      <c r="E177" s="48" t="s">
        <v>2152</v>
      </c>
      <c r="F177" s="48" t="s">
        <v>2468</v>
      </c>
      <c r="G177" s="49">
        <v>158.4</v>
      </c>
    </row>
    <row r="178" spans="1:7">
      <c r="A178" s="48" t="s">
        <v>2469</v>
      </c>
      <c r="B178" s="48" t="s">
        <v>2470</v>
      </c>
      <c r="C178" s="48" t="s">
        <v>26</v>
      </c>
      <c r="D178" s="48" t="s">
        <v>2147</v>
      </c>
      <c r="E178" s="48" t="s">
        <v>2068</v>
      </c>
      <c r="F178" s="48" t="s">
        <v>2471</v>
      </c>
      <c r="G178" s="49">
        <v>4911.0600000000004</v>
      </c>
    </row>
    <row r="179" spans="1:7">
      <c r="A179" s="48" t="s">
        <v>2472</v>
      </c>
      <c r="B179" s="48" t="s">
        <v>2329</v>
      </c>
      <c r="C179" s="48" t="s">
        <v>2330</v>
      </c>
      <c r="D179" s="48" t="s">
        <v>2147</v>
      </c>
      <c r="E179" s="48" t="s">
        <v>2170</v>
      </c>
      <c r="F179" s="48" t="s">
        <v>2473</v>
      </c>
      <c r="G179" s="49">
        <v>1872</v>
      </c>
    </row>
    <row r="180" spans="1:7" ht="28.5">
      <c r="A180" s="48" t="s">
        <v>2474</v>
      </c>
      <c r="B180" s="48" t="s">
        <v>2475</v>
      </c>
      <c r="C180" s="48" t="s">
        <v>2476</v>
      </c>
      <c r="D180" s="48" t="s">
        <v>2056</v>
      </c>
      <c r="E180" s="48" t="s">
        <v>2268</v>
      </c>
      <c r="F180" s="50" t="s">
        <v>2477</v>
      </c>
      <c r="G180" s="49">
        <v>9260.4</v>
      </c>
    </row>
    <row r="181" spans="1:7">
      <c r="A181" s="48" t="s">
        <v>2053</v>
      </c>
      <c r="B181" s="48" t="s">
        <v>2054</v>
      </c>
      <c r="C181" s="48" t="s">
        <v>2055</v>
      </c>
      <c r="D181" s="48" t="s">
        <v>2056</v>
      </c>
      <c r="E181" s="48" t="s">
        <v>2161</v>
      </c>
      <c r="F181" s="48" t="s">
        <v>2057</v>
      </c>
      <c r="G181" s="49">
        <v>5556.26</v>
      </c>
    </row>
    <row r="182" spans="1:7">
      <c r="A182" s="48" t="s">
        <v>2115</v>
      </c>
      <c r="B182" s="48" t="s">
        <v>2116</v>
      </c>
      <c r="C182" s="48" t="s">
        <v>2117</v>
      </c>
      <c r="D182" s="48" t="s">
        <v>2118</v>
      </c>
      <c r="E182" s="48" t="s">
        <v>18</v>
      </c>
      <c r="F182" s="48" t="s">
        <v>2478</v>
      </c>
      <c r="G182" s="49">
        <v>3362.59</v>
      </c>
    </row>
    <row r="183" spans="1:7">
      <c r="A183" s="48" t="s">
        <v>2149</v>
      </c>
      <c r="B183" s="48" t="s">
        <v>2150</v>
      </c>
      <c r="C183" s="48" t="s">
        <v>2151</v>
      </c>
      <c r="D183" s="48" t="s">
        <v>2147</v>
      </c>
      <c r="E183" s="48" t="s">
        <v>2170</v>
      </c>
      <c r="F183" s="48" t="s">
        <v>2479</v>
      </c>
      <c r="G183" s="49">
        <v>12370.8</v>
      </c>
    </row>
    <row r="184" spans="1:7">
      <c r="A184" s="48" t="s">
        <v>2167</v>
      </c>
      <c r="B184" s="48" t="s">
        <v>61</v>
      </c>
      <c r="C184" s="48" t="s">
        <v>2168</v>
      </c>
      <c r="D184" s="48" t="s">
        <v>2118</v>
      </c>
      <c r="E184" s="48" t="s">
        <v>18</v>
      </c>
      <c r="F184" s="48" t="s">
        <v>2480</v>
      </c>
      <c r="G184" s="49">
        <v>2607.6</v>
      </c>
    </row>
    <row r="185" spans="1:7">
      <c r="A185" s="48" t="s">
        <v>2167</v>
      </c>
      <c r="B185" s="48" t="s">
        <v>61</v>
      </c>
      <c r="C185" s="48" t="s">
        <v>2168</v>
      </c>
      <c r="D185" s="48" t="s">
        <v>2169</v>
      </c>
      <c r="E185" s="48" t="s">
        <v>2170</v>
      </c>
      <c r="F185" s="48" t="s">
        <v>2481</v>
      </c>
      <c r="G185" s="49">
        <v>82479.62</v>
      </c>
    </row>
    <row r="186" spans="1:7">
      <c r="A186" s="48" t="s">
        <v>2167</v>
      </c>
      <c r="B186" s="48" t="s">
        <v>61</v>
      </c>
      <c r="C186" s="48" t="s">
        <v>2168</v>
      </c>
      <c r="D186" s="48" t="s">
        <v>2205</v>
      </c>
      <c r="E186" s="48" t="s">
        <v>2170</v>
      </c>
      <c r="F186" s="48" t="s">
        <v>2482</v>
      </c>
      <c r="G186" s="49">
        <v>8748.52</v>
      </c>
    </row>
    <row r="187" spans="1:7">
      <c r="A187" s="48" t="s">
        <v>2167</v>
      </c>
      <c r="B187" s="48" t="s">
        <v>61</v>
      </c>
      <c r="C187" s="48" t="s">
        <v>2168</v>
      </c>
      <c r="D187" s="48" t="s">
        <v>2205</v>
      </c>
      <c r="E187" s="48" t="s">
        <v>2170</v>
      </c>
      <c r="F187" s="48" t="s">
        <v>2483</v>
      </c>
      <c r="G187" s="49">
        <v>3376.09</v>
      </c>
    </row>
    <row r="188" spans="1:7" ht="28.5">
      <c r="A188" s="48" t="s">
        <v>2484</v>
      </c>
      <c r="B188" s="48" t="s">
        <v>2383</v>
      </c>
      <c r="C188" s="48" t="s">
        <v>2384</v>
      </c>
      <c r="D188" s="48" t="s">
        <v>2485</v>
      </c>
      <c r="E188" s="48" t="s">
        <v>2486</v>
      </c>
      <c r="F188" s="50" t="s">
        <v>2487</v>
      </c>
      <c r="G188" s="49">
        <v>8483.66</v>
      </c>
    </row>
    <row r="189" spans="1:7">
      <c r="A189" s="48" t="s">
        <v>2488</v>
      </c>
      <c r="B189" s="48" t="s">
        <v>2489</v>
      </c>
      <c r="C189" s="48" t="s">
        <v>2490</v>
      </c>
      <c r="D189" s="48" t="s">
        <v>2056</v>
      </c>
      <c r="E189" s="48" t="s">
        <v>2068</v>
      </c>
      <c r="F189" s="48" t="s">
        <v>2491</v>
      </c>
      <c r="G189" s="49">
        <v>12084.47</v>
      </c>
    </row>
    <row r="190" spans="1:7">
      <c r="A190" s="48" t="s">
        <v>2202</v>
      </c>
      <c r="B190" s="48" t="s">
        <v>2203</v>
      </c>
      <c r="C190" s="48" t="s">
        <v>2204</v>
      </c>
      <c r="D190" s="48" t="s">
        <v>2067</v>
      </c>
      <c r="E190" s="48" t="s">
        <v>2068</v>
      </c>
      <c r="F190" s="48" t="s">
        <v>2370</v>
      </c>
      <c r="G190" s="49">
        <v>559.15</v>
      </c>
    </row>
    <row r="191" spans="1:7">
      <c r="A191" s="48" t="s">
        <v>2492</v>
      </c>
      <c r="B191" s="48" t="s">
        <v>2493</v>
      </c>
      <c r="C191" s="48" t="s">
        <v>2494</v>
      </c>
      <c r="D191" s="48" t="s">
        <v>2205</v>
      </c>
      <c r="E191" s="48" t="s">
        <v>2495</v>
      </c>
      <c r="F191" s="48" t="s">
        <v>2496</v>
      </c>
      <c r="G191" s="49">
        <v>19500</v>
      </c>
    </row>
    <row r="192" spans="1:7">
      <c r="A192" s="48" t="s">
        <v>2497</v>
      </c>
      <c r="B192" s="48" t="s">
        <v>2203</v>
      </c>
      <c r="C192" s="48" t="s">
        <v>2204</v>
      </c>
      <c r="D192" s="48" t="s">
        <v>2056</v>
      </c>
      <c r="E192" s="48" t="s">
        <v>2170</v>
      </c>
      <c r="F192" s="48" t="s">
        <v>2175</v>
      </c>
      <c r="G192" s="49">
        <v>1062.6600000000001</v>
      </c>
    </row>
    <row r="193" spans="1:7">
      <c r="A193" s="48" t="s">
        <v>2498</v>
      </c>
      <c r="B193" s="48" t="s">
        <v>2252</v>
      </c>
      <c r="C193" s="48" t="s">
        <v>2253</v>
      </c>
      <c r="D193" s="48" t="s">
        <v>2056</v>
      </c>
      <c r="E193" s="48" t="s">
        <v>2077</v>
      </c>
      <c r="F193" s="48" t="s">
        <v>2499</v>
      </c>
      <c r="G193" s="49">
        <v>3737.76</v>
      </c>
    </row>
    <row r="194" spans="1:7">
      <c r="A194" s="48" t="s">
        <v>2500</v>
      </c>
      <c r="B194" s="48" t="s">
        <v>2501</v>
      </c>
      <c r="C194" s="48" t="s">
        <v>2502</v>
      </c>
      <c r="D194" s="48" t="s">
        <v>2056</v>
      </c>
      <c r="E194" s="48" t="s">
        <v>2099</v>
      </c>
      <c r="F194" s="48" t="s">
        <v>2503</v>
      </c>
      <c r="G194" s="49">
        <v>3556.8</v>
      </c>
    </row>
    <row r="195" spans="1:7">
      <c r="A195" s="48" t="s">
        <v>2079</v>
      </c>
      <c r="B195" s="48" t="s">
        <v>2080</v>
      </c>
      <c r="C195" s="48" t="s">
        <v>2081</v>
      </c>
      <c r="D195" s="48" t="s">
        <v>2056</v>
      </c>
      <c r="E195" s="48" t="s">
        <v>2082</v>
      </c>
      <c r="F195" s="48" t="s">
        <v>2504</v>
      </c>
      <c r="G195" s="49">
        <v>892.39</v>
      </c>
    </row>
    <row r="196" spans="1:7">
      <c r="A196" s="48" t="s">
        <v>2084</v>
      </c>
      <c r="B196" s="48" t="s">
        <v>2085</v>
      </c>
      <c r="C196" s="48" t="s">
        <v>2086</v>
      </c>
      <c r="D196" s="48" t="s">
        <v>2056</v>
      </c>
      <c r="E196" s="48" t="s">
        <v>2138</v>
      </c>
      <c r="F196" s="48" t="s">
        <v>2505</v>
      </c>
      <c r="G196" s="49">
        <v>34148.78</v>
      </c>
    </row>
    <row r="197" spans="1:7">
      <c r="A197" s="48" t="s">
        <v>2186</v>
      </c>
      <c r="B197" s="48" t="s">
        <v>2187</v>
      </c>
      <c r="C197" s="48" t="s">
        <v>2188</v>
      </c>
      <c r="D197" s="48" t="s">
        <v>2056</v>
      </c>
      <c r="E197" s="48" t="s">
        <v>2092</v>
      </c>
      <c r="F197" s="48" t="s">
        <v>2506</v>
      </c>
      <c r="G197" s="49">
        <v>2752.44</v>
      </c>
    </row>
    <row r="198" spans="1:7">
      <c r="A198" s="48" t="s">
        <v>2149</v>
      </c>
      <c r="B198" s="48" t="s">
        <v>2150</v>
      </c>
      <c r="C198" s="48" t="s">
        <v>2151</v>
      </c>
      <c r="D198" s="48" t="s">
        <v>2056</v>
      </c>
      <c r="E198" s="48" t="s">
        <v>2099</v>
      </c>
      <c r="F198" s="48" t="s">
        <v>2507</v>
      </c>
      <c r="G198" s="49">
        <v>7560</v>
      </c>
    </row>
    <row r="199" spans="1:7" ht="28.5">
      <c r="A199" s="48" t="s">
        <v>2508</v>
      </c>
      <c r="B199" s="48" t="s">
        <v>2509</v>
      </c>
      <c r="C199" s="48" t="s">
        <v>2510</v>
      </c>
      <c r="D199" s="48" t="s">
        <v>2056</v>
      </c>
      <c r="E199" s="48" t="s">
        <v>2170</v>
      </c>
      <c r="F199" s="50" t="s">
        <v>2511</v>
      </c>
      <c r="G199" s="49">
        <v>497.03</v>
      </c>
    </row>
    <row r="200" spans="1:7">
      <c r="A200" s="48" t="s">
        <v>2512</v>
      </c>
      <c r="B200" s="48" t="s">
        <v>2513</v>
      </c>
      <c r="C200" s="48" t="s">
        <v>2514</v>
      </c>
      <c r="D200" s="48" t="s">
        <v>2056</v>
      </c>
      <c r="E200" s="48" t="s">
        <v>18</v>
      </c>
      <c r="F200" s="48" t="s">
        <v>2515</v>
      </c>
      <c r="G200" s="49">
        <v>10153.98</v>
      </c>
    </row>
    <row r="201" spans="1:7">
      <c r="A201" s="48" t="s">
        <v>2512</v>
      </c>
      <c r="B201" s="48" t="s">
        <v>2513</v>
      </c>
      <c r="C201" s="48" t="s">
        <v>2514</v>
      </c>
      <c r="D201" s="48" t="s">
        <v>2056</v>
      </c>
      <c r="E201" s="48" t="s">
        <v>18</v>
      </c>
      <c r="F201" s="48" t="s">
        <v>2516</v>
      </c>
      <c r="G201" s="49">
        <v>75565.34</v>
      </c>
    </row>
    <row r="202" spans="1:7">
      <c r="A202" s="48" t="s">
        <v>2517</v>
      </c>
      <c r="B202" s="48" t="s">
        <v>2518</v>
      </c>
      <c r="C202" s="48" t="s">
        <v>2519</v>
      </c>
      <c r="D202" s="48" t="s">
        <v>2056</v>
      </c>
      <c r="E202" s="48" t="s">
        <v>2138</v>
      </c>
      <c r="F202" s="48" t="s">
        <v>2520</v>
      </c>
      <c r="G202" s="49">
        <v>25308.6</v>
      </c>
    </row>
    <row r="203" spans="1:7">
      <c r="A203" s="48" t="s">
        <v>2521</v>
      </c>
      <c r="B203" s="48" t="s">
        <v>2522</v>
      </c>
      <c r="C203" s="48" t="s">
        <v>2523</v>
      </c>
      <c r="D203" s="48" t="s">
        <v>2056</v>
      </c>
      <c r="E203" s="48" t="s">
        <v>2268</v>
      </c>
      <c r="F203" s="48" t="s">
        <v>2524</v>
      </c>
      <c r="G203" s="49">
        <v>720</v>
      </c>
    </row>
    <row r="204" spans="1:7">
      <c r="A204" s="48" t="s">
        <v>2115</v>
      </c>
      <c r="B204" s="48" t="s">
        <v>2116</v>
      </c>
      <c r="C204" s="48" t="s">
        <v>2117</v>
      </c>
      <c r="D204" s="48" t="s">
        <v>2118</v>
      </c>
      <c r="E204" s="48" t="s">
        <v>2239</v>
      </c>
      <c r="F204" s="48" t="s">
        <v>2525</v>
      </c>
      <c r="G204" s="49">
        <v>4496.3</v>
      </c>
    </row>
    <row r="205" spans="1:7">
      <c r="A205" s="48" t="s">
        <v>2115</v>
      </c>
      <c r="B205" s="48" t="s">
        <v>2116</v>
      </c>
      <c r="C205" s="48" t="s">
        <v>2117</v>
      </c>
      <c r="D205" s="48" t="s">
        <v>2118</v>
      </c>
      <c r="E205" s="48" t="s">
        <v>2239</v>
      </c>
      <c r="F205" s="48" t="s">
        <v>2526</v>
      </c>
      <c r="G205" s="49">
        <v>2608.25</v>
      </c>
    </row>
    <row r="206" spans="1:7">
      <c r="A206" s="48" t="s">
        <v>2527</v>
      </c>
      <c r="B206" s="48" t="s">
        <v>2329</v>
      </c>
      <c r="C206" s="48" t="s">
        <v>2330</v>
      </c>
      <c r="D206" s="48" t="s">
        <v>2067</v>
      </c>
      <c r="E206" s="48" t="s">
        <v>2138</v>
      </c>
      <c r="F206" s="48" t="s">
        <v>2528</v>
      </c>
      <c r="G206" s="49">
        <v>13800</v>
      </c>
    </row>
    <row r="207" spans="1:7">
      <c r="A207" s="48" t="s">
        <v>2154</v>
      </c>
      <c r="B207" s="48" t="s">
        <v>2155</v>
      </c>
      <c r="C207" s="48" t="s">
        <v>2156</v>
      </c>
      <c r="D207" s="48" t="s">
        <v>2067</v>
      </c>
      <c r="E207" s="48" t="s">
        <v>2072</v>
      </c>
      <c r="F207" s="48" t="s">
        <v>2529</v>
      </c>
      <c r="G207" s="49">
        <v>639.84</v>
      </c>
    </row>
    <row r="208" spans="1:7">
      <c r="A208" s="48" t="s">
        <v>2382</v>
      </c>
      <c r="B208" s="48" t="s">
        <v>2383</v>
      </c>
      <c r="C208" s="48" t="s">
        <v>2384</v>
      </c>
      <c r="D208" s="48" t="s">
        <v>2056</v>
      </c>
      <c r="E208" s="48" t="s">
        <v>2530</v>
      </c>
      <c r="F208" s="48" t="s">
        <v>2531</v>
      </c>
      <c r="G208" s="49">
        <v>5992.13</v>
      </c>
    </row>
    <row r="209" spans="1:7">
      <c r="A209" s="48" t="s">
        <v>2532</v>
      </c>
      <c r="B209" s="48" t="s">
        <v>2533</v>
      </c>
      <c r="C209" s="48" t="s">
        <v>2534</v>
      </c>
      <c r="D209" s="48" t="s">
        <v>2067</v>
      </c>
      <c r="E209" s="48" t="s">
        <v>2136</v>
      </c>
      <c r="F209" s="48" t="s">
        <v>2535</v>
      </c>
      <c r="G209" s="49">
        <v>1645.68</v>
      </c>
    </row>
    <row r="210" spans="1:7">
      <c r="A210" s="48" t="s">
        <v>2484</v>
      </c>
      <c r="B210" s="48" t="s">
        <v>2383</v>
      </c>
      <c r="C210" s="48" t="s">
        <v>2384</v>
      </c>
      <c r="D210" s="48" t="s">
        <v>2056</v>
      </c>
      <c r="E210" s="48" t="s">
        <v>2131</v>
      </c>
      <c r="F210" s="48" t="s">
        <v>2536</v>
      </c>
      <c r="G210" s="49">
        <v>11581.36</v>
      </c>
    </row>
    <row r="211" spans="1:7">
      <c r="A211" s="48" t="s">
        <v>2537</v>
      </c>
      <c r="B211" s="48" t="s">
        <v>2538</v>
      </c>
      <c r="C211" s="48" t="s">
        <v>2539</v>
      </c>
      <c r="D211" s="48" t="s">
        <v>2056</v>
      </c>
      <c r="E211" s="48" t="s">
        <v>2530</v>
      </c>
      <c r="F211" s="48" t="s">
        <v>2540</v>
      </c>
      <c r="G211" s="49">
        <v>344.09</v>
      </c>
    </row>
    <row r="212" spans="1:7">
      <c r="A212" s="48" t="s">
        <v>2053</v>
      </c>
      <c r="B212" s="48" t="s">
        <v>2054</v>
      </c>
      <c r="C212" s="48" t="s">
        <v>2055</v>
      </c>
      <c r="D212" s="48" t="s">
        <v>2056</v>
      </c>
      <c r="E212" s="48" t="s">
        <v>18</v>
      </c>
      <c r="F212" s="48" t="s">
        <v>2541</v>
      </c>
      <c r="G212" s="49">
        <v>3262.48</v>
      </c>
    </row>
    <row r="213" spans="1:7">
      <c r="A213" s="48" t="s">
        <v>2492</v>
      </c>
      <c r="B213" s="48" t="s">
        <v>2493</v>
      </c>
      <c r="C213" s="48" t="s">
        <v>2494</v>
      </c>
      <c r="D213" s="48" t="s">
        <v>2056</v>
      </c>
      <c r="E213" s="48" t="s">
        <v>2400</v>
      </c>
      <c r="F213" s="48" t="s">
        <v>2542</v>
      </c>
      <c r="G213" s="49">
        <v>345508.8</v>
      </c>
    </row>
    <row r="214" spans="1:7">
      <c r="A214" s="48" t="s">
        <v>2158</v>
      </c>
      <c r="B214" s="48" t="s">
        <v>2159</v>
      </c>
      <c r="C214" s="48" t="s">
        <v>2160</v>
      </c>
      <c r="D214" s="48" t="s">
        <v>2147</v>
      </c>
      <c r="E214" s="48" t="s">
        <v>2068</v>
      </c>
      <c r="F214" s="48" t="s">
        <v>2543</v>
      </c>
      <c r="G214" s="49">
        <v>725.65</v>
      </c>
    </row>
    <row r="215" spans="1:7">
      <c r="A215" s="48" t="s">
        <v>2544</v>
      </c>
      <c r="B215" s="48" t="s">
        <v>2545</v>
      </c>
      <c r="C215" s="48" t="s">
        <v>2546</v>
      </c>
      <c r="D215" s="48" t="s">
        <v>2056</v>
      </c>
      <c r="E215" s="48" t="s">
        <v>2170</v>
      </c>
      <c r="F215" s="48" t="s">
        <v>2547</v>
      </c>
      <c r="G215" s="49">
        <v>6124.92</v>
      </c>
    </row>
    <row r="216" spans="1:7">
      <c r="A216" s="48" t="s">
        <v>2144</v>
      </c>
      <c r="B216" s="48" t="s">
        <v>2145</v>
      </c>
      <c r="C216" s="48" t="s">
        <v>2146</v>
      </c>
      <c r="D216" s="48" t="s">
        <v>2147</v>
      </c>
      <c r="E216" s="48" t="s">
        <v>2136</v>
      </c>
      <c r="F216" s="48" t="s">
        <v>2548</v>
      </c>
      <c r="G216" s="49">
        <v>5716.67</v>
      </c>
    </row>
    <row r="217" spans="1:7">
      <c r="A217" s="48" t="s">
        <v>2549</v>
      </c>
      <c r="B217" s="48" t="s">
        <v>2116</v>
      </c>
      <c r="C217" s="48" t="s">
        <v>2117</v>
      </c>
      <c r="D217" s="48" t="s">
        <v>2147</v>
      </c>
      <c r="E217" s="48" t="s">
        <v>2233</v>
      </c>
      <c r="F217" s="48" t="s">
        <v>2550</v>
      </c>
      <c r="G217" s="49">
        <v>4047.41</v>
      </c>
    </row>
    <row r="218" spans="1:7">
      <c r="A218" s="48" t="s">
        <v>2397</v>
      </c>
      <c r="B218" s="48" t="s">
        <v>2398</v>
      </c>
      <c r="C218" s="48" t="s">
        <v>2399</v>
      </c>
      <c r="D218" s="48" t="s">
        <v>2147</v>
      </c>
      <c r="E218" s="48" t="s">
        <v>2138</v>
      </c>
      <c r="F218" s="48" t="s">
        <v>2551</v>
      </c>
      <c r="G218" s="49">
        <v>1076.27</v>
      </c>
    </row>
    <row r="219" spans="1:7">
      <c r="A219" s="48" t="s">
        <v>2350</v>
      </c>
      <c r="B219" s="48" t="s">
        <v>2351</v>
      </c>
      <c r="C219" s="48" t="s">
        <v>2352</v>
      </c>
      <c r="D219" s="48" t="s">
        <v>2056</v>
      </c>
      <c r="E219" s="48" t="s">
        <v>18</v>
      </c>
      <c r="F219" s="48" t="s">
        <v>2552</v>
      </c>
      <c r="G219" s="49">
        <v>4349.8900000000003</v>
      </c>
    </row>
    <row r="220" spans="1:7">
      <c r="A220" s="48" t="s">
        <v>2202</v>
      </c>
      <c r="B220" s="48" t="s">
        <v>2203</v>
      </c>
      <c r="C220" s="48" t="s">
        <v>2204</v>
      </c>
      <c r="D220" s="48" t="s">
        <v>2056</v>
      </c>
      <c r="E220" s="48" t="s">
        <v>2136</v>
      </c>
      <c r="F220" s="48" t="s">
        <v>2553</v>
      </c>
      <c r="G220" s="49">
        <v>7011.92</v>
      </c>
    </row>
    <row r="221" spans="1:7">
      <c r="A221" s="48" t="s">
        <v>2521</v>
      </c>
      <c r="B221" s="48" t="s">
        <v>2522</v>
      </c>
      <c r="C221" s="48" t="s">
        <v>2523</v>
      </c>
      <c r="D221" s="48" t="s">
        <v>2067</v>
      </c>
      <c r="E221" s="48" t="s">
        <v>2138</v>
      </c>
      <c r="F221" s="48" t="s">
        <v>2554</v>
      </c>
      <c r="G221" s="49">
        <v>1482</v>
      </c>
    </row>
    <row r="222" spans="1:7">
      <c r="A222" s="48" t="s">
        <v>2555</v>
      </c>
      <c r="B222" s="48" t="s">
        <v>2556</v>
      </c>
      <c r="C222" s="48" t="s">
        <v>2557</v>
      </c>
      <c r="D222" s="48" t="s">
        <v>2067</v>
      </c>
      <c r="E222" s="48" t="s">
        <v>18</v>
      </c>
      <c r="F222" s="48" t="s">
        <v>2558</v>
      </c>
      <c r="G222" s="49">
        <v>456</v>
      </c>
    </row>
    <row r="223" spans="1:7">
      <c r="A223" s="48" t="s">
        <v>2559</v>
      </c>
      <c r="B223" s="48" t="s">
        <v>2560</v>
      </c>
      <c r="C223" s="48" t="s">
        <v>2561</v>
      </c>
      <c r="D223" s="48" t="s">
        <v>2147</v>
      </c>
      <c r="E223" s="48" t="s">
        <v>2068</v>
      </c>
      <c r="F223" s="48" t="s">
        <v>2370</v>
      </c>
      <c r="G223" s="49">
        <v>2495.9</v>
      </c>
    </row>
    <row r="224" spans="1:7">
      <c r="A224" s="48" t="s">
        <v>2115</v>
      </c>
      <c r="B224" s="48" t="s">
        <v>2116</v>
      </c>
      <c r="C224" s="48" t="s">
        <v>2117</v>
      </c>
      <c r="D224" s="48" t="s">
        <v>2118</v>
      </c>
      <c r="E224" s="48" t="s">
        <v>18</v>
      </c>
      <c r="F224" s="48" t="s">
        <v>2562</v>
      </c>
      <c r="G224" s="49">
        <v>4569.6000000000004</v>
      </c>
    </row>
    <row r="225" spans="1:7">
      <c r="A225" s="48" t="s">
        <v>2115</v>
      </c>
      <c r="B225" s="48" t="s">
        <v>2116</v>
      </c>
      <c r="C225" s="48" t="s">
        <v>2117</v>
      </c>
      <c r="D225" s="48" t="s">
        <v>2118</v>
      </c>
      <c r="E225" s="48" t="s">
        <v>2077</v>
      </c>
      <c r="F225" s="48" t="s">
        <v>40</v>
      </c>
      <c r="G225" s="49">
        <v>5206.18</v>
      </c>
    </row>
    <row r="226" spans="1:7">
      <c r="A226" s="48" t="s">
        <v>2563</v>
      </c>
      <c r="B226" s="48" t="s">
        <v>2564</v>
      </c>
      <c r="C226" s="48" t="s">
        <v>2565</v>
      </c>
      <c r="D226" s="48" t="s">
        <v>2056</v>
      </c>
      <c r="E226" s="48" t="s">
        <v>2099</v>
      </c>
      <c r="F226" s="48" t="s">
        <v>2566</v>
      </c>
      <c r="G226" s="49">
        <v>13242.38</v>
      </c>
    </row>
    <row r="227" spans="1:7">
      <c r="A227" s="48" t="s">
        <v>2567</v>
      </c>
      <c r="B227" s="48" t="s">
        <v>2568</v>
      </c>
      <c r="C227" s="48" t="s">
        <v>2569</v>
      </c>
      <c r="D227" s="48" t="s">
        <v>2485</v>
      </c>
      <c r="E227" s="48" t="s">
        <v>2570</v>
      </c>
      <c r="F227" s="48" t="s">
        <v>2571</v>
      </c>
      <c r="G227" s="49">
        <v>10692.69</v>
      </c>
    </row>
    <row r="228" spans="1:7">
      <c r="A228" s="48" t="s">
        <v>2149</v>
      </c>
      <c r="B228" s="48" t="s">
        <v>2150</v>
      </c>
      <c r="C228" s="48" t="s">
        <v>2151</v>
      </c>
      <c r="D228" s="48" t="s">
        <v>2056</v>
      </c>
      <c r="E228" s="48" t="s">
        <v>2099</v>
      </c>
      <c r="F228" s="48" t="s">
        <v>2572</v>
      </c>
      <c r="G228" s="49">
        <v>2143.44</v>
      </c>
    </row>
    <row r="229" spans="1:7">
      <c r="A229" s="48" t="s">
        <v>2573</v>
      </c>
      <c r="B229" s="48" t="s">
        <v>2574</v>
      </c>
      <c r="C229" s="48" t="s">
        <v>2575</v>
      </c>
      <c r="D229" s="48" t="s">
        <v>2056</v>
      </c>
      <c r="E229" s="48" t="s">
        <v>2161</v>
      </c>
      <c r="F229" s="48" t="s">
        <v>2576</v>
      </c>
      <c r="G229" s="49">
        <v>8357.24</v>
      </c>
    </row>
    <row r="230" spans="1:7">
      <c r="A230" s="48" t="s">
        <v>2577</v>
      </c>
      <c r="B230" s="48" t="s">
        <v>2578</v>
      </c>
      <c r="C230" s="48" t="s">
        <v>2579</v>
      </c>
      <c r="D230" s="48" t="s">
        <v>2147</v>
      </c>
      <c r="E230" s="48" t="s">
        <v>2092</v>
      </c>
      <c r="F230" s="48" t="s">
        <v>2580</v>
      </c>
      <c r="G230" s="49">
        <v>6625.79</v>
      </c>
    </row>
    <row r="231" spans="1:7">
      <c r="A231" s="48" t="s">
        <v>2581</v>
      </c>
      <c r="B231" s="48" t="s">
        <v>2582</v>
      </c>
      <c r="C231" s="48" t="s">
        <v>2583</v>
      </c>
      <c r="D231" s="48" t="s">
        <v>2067</v>
      </c>
      <c r="E231" s="48" t="s">
        <v>2365</v>
      </c>
      <c r="F231" s="48" t="s">
        <v>2584</v>
      </c>
      <c r="G231" s="49">
        <v>1359.6</v>
      </c>
    </row>
    <row r="232" spans="1:7">
      <c r="A232" s="48" t="s">
        <v>2500</v>
      </c>
      <c r="B232" s="48" t="s">
        <v>2501</v>
      </c>
      <c r="C232" s="48" t="s">
        <v>2502</v>
      </c>
      <c r="D232" s="48" t="s">
        <v>2056</v>
      </c>
      <c r="E232" s="48" t="s">
        <v>2161</v>
      </c>
      <c r="F232" s="48" t="s">
        <v>2585</v>
      </c>
      <c r="G232" s="49">
        <v>3611.78</v>
      </c>
    </row>
    <row r="233" spans="1:7">
      <c r="A233" s="48" t="s">
        <v>2500</v>
      </c>
      <c r="B233" s="48" t="s">
        <v>2501</v>
      </c>
      <c r="C233" s="48" t="s">
        <v>2502</v>
      </c>
      <c r="D233" s="48" t="s">
        <v>2056</v>
      </c>
      <c r="E233" s="48" t="s">
        <v>2170</v>
      </c>
      <c r="F233" s="48" t="s">
        <v>2586</v>
      </c>
      <c r="G233" s="49">
        <v>5103.5600000000004</v>
      </c>
    </row>
    <row r="234" spans="1:7">
      <c r="A234" s="48" t="s">
        <v>2500</v>
      </c>
      <c r="B234" s="48" t="s">
        <v>2501</v>
      </c>
      <c r="C234" s="48" t="s">
        <v>2502</v>
      </c>
      <c r="D234" s="48" t="s">
        <v>2056</v>
      </c>
      <c r="E234" s="48" t="s">
        <v>2161</v>
      </c>
      <c r="F234" s="48" t="s">
        <v>2587</v>
      </c>
      <c r="G234" s="49">
        <v>4822.6000000000004</v>
      </c>
    </row>
    <row r="235" spans="1:7">
      <c r="A235" s="48" t="s">
        <v>2451</v>
      </c>
      <c r="B235" s="48" t="s">
        <v>2452</v>
      </c>
      <c r="C235" s="48" t="s">
        <v>2453</v>
      </c>
      <c r="D235" s="48" t="s">
        <v>2056</v>
      </c>
      <c r="E235" s="48" t="s">
        <v>2239</v>
      </c>
      <c r="F235" s="48" t="s">
        <v>2588</v>
      </c>
      <c r="G235" s="49">
        <v>46097.63</v>
      </c>
    </row>
    <row r="236" spans="1:7">
      <c r="A236" s="48" t="s">
        <v>2202</v>
      </c>
      <c r="B236" s="48" t="s">
        <v>2203</v>
      </c>
      <c r="C236" s="48" t="s">
        <v>2204</v>
      </c>
      <c r="D236" s="48" t="s">
        <v>2056</v>
      </c>
      <c r="E236" s="48" t="s">
        <v>18</v>
      </c>
      <c r="F236" s="48" t="s">
        <v>2541</v>
      </c>
      <c r="G236" s="49">
        <v>2360.62</v>
      </c>
    </row>
    <row r="237" spans="1:7">
      <c r="A237" s="48" t="s">
        <v>2149</v>
      </c>
      <c r="B237" s="48" t="s">
        <v>2150</v>
      </c>
      <c r="C237" s="48" t="s">
        <v>2151</v>
      </c>
      <c r="D237" s="48" t="s">
        <v>2147</v>
      </c>
      <c r="E237" s="48" t="s">
        <v>2589</v>
      </c>
      <c r="F237" s="48" t="s">
        <v>2370</v>
      </c>
      <c r="G237" s="49">
        <v>10221.89</v>
      </c>
    </row>
    <row r="238" spans="1:7">
      <c r="A238" s="48" t="s">
        <v>2590</v>
      </c>
      <c r="B238" s="48" t="s">
        <v>2405</v>
      </c>
      <c r="C238" s="48" t="s">
        <v>2591</v>
      </c>
      <c r="D238" s="48" t="s">
        <v>2056</v>
      </c>
      <c r="E238" s="48" t="s">
        <v>2092</v>
      </c>
      <c r="F238" s="48" t="s">
        <v>40</v>
      </c>
      <c r="G238" s="49">
        <v>4907.34</v>
      </c>
    </row>
    <row r="239" spans="1:7">
      <c r="A239" s="48" t="s">
        <v>2202</v>
      </c>
      <c r="B239" s="48" t="s">
        <v>2203</v>
      </c>
      <c r="C239" s="48" t="s">
        <v>2204</v>
      </c>
      <c r="D239" s="48" t="s">
        <v>2056</v>
      </c>
      <c r="E239" s="48" t="s">
        <v>18</v>
      </c>
      <c r="F239" s="48" t="s">
        <v>2592</v>
      </c>
      <c r="G239" s="49">
        <v>2351.17</v>
      </c>
    </row>
    <row r="240" spans="1:7">
      <c r="A240" s="48" t="s">
        <v>2593</v>
      </c>
      <c r="B240" s="48" t="s">
        <v>2594</v>
      </c>
      <c r="C240" s="48" t="s">
        <v>2595</v>
      </c>
      <c r="D240" s="48" t="s">
        <v>2056</v>
      </c>
      <c r="E240" s="48" t="s">
        <v>2138</v>
      </c>
      <c r="F240" s="48" t="s">
        <v>2596</v>
      </c>
      <c r="G240" s="49">
        <v>6984.5</v>
      </c>
    </row>
    <row r="241" spans="1:7">
      <c r="A241" s="48" t="s">
        <v>2235</v>
      </c>
      <c r="B241" s="48" t="s">
        <v>2236</v>
      </c>
      <c r="C241" s="48" t="s">
        <v>2237</v>
      </c>
      <c r="D241" s="48" t="s">
        <v>2056</v>
      </c>
      <c r="E241" s="48" t="s">
        <v>2597</v>
      </c>
      <c r="F241" s="48" t="s">
        <v>2598</v>
      </c>
      <c r="G241" s="49">
        <v>15587.57</v>
      </c>
    </row>
    <row r="242" spans="1:7">
      <c r="A242" s="48" t="s">
        <v>2581</v>
      </c>
      <c r="B242" s="48" t="s">
        <v>2582</v>
      </c>
      <c r="C242" s="48" t="s">
        <v>2583</v>
      </c>
      <c r="D242" s="48" t="s">
        <v>2067</v>
      </c>
      <c r="E242" s="48" t="s">
        <v>2365</v>
      </c>
      <c r="F242" s="48" t="s">
        <v>2599</v>
      </c>
      <c r="G242" s="49">
        <v>1716.8</v>
      </c>
    </row>
    <row r="243" spans="1:7">
      <c r="A243" s="48" t="s">
        <v>2600</v>
      </c>
      <c r="B243" s="48" t="s">
        <v>2601</v>
      </c>
      <c r="C243" s="48" t="s">
        <v>2602</v>
      </c>
      <c r="D243" s="48" t="s">
        <v>2056</v>
      </c>
      <c r="E243" s="48" t="s">
        <v>2099</v>
      </c>
      <c r="F243" s="48" t="s">
        <v>2396</v>
      </c>
      <c r="G243" s="49">
        <v>2538.4</v>
      </c>
    </row>
    <row r="244" spans="1:7">
      <c r="A244" s="48" t="s">
        <v>2577</v>
      </c>
      <c r="B244" s="48" t="s">
        <v>2578</v>
      </c>
      <c r="C244" s="48" t="s">
        <v>2579</v>
      </c>
      <c r="D244" s="48" t="s">
        <v>2147</v>
      </c>
      <c r="E244" s="48" t="s">
        <v>2092</v>
      </c>
      <c r="F244" s="48" t="s">
        <v>2603</v>
      </c>
      <c r="G244" s="49">
        <v>5966.47</v>
      </c>
    </row>
    <row r="245" spans="1:7">
      <c r="A245" s="48" t="s">
        <v>2604</v>
      </c>
      <c r="B245" s="48" t="s">
        <v>2605</v>
      </c>
      <c r="C245" s="48" t="s">
        <v>2606</v>
      </c>
      <c r="D245" s="48" t="s">
        <v>2056</v>
      </c>
      <c r="E245" s="48" t="s">
        <v>2170</v>
      </c>
      <c r="F245" s="48" t="s">
        <v>2607</v>
      </c>
      <c r="G245" s="49">
        <v>2595.42</v>
      </c>
    </row>
    <row r="246" spans="1:7">
      <c r="A246" s="48" t="s">
        <v>2608</v>
      </c>
      <c r="B246" s="48" t="s">
        <v>2609</v>
      </c>
      <c r="C246" s="48" t="s">
        <v>2610</v>
      </c>
      <c r="D246" s="48" t="s">
        <v>2067</v>
      </c>
      <c r="E246" s="48" t="s">
        <v>2131</v>
      </c>
      <c r="F246" s="48" t="s">
        <v>2611</v>
      </c>
      <c r="G246" s="49">
        <v>9229.56</v>
      </c>
    </row>
    <row r="247" spans="1:7">
      <c r="A247" s="48" t="s">
        <v>2612</v>
      </c>
      <c r="B247" s="48" t="s">
        <v>2613</v>
      </c>
      <c r="C247" s="48" t="s">
        <v>2614</v>
      </c>
      <c r="D247" s="48" t="s">
        <v>2056</v>
      </c>
      <c r="E247" s="48" t="s">
        <v>2136</v>
      </c>
      <c r="F247" s="48" t="s">
        <v>2615</v>
      </c>
      <c r="G247" s="49">
        <v>7205.08</v>
      </c>
    </row>
    <row r="248" spans="1:7">
      <c r="A248" s="48" t="s">
        <v>2064</v>
      </c>
      <c r="B248" s="48" t="s">
        <v>2065</v>
      </c>
      <c r="C248" s="48" t="s">
        <v>2066</v>
      </c>
      <c r="D248" s="48" t="s">
        <v>2147</v>
      </c>
      <c r="E248" s="48" t="s">
        <v>2400</v>
      </c>
      <c r="F248" s="48" t="s">
        <v>2616</v>
      </c>
      <c r="G248" s="49">
        <v>1153.04</v>
      </c>
    </row>
    <row r="249" spans="1:7">
      <c r="A249" s="48" t="s">
        <v>2617</v>
      </c>
      <c r="B249" s="48" t="s">
        <v>2609</v>
      </c>
      <c r="C249" s="48" t="s">
        <v>2610</v>
      </c>
      <c r="D249" s="48" t="s">
        <v>2056</v>
      </c>
      <c r="E249" s="48" t="s">
        <v>2138</v>
      </c>
      <c r="F249" s="48" t="s">
        <v>2618</v>
      </c>
      <c r="G249" s="49">
        <v>30204</v>
      </c>
    </row>
    <row r="250" spans="1:7">
      <c r="A250" s="48" t="s">
        <v>2573</v>
      </c>
      <c r="B250" s="48" t="s">
        <v>2574</v>
      </c>
      <c r="C250" s="48" t="s">
        <v>2575</v>
      </c>
      <c r="D250" s="48" t="s">
        <v>2056</v>
      </c>
      <c r="E250" s="48" t="s">
        <v>2131</v>
      </c>
      <c r="F250" s="48" t="s">
        <v>2619</v>
      </c>
      <c r="G250" s="49">
        <v>20051.150000000001</v>
      </c>
    </row>
    <row r="251" spans="1:7">
      <c r="A251" s="48" t="s">
        <v>2432</v>
      </c>
      <c r="B251" s="48" t="s">
        <v>2433</v>
      </c>
      <c r="C251" s="48" t="s">
        <v>2434</v>
      </c>
      <c r="D251" s="48" t="s">
        <v>2147</v>
      </c>
      <c r="E251" s="48" t="s">
        <v>2365</v>
      </c>
      <c r="F251" s="48" t="s">
        <v>2620</v>
      </c>
      <c r="G251" s="49">
        <v>6312.74</v>
      </c>
    </row>
    <row r="252" spans="1:7">
      <c r="A252" s="48" t="s">
        <v>2176</v>
      </c>
      <c r="B252" s="48" t="s">
        <v>2085</v>
      </c>
      <c r="C252" s="48" t="s">
        <v>2086</v>
      </c>
      <c r="D252" s="48" t="s">
        <v>2056</v>
      </c>
      <c r="E252" s="48" t="s">
        <v>2136</v>
      </c>
      <c r="F252" s="48" t="s">
        <v>2621</v>
      </c>
      <c r="G252" s="49">
        <v>5931.74</v>
      </c>
    </row>
    <row r="253" spans="1:7">
      <c r="A253" s="48" t="s">
        <v>2622</v>
      </c>
      <c r="B253" s="48" t="s">
        <v>2623</v>
      </c>
      <c r="C253" s="48" t="s">
        <v>2624</v>
      </c>
      <c r="D253" s="48" t="s">
        <v>2147</v>
      </c>
      <c r="E253" s="48" t="s">
        <v>2077</v>
      </c>
      <c r="F253" s="48" t="s">
        <v>2571</v>
      </c>
      <c r="G253" s="49">
        <v>240.48</v>
      </c>
    </row>
    <row r="254" spans="1:7">
      <c r="A254" s="48" t="s">
        <v>2622</v>
      </c>
      <c r="B254" s="48" t="s">
        <v>2623</v>
      </c>
      <c r="C254" s="48" t="s">
        <v>2624</v>
      </c>
      <c r="D254" s="48" t="s">
        <v>2147</v>
      </c>
      <c r="E254" s="48" t="s">
        <v>18</v>
      </c>
      <c r="F254" s="48" t="s">
        <v>2180</v>
      </c>
      <c r="G254" s="49">
        <v>933.18</v>
      </c>
    </row>
    <row r="255" spans="1:7">
      <c r="A255" s="48" t="s">
        <v>2622</v>
      </c>
      <c r="B255" s="48" t="s">
        <v>2623</v>
      </c>
      <c r="C255" s="48" t="s">
        <v>2624</v>
      </c>
      <c r="D255" s="48" t="s">
        <v>2147</v>
      </c>
      <c r="E255" s="48" t="s">
        <v>2077</v>
      </c>
      <c r="F255" s="48" t="s">
        <v>2180</v>
      </c>
      <c r="G255" s="49">
        <v>477.54</v>
      </c>
    </row>
    <row r="256" spans="1:7">
      <c r="A256" s="48" t="s">
        <v>2622</v>
      </c>
      <c r="B256" s="48" t="s">
        <v>2623</v>
      </c>
      <c r="C256" s="48" t="s">
        <v>2624</v>
      </c>
      <c r="D256" s="48" t="s">
        <v>2147</v>
      </c>
      <c r="E256" s="48" t="s">
        <v>2077</v>
      </c>
      <c r="F256" s="48" t="s">
        <v>2180</v>
      </c>
      <c r="G256" s="49">
        <v>422.8</v>
      </c>
    </row>
    <row r="257" spans="1:7">
      <c r="A257" s="48" t="s">
        <v>2325</v>
      </c>
      <c r="B257" s="48" t="s">
        <v>2326</v>
      </c>
      <c r="C257" s="48" t="s">
        <v>2327</v>
      </c>
      <c r="D257" s="48" t="s">
        <v>2056</v>
      </c>
      <c r="E257" s="48" t="s">
        <v>2092</v>
      </c>
      <c r="F257" s="48" t="s">
        <v>2625</v>
      </c>
      <c r="G257" s="49">
        <v>4512</v>
      </c>
    </row>
    <row r="258" spans="1:7">
      <c r="A258" s="48" t="s">
        <v>2626</v>
      </c>
      <c r="B258" s="48" t="s">
        <v>2627</v>
      </c>
      <c r="C258" s="48" t="s">
        <v>2628</v>
      </c>
      <c r="D258" s="48" t="s">
        <v>2067</v>
      </c>
      <c r="E258" s="48" t="s">
        <v>2077</v>
      </c>
      <c r="F258" s="48" t="s">
        <v>2571</v>
      </c>
      <c r="G258" s="49">
        <v>9060.7900000000009</v>
      </c>
    </row>
    <row r="259" spans="1:7">
      <c r="A259" s="48" t="s">
        <v>2622</v>
      </c>
      <c r="B259" s="48" t="s">
        <v>2623</v>
      </c>
      <c r="C259" s="48" t="s">
        <v>2624</v>
      </c>
      <c r="D259" s="48" t="s">
        <v>2067</v>
      </c>
      <c r="E259" s="48" t="s">
        <v>2170</v>
      </c>
      <c r="F259" s="48" t="s">
        <v>2629</v>
      </c>
      <c r="G259" s="49">
        <v>6840</v>
      </c>
    </row>
    <row r="260" spans="1:7">
      <c r="A260" s="48" t="s">
        <v>2488</v>
      </c>
      <c r="B260" s="48" t="s">
        <v>2489</v>
      </c>
      <c r="C260" s="48" t="s">
        <v>2490</v>
      </c>
      <c r="D260" s="48" t="s">
        <v>2056</v>
      </c>
      <c r="E260" s="48" t="s">
        <v>2131</v>
      </c>
      <c r="F260" s="48" t="s">
        <v>2630</v>
      </c>
      <c r="G260" s="49">
        <v>8175.37</v>
      </c>
    </row>
    <row r="261" spans="1:7" ht="57">
      <c r="A261" s="48" t="s">
        <v>2567</v>
      </c>
      <c r="B261" s="48" t="s">
        <v>2568</v>
      </c>
      <c r="C261" s="48" t="s">
        <v>2569</v>
      </c>
      <c r="D261" s="48" t="s">
        <v>2056</v>
      </c>
      <c r="E261" s="48" t="s">
        <v>2170</v>
      </c>
      <c r="F261" s="50" t="s">
        <v>2631</v>
      </c>
      <c r="G261" s="49">
        <v>10209.549999999999</v>
      </c>
    </row>
    <row r="262" spans="1:7">
      <c r="A262" s="48" t="s">
        <v>2359</v>
      </c>
      <c r="B262" s="48" t="s">
        <v>2360</v>
      </c>
      <c r="C262" s="48" t="s">
        <v>2361</v>
      </c>
      <c r="D262" s="48" t="s">
        <v>2147</v>
      </c>
      <c r="E262" s="48" t="s">
        <v>2365</v>
      </c>
      <c r="F262" s="48" t="s">
        <v>2632</v>
      </c>
      <c r="G262" s="49">
        <v>6270.77</v>
      </c>
    </row>
    <row r="263" spans="1:7">
      <c r="A263" s="48" t="s">
        <v>2633</v>
      </c>
      <c r="B263" s="48" t="s">
        <v>2634</v>
      </c>
      <c r="C263" s="48" t="s">
        <v>2635</v>
      </c>
      <c r="D263" s="48" t="s">
        <v>2067</v>
      </c>
      <c r="E263" s="48" t="s">
        <v>2636</v>
      </c>
      <c r="F263" s="48" t="s">
        <v>2637</v>
      </c>
      <c r="G263" s="49">
        <v>1140</v>
      </c>
    </row>
    <row r="264" spans="1:7">
      <c r="A264" s="48" t="s">
        <v>2638</v>
      </c>
      <c r="B264" s="48" t="s">
        <v>2639</v>
      </c>
      <c r="C264" s="48" t="s">
        <v>2640</v>
      </c>
      <c r="D264" s="48" t="s">
        <v>2067</v>
      </c>
      <c r="E264" s="48" t="s">
        <v>2072</v>
      </c>
      <c r="F264" s="48" t="s">
        <v>2641</v>
      </c>
      <c r="G264" s="49">
        <v>6675.95</v>
      </c>
    </row>
    <row r="265" spans="1:7">
      <c r="A265" s="48" t="s">
        <v>2484</v>
      </c>
      <c r="B265" s="48" t="s">
        <v>2383</v>
      </c>
      <c r="C265" s="48" t="s">
        <v>2384</v>
      </c>
      <c r="D265" s="48" t="s">
        <v>2056</v>
      </c>
      <c r="E265" s="48" t="s">
        <v>2486</v>
      </c>
      <c r="F265" s="48" t="s">
        <v>2642</v>
      </c>
      <c r="G265" s="49">
        <v>5973.6</v>
      </c>
    </row>
    <row r="266" spans="1:7" ht="42.75">
      <c r="A266" s="48" t="s">
        <v>2643</v>
      </c>
      <c r="B266" s="48" t="s">
        <v>2644</v>
      </c>
      <c r="C266" s="48" t="s">
        <v>2645</v>
      </c>
      <c r="D266" s="48" t="s">
        <v>2485</v>
      </c>
      <c r="E266" s="48" t="s">
        <v>2646</v>
      </c>
      <c r="F266" s="50" t="s">
        <v>2647</v>
      </c>
      <c r="G266" s="49">
        <v>6762.79</v>
      </c>
    </row>
    <row r="267" spans="1:7">
      <c r="A267" s="48" t="s">
        <v>2255</v>
      </c>
      <c r="B267" s="48" t="s">
        <v>2256</v>
      </c>
      <c r="C267" s="48" t="s">
        <v>2257</v>
      </c>
      <c r="D267" s="48" t="s">
        <v>2056</v>
      </c>
      <c r="E267" s="48" t="s">
        <v>2161</v>
      </c>
      <c r="F267" s="48" t="s">
        <v>2648</v>
      </c>
      <c r="G267" s="49">
        <v>7278.92</v>
      </c>
    </row>
    <row r="268" spans="1:7">
      <c r="A268" s="48" t="s">
        <v>2649</v>
      </c>
      <c r="B268" s="48" t="s">
        <v>2650</v>
      </c>
      <c r="C268" s="48" t="s">
        <v>2651</v>
      </c>
      <c r="D268" s="48" t="s">
        <v>2067</v>
      </c>
      <c r="E268" s="48" t="s">
        <v>2077</v>
      </c>
      <c r="F268" s="48" t="s">
        <v>2652</v>
      </c>
      <c r="G268" s="49">
        <v>11760</v>
      </c>
    </row>
    <row r="269" spans="1:7">
      <c r="A269" s="48" t="s">
        <v>2306</v>
      </c>
      <c r="B269" s="48" t="s">
        <v>2307</v>
      </c>
      <c r="C269" s="48" t="s">
        <v>2308</v>
      </c>
      <c r="D269" s="48" t="s">
        <v>2067</v>
      </c>
      <c r="E269" s="48" t="s">
        <v>2170</v>
      </c>
      <c r="F269" s="48" t="s">
        <v>2653</v>
      </c>
      <c r="G269" s="49">
        <v>1604.33</v>
      </c>
    </row>
    <row r="270" spans="1:7">
      <c r="A270" s="48" t="s">
        <v>2654</v>
      </c>
      <c r="B270" s="48" t="s">
        <v>2333</v>
      </c>
      <c r="C270" s="48" t="s">
        <v>2334</v>
      </c>
      <c r="D270" s="48" t="s">
        <v>2147</v>
      </c>
      <c r="E270" s="48" t="s">
        <v>2138</v>
      </c>
      <c r="F270" s="48" t="s">
        <v>2655</v>
      </c>
      <c r="G270" s="49">
        <v>1650.21</v>
      </c>
    </row>
    <row r="271" spans="1:7">
      <c r="A271" s="48" t="s">
        <v>2411</v>
      </c>
      <c r="B271" s="48" t="s">
        <v>2412</v>
      </c>
      <c r="C271" s="48" t="s">
        <v>2413</v>
      </c>
      <c r="D271" s="48" t="s">
        <v>2147</v>
      </c>
      <c r="E271" s="48" t="s">
        <v>2656</v>
      </c>
      <c r="F271" s="48" t="s">
        <v>2657</v>
      </c>
      <c r="G271" s="49">
        <v>1926</v>
      </c>
    </row>
    <row r="272" spans="1:7">
      <c r="A272" s="48" t="s">
        <v>2658</v>
      </c>
      <c r="B272" s="48" t="s">
        <v>2659</v>
      </c>
      <c r="C272" s="48" t="s">
        <v>2660</v>
      </c>
      <c r="D272" s="48" t="s">
        <v>2056</v>
      </c>
      <c r="E272" s="48" t="s">
        <v>2400</v>
      </c>
      <c r="F272" s="48" t="s">
        <v>2661</v>
      </c>
      <c r="G272" s="49">
        <v>1271.21</v>
      </c>
    </row>
    <row r="273" spans="1:7">
      <c r="A273" s="48" t="s">
        <v>2432</v>
      </c>
      <c r="B273" s="48" t="s">
        <v>2433</v>
      </c>
      <c r="C273" s="48" t="s">
        <v>2434</v>
      </c>
      <c r="D273" s="48" t="s">
        <v>2056</v>
      </c>
      <c r="E273" s="48" t="s">
        <v>2223</v>
      </c>
      <c r="F273" s="48" t="s">
        <v>2180</v>
      </c>
      <c r="G273" s="49">
        <v>1988.58</v>
      </c>
    </row>
    <row r="274" spans="1:7">
      <c r="A274" s="48" t="s">
        <v>2654</v>
      </c>
      <c r="B274" s="48" t="s">
        <v>2333</v>
      </c>
      <c r="C274" s="48" t="s">
        <v>2334</v>
      </c>
      <c r="D274" s="48" t="s">
        <v>2147</v>
      </c>
      <c r="E274" s="48" t="s">
        <v>2138</v>
      </c>
      <c r="F274" s="48" t="s">
        <v>2662</v>
      </c>
      <c r="G274" s="49">
        <v>847.44</v>
      </c>
    </row>
    <row r="275" spans="1:7">
      <c r="A275" s="48" t="s">
        <v>2084</v>
      </c>
      <c r="B275" s="48" t="s">
        <v>2085</v>
      </c>
      <c r="C275" s="48" t="s">
        <v>2086</v>
      </c>
      <c r="D275" s="48" t="s">
        <v>2056</v>
      </c>
      <c r="E275" s="48" t="s">
        <v>2138</v>
      </c>
      <c r="F275" s="48" t="s">
        <v>2663</v>
      </c>
      <c r="G275" s="49">
        <v>4217.09</v>
      </c>
    </row>
    <row r="276" spans="1:7">
      <c r="A276" s="48" t="s">
        <v>2664</v>
      </c>
      <c r="B276" s="48" t="s">
        <v>2351</v>
      </c>
      <c r="C276" s="48" t="s">
        <v>2352</v>
      </c>
      <c r="D276" s="48" t="s">
        <v>2056</v>
      </c>
      <c r="E276" s="48" t="s">
        <v>83</v>
      </c>
      <c r="F276" s="48" t="s">
        <v>2665</v>
      </c>
      <c r="G276" s="49">
        <v>6124.61</v>
      </c>
    </row>
    <row r="277" spans="1:7">
      <c r="A277" s="48" t="s">
        <v>2666</v>
      </c>
      <c r="B277" s="48" t="s">
        <v>2574</v>
      </c>
      <c r="C277" s="48" t="s">
        <v>2667</v>
      </c>
      <c r="D277" s="48" t="s">
        <v>2067</v>
      </c>
      <c r="E277" s="48" t="s">
        <v>2365</v>
      </c>
      <c r="F277" s="48" t="s">
        <v>2571</v>
      </c>
      <c r="G277" s="49">
        <v>5981.18</v>
      </c>
    </row>
    <row r="278" spans="1:7">
      <c r="A278" s="48" t="s">
        <v>2666</v>
      </c>
      <c r="B278" s="48" t="s">
        <v>2574</v>
      </c>
      <c r="C278" s="48" t="s">
        <v>2667</v>
      </c>
      <c r="D278" s="48" t="s">
        <v>2067</v>
      </c>
      <c r="E278" s="48" t="s">
        <v>2170</v>
      </c>
      <c r="F278" s="48" t="s">
        <v>2180</v>
      </c>
      <c r="G278" s="49">
        <v>11916.08</v>
      </c>
    </row>
    <row r="279" spans="1:7">
      <c r="A279" s="48" t="s">
        <v>2199</v>
      </c>
      <c r="B279" s="48" t="s">
        <v>2200</v>
      </c>
      <c r="C279" s="48" t="s">
        <v>2201</v>
      </c>
      <c r="D279" s="48" t="s">
        <v>2147</v>
      </c>
      <c r="E279" s="48" t="s">
        <v>2170</v>
      </c>
      <c r="F279" s="48" t="s">
        <v>2668</v>
      </c>
      <c r="G279" s="49">
        <v>200.81</v>
      </c>
    </row>
    <row r="280" spans="1:7">
      <c r="A280" s="48" t="s">
        <v>2342</v>
      </c>
      <c r="B280" s="48" t="s">
        <v>2104</v>
      </c>
      <c r="C280" s="48" t="s">
        <v>2343</v>
      </c>
      <c r="D280" s="48" t="s">
        <v>2056</v>
      </c>
      <c r="E280" s="48" t="s">
        <v>2068</v>
      </c>
      <c r="F280" s="48" t="s">
        <v>2246</v>
      </c>
      <c r="G280" s="49">
        <v>3619.3</v>
      </c>
    </row>
    <row r="281" spans="1:7">
      <c r="A281" s="48" t="s">
        <v>2089</v>
      </c>
      <c r="B281" s="48" t="s">
        <v>2090</v>
      </c>
      <c r="C281" s="48" t="s">
        <v>2091</v>
      </c>
      <c r="D281" s="48" t="s">
        <v>2056</v>
      </c>
      <c r="E281" s="48" t="s">
        <v>2082</v>
      </c>
      <c r="F281" s="48" t="s">
        <v>2180</v>
      </c>
      <c r="G281" s="49">
        <v>3004.48</v>
      </c>
    </row>
    <row r="282" spans="1:7">
      <c r="A282" s="48" t="s">
        <v>2669</v>
      </c>
      <c r="B282" s="48" t="s">
        <v>2670</v>
      </c>
      <c r="C282" s="48" t="s">
        <v>2671</v>
      </c>
      <c r="D282" s="48" t="s">
        <v>2067</v>
      </c>
      <c r="E282" s="48" t="s">
        <v>2068</v>
      </c>
      <c r="F282" s="48" t="s">
        <v>2246</v>
      </c>
      <c r="G282" s="49">
        <v>1105.33</v>
      </c>
    </row>
    <row r="283" spans="1:7">
      <c r="A283" s="48" t="s">
        <v>2537</v>
      </c>
      <c r="B283" s="48" t="s">
        <v>2538</v>
      </c>
      <c r="C283" s="48" t="s">
        <v>2539</v>
      </c>
      <c r="D283" s="48" t="s">
        <v>2067</v>
      </c>
      <c r="E283" s="48" t="s">
        <v>2170</v>
      </c>
      <c r="F283" s="48" t="s">
        <v>2376</v>
      </c>
      <c r="G283" s="49">
        <v>768.18</v>
      </c>
    </row>
    <row r="284" spans="1:7">
      <c r="A284" s="48" t="s">
        <v>2672</v>
      </c>
      <c r="B284" s="48" t="s">
        <v>2673</v>
      </c>
      <c r="C284" s="48" t="s">
        <v>2674</v>
      </c>
      <c r="D284" s="48" t="s">
        <v>2056</v>
      </c>
      <c r="E284" s="48" t="s">
        <v>2136</v>
      </c>
      <c r="F284" s="48" t="s">
        <v>2376</v>
      </c>
      <c r="G284" s="49">
        <v>2314.96</v>
      </c>
    </row>
    <row r="285" spans="1:7">
      <c r="A285" s="48" t="s">
        <v>2202</v>
      </c>
      <c r="B285" s="48" t="s">
        <v>2203</v>
      </c>
      <c r="C285" s="48" t="s">
        <v>2204</v>
      </c>
      <c r="D285" s="48" t="s">
        <v>2147</v>
      </c>
      <c r="E285" s="48" t="s">
        <v>2170</v>
      </c>
      <c r="F285" s="48" t="s">
        <v>2675</v>
      </c>
      <c r="G285" s="49">
        <v>4245</v>
      </c>
    </row>
    <row r="286" spans="1:7">
      <c r="A286" s="48" t="s">
        <v>2202</v>
      </c>
      <c r="B286" s="48" t="s">
        <v>2203</v>
      </c>
      <c r="C286" s="48" t="s">
        <v>2204</v>
      </c>
      <c r="D286" s="48" t="s">
        <v>2056</v>
      </c>
      <c r="E286" s="48" t="s">
        <v>2676</v>
      </c>
      <c r="F286" s="48" t="s">
        <v>2677</v>
      </c>
      <c r="G286" s="49">
        <v>6804</v>
      </c>
    </row>
    <row r="287" spans="1:7">
      <c r="A287" s="48" t="s">
        <v>2265</v>
      </c>
      <c r="B287" s="48" t="s">
        <v>2266</v>
      </c>
      <c r="C287" s="48" t="s">
        <v>2267</v>
      </c>
      <c r="D287" s="48" t="s">
        <v>2056</v>
      </c>
      <c r="E287" s="48" t="s">
        <v>2184</v>
      </c>
      <c r="F287" s="48" t="s">
        <v>2678</v>
      </c>
      <c r="G287" s="49">
        <v>6738</v>
      </c>
    </row>
    <row r="288" spans="1:7">
      <c r="A288" s="48" t="s">
        <v>2154</v>
      </c>
      <c r="B288" s="48" t="s">
        <v>2155</v>
      </c>
      <c r="C288" s="48" t="s">
        <v>2156</v>
      </c>
      <c r="D288" s="48" t="s">
        <v>2067</v>
      </c>
      <c r="E288" s="48" t="s">
        <v>2272</v>
      </c>
      <c r="F288" s="48" t="s">
        <v>2679</v>
      </c>
      <c r="G288" s="49">
        <v>62.64</v>
      </c>
    </row>
    <row r="289" spans="1:7">
      <c r="A289" s="48" t="s">
        <v>2680</v>
      </c>
      <c r="B289" s="48" t="s">
        <v>2681</v>
      </c>
      <c r="C289" s="48" t="s">
        <v>2682</v>
      </c>
      <c r="D289" s="48" t="s">
        <v>2056</v>
      </c>
      <c r="E289" s="48" t="s">
        <v>2683</v>
      </c>
      <c r="F289" s="48" t="s">
        <v>2684</v>
      </c>
      <c r="G289" s="49">
        <v>252.05</v>
      </c>
    </row>
    <row r="290" spans="1:7">
      <c r="A290" s="48" t="s">
        <v>2283</v>
      </c>
      <c r="B290" s="48" t="s">
        <v>2203</v>
      </c>
      <c r="C290" s="48" t="s">
        <v>2204</v>
      </c>
      <c r="D290" s="48" t="s">
        <v>2056</v>
      </c>
      <c r="E290" s="48" t="s">
        <v>18</v>
      </c>
      <c r="F290" s="48" t="s">
        <v>2685</v>
      </c>
      <c r="G290" s="49">
        <v>1949.34</v>
      </c>
    </row>
    <row r="291" spans="1:7">
      <c r="A291" s="48" t="s">
        <v>2103</v>
      </c>
      <c r="B291" s="48" t="s">
        <v>2104</v>
      </c>
      <c r="C291" s="48" t="s">
        <v>2105</v>
      </c>
      <c r="D291" s="48" t="s">
        <v>2056</v>
      </c>
      <c r="E291" s="48" t="s">
        <v>2400</v>
      </c>
      <c r="F291" s="48" t="s">
        <v>2686</v>
      </c>
      <c r="G291" s="49">
        <v>7991.37</v>
      </c>
    </row>
    <row r="292" spans="1:7">
      <c r="A292" s="48" t="s">
        <v>2115</v>
      </c>
      <c r="B292" s="48" t="s">
        <v>2116</v>
      </c>
      <c r="C292" s="48" t="s">
        <v>2117</v>
      </c>
      <c r="D292" s="48" t="s">
        <v>2118</v>
      </c>
      <c r="E292" s="48" t="s">
        <v>2077</v>
      </c>
      <c r="F292" s="48" t="s">
        <v>40</v>
      </c>
      <c r="G292" s="49">
        <v>13963.2</v>
      </c>
    </row>
    <row r="293" spans="1:7">
      <c r="A293" s="48" t="s">
        <v>2115</v>
      </c>
      <c r="B293" s="48" t="s">
        <v>2116</v>
      </c>
      <c r="C293" s="48" t="s">
        <v>2117</v>
      </c>
      <c r="D293" s="48" t="s">
        <v>2118</v>
      </c>
      <c r="E293" s="48" t="s">
        <v>18</v>
      </c>
      <c r="F293" s="48" t="s">
        <v>2687</v>
      </c>
      <c r="G293" s="49">
        <v>3758.51</v>
      </c>
    </row>
    <row r="294" spans="1:7">
      <c r="A294" s="48" t="s">
        <v>2167</v>
      </c>
      <c r="B294" s="48" t="s">
        <v>61</v>
      </c>
      <c r="C294" s="48" t="s">
        <v>2168</v>
      </c>
      <c r="D294" s="48" t="s">
        <v>2147</v>
      </c>
      <c r="E294" s="48" t="s">
        <v>2170</v>
      </c>
      <c r="F294" s="48" t="s">
        <v>2688</v>
      </c>
      <c r="G294" s="49">
        <v>56007</v>
      </c>
    </row>
    <row r="295" spans="1:7">
      <c r="A295" s="48" t="s">
        <v>2689</v>
      </c>
      <c r="B295" s="48" t="s">
        <v>2690</v>
      </c>
      <c r="C295" s="48" t="s">
        <v>2691</v>
      </c>
      <c r="D295" s="48" t="s">
        <v>2056</v>
      </c>
      <c r="E295" s="48" t="s">
        <v>2184</v>
      </c>
      <c r="F295" s="48" t="s">
        <v>2692</v>
      </c>
      <c r="G295" s="49">
        <v>1008</v>
      </c>
    </row>
    <row r="296" spans="1:7">
      <c r="A296" s="48" t="s">
        <v>2567</v>
      </c>
      <c r="B296" s="48" t="s">
        <v>2568</v>
      </c>
      <c r="C296" s="48" t="s">
        <v>2569</v>
      </c>
      <c r="D296" s="48" t="s">
        <v>2067</v>
      </c>
      <c r="E296" s="48" t="s">
        <v>2131</v>
      </c>
      <c r="F296" s="48" t="s">
        <v>2693</v>
      </c>
      <c r="G296" s="49">
        <v>384</v>
      </c>
    </row>
    <row r="297" spans="1:7">
      <c r="A297" s="48" t="s">
        <v>2497</v>
      </c>
      <c r="B297" s="48" t="s">
        <v>2203</v>
      </c>
      <c r="C297" s="48" t="s">
        <v>2204</v>
      </c>
      <c r="D297" s="48" t="s">
        <v>2067</v>
      </c>
      <c r="E297" s="48" t="s">
        <v>2694</v>
      </c>
      <c r="F297" s="48" t="s">
        <v>2695</v>
      </c>
      <c r="G297" s="49">
        <v>6473.65</v>
      </c>
    </row>
    <row r="298" spans="1:7">
      <c r="A298" s="48" t="s">
        <v>2608</v>
      </c>
      <c r="B298" s="48" t="s">
        <v>2609</v>
      </c>
      <c r="C298" s="48" t="s">
        <v>2610</v>
      </c>
      <c r="D298" s="48" t="s">
        <v>2147</v>
      </c>
      <c r="E298" s="48" t="s">
        <v>2365</v>
      </c>
      <c r="F298" s="48" t="s">
        <v>2696</v>
      </c>
      <c r="G298" s="49">
        <v>8051.45</v>
      </c>
    </row>
    <row r="299" spans="1:7" ht="42.75">
      <c r="A299" s="48" t="s">
        <v>2053</v>
      </c>
      <c r="B299" s="48" t="s">
        <v>2054</v>
      </c>
      <c r="C299" s="48" t="s">
        <v>2055</v>
      </c>
      <c r="D299" s="48" t="s">
        <v>2056</v>
      </c>
      <c r="E299" s="48" t="s">
        <v>2170</v>
      </c>
      <c r="F299" s="50" t="s">
        <v>2697</v>
      </c>
      <c r="G299" s="49">
        <v>2348.2800000000002</v>
      </c>
    </row>
    <row r="300" spans="1:7">
      <c r="A300" s="48" t="s">
        <v>2265</v>
      </c>
      <c r="B300" s="48" t="s">
        <v>2266</v>
      </c>
      <c r="C300" s="48" t="s">
        <v>19</v>
      </c>
      <c r="D300" s="48" t="s">
        <v>2056</v>
      </c>
      <c r="E300" s="48" t="s">
        <v>2131</v>
      </c>
      <c r="F300" s="48" t="s">
        <v>2698</v>
      </c>
      <c r="G300" s="49">
        <v>6412.27</v>
      </c>
    </row>
    <row r="301" spans="1:7">
      <c r="A301" s="48" t="s">
        <v>2176</v>
      </c>
      <c r="B301" s="48" t="s">
        <v>2085</v>
      </c>
      <c r="C301" s="48" t="s">
        <v>2086</v>
      </c>
      <c r="D301" s="48" t="s">
        <v>2147</v>
      </c>
      <c r="E301" s="48" t="s">
        <v>2068</v>
      </c>
      <c r="F301" s="48" t="s">
        <v>2699</v>
      </c>
      <c r="G301" s="49">
        <v>2588.77</v>
      </c>
    </row>
    <row r="302" spans="1:7">
      <c r="A302" s="48" t="s">
        <v>2497</v>
      </c>
      <c r="B302" s="48" t="s">
        <v>2203</v>
      </c>
      <c r="C302" s="48" t="s">
        <v>2204</v>
      </c>
      <c r="D302" s="48" t="s">
        <v>2067</v>
      </c>
      <c r="E302" s="48" t="s">
        <v>2700</v>
      </c>
      <c r="F302" s="48" t="s">
        <v>2701</v>
      </c>
      <c r="G302" s="49">
        <v>374.06</v>
      </c>
    </row>
    <row r="303" spans="1:7">
      <c r="A303" s="48" t="s">
        <v>2702</v>
      </c>
      <c r="B303" s="48" t="s">
        <v>2339</v>
      </c>
      <c r="C303" s="48" t="s">
        <v>2340</v>
      </c>
      <c r="D303" s="48" t="s">
        <v>2056</v>
      </c>
      <c r="E303" s="48" t="s">
        <v>2092</v>
      </c>
      <c r="F303" s="48" t="s">
        <v>2703</v>
      </c>
      <c r="G303" s="49">
        <v>1516.7</v>
      </c>
    </row>
    <row r="304" spans="1:7">
      <c r="A304" s="48" t="s">
        <v>2432</v>
      </c>
      <c r="B304" s="48" t="s">
        <v>2433</v>
      </c>
      <c r="C304" s="48" t="s">
        <v>2434</v>
      </c>
      <c r="D304" s="48" t="s">
        <v>2056</v>
      </c>
      <c r="E304" s="48" t="s">
        <v>2131</v>
      </c>
      <c r="F304" s="48" t="s">
        <v>2704</v>
      </c>
      <c r="G304" s="49">
        <v>8375.2000000000007</v>
      </c>
    </row>
    <row r="305" spans="1:7">
      <c r="A305" s="48" t="s">
        <v>2247</v>
      </c>
      <c r="B305" s="48" t="s">
        <v>2248</v>
      </c>
      <c r="C305" s="48" t="s">
        <v>2249</v>
      </c>
      <c r="D305" s="48" t="s">
        <v>2056</v>
      </c>
      <c r="E305" s="48" t="s">
        <v>2170</v>
      </c>
      <c r="F305" s="48" t="s">
        <v>2705</v>
      </c>
      <c r="G305" s="49">
        <v>12057.12</v>
      </c>
    </row>
    <row r="306" spans="1:7">
      <c r="A306" s="48" t="s">
        <v>2059</v>
      </c>
      <c r="B306" s="48" t="s">
        <v>2060</v>
      </c>
      <c r="C306" s="48" t="s">
        <v>2061</v>
      </c>
      <c r="D306" s="48" t="s">
        <v>2067</v>
      </c>
      <c r="E306" s="48" t="s">
        <v>2077</v>
      </c>
      <c r="F306" s="48" t="s">
        <v>2706</v>
      </c>
      <c r="G306" s="49">
        <v>499.84</v>
      </c>
    </row>
    <row r="307" spans="1:7">
      <c r="A307" s="48" t="s">
        <v>2633</v>
      </c>
      <c r="B307" s="48" t="s">
        <v>2634</v>
      </c>
      <c r="C307" s="48" t="s">
        <v>2635</v>
      </c>
      <c r="D307" s="48" t="s">
        <v>2056</v>
      </c>
      <c r="E307" s="48" t="s">
        <v>2072</v>
      </c>
      <c r="F307" s="48" t="s">
        <v>2707</v>
      </c>
      <c r="G307" s="49">
        <v>6463.51</v>
      </c>
    </row>
    <row r="308" spans="1:7">
      <c r="A308" s="48" t="s">
        <v>2115</v>
      </c>
      <c r="B308" s="48" t="s">
        <v>2116</v>
      </c>
      <c r="C308" s="48" t="s">
        <v>2117</v>
      </c>
      <c r="D308" s="48" t="s">
        <v>2118</v>
      </c>
      <c r="E308" s="48" t="s">
        <v>2077</v>
      </c>
      <c r="F308" s="48" t="s">
        <v>2708</v>
      </c>
      <c r="G308" s="49">
        <v>3890.16</v>
      </c>
    </row>
    <row r="309" spans="1:7">
      <c r="A309" s="48" t="s">
        <v>2202</v>
      </c>
      <c r="B309" s="48" t="s">
        <v>2203</v>
      </c>
      <c r="C309" s="48" t="s">
        <v>2204</v>
      </c>
      <c r="D309" s="48" t="s">
        <v>2056</v>
      </c>
      <c r="E309" s="48" t="s">
        <v>2161</v>
      </c>
      <c r="F309" s="48" t="s">
        <v>2709</v>
      </c>
      <c r="G309" s="49">
        <v>5626.86</v>
      </c>
    </row>
    <row r="310" spans="1:7">
      <c r="A310" s="48" t="s">
        <v>2375</v>
      </c>
      <c r="B310" s="48" t="s">
        <v>2318</v>
      </c>
      <c r="C310" s="48" t="s">
        <v>2319</v>
      </c>
      <c r="D310" s="48" t="s">
        <v>2056</v>
      </c>
      <c r="E310" s="48" t="s">
        <v>2077</v>
      </c>
      <c r="F310" s="48" t="s">
        <v>2246</v>
      </c>
      <c r="G310" s="49">
        <v>2637.79</v>
      </c>
    </row>
    <row r="311" spans="1:7" ht="28.5">
      <c r="A311" s="48" t="s">
        <v>2710</v>
      </c>
      <c r="B311" s="48" t="s">
        <v>2711</v>
      </c>
      <c r="C311" s="48" t="s">
        <v>2712</v>
      </c>
      <c r="D311" s="48" t="s">
        <v>2056</v>
      </c>
      <c r="E311" s="48" t="s">
        <v>2092</v>
      </c>
      <c r="F311" s="50" t="s">
        <v>2713</v>
      </c>
      <c r="G311" s="49">
        <v>3972.06</v>
      </c>
    </row>
    <row r="312" spans="1:7">
      <c r="A312" s="48" t="s">
        <v>2508</v>
      </c>
      <c r="B312" s="48" t="s">
        <v>2509</v>
      </c>
      <c r="C312" s="48" t="s">
        <v>2510</v>
      </c>
      <c r="D312" s="48" t="s">
        <v>2067</v>
      </c>
      <c r="E312" s="48" t="s">
        <v>2072</v>
      </c>
      <c r="F312" s="48" t="s">
        <v>2714</v>
      </c>
      <c r="G312" s="49">
        <v>4393.9799999999996</v>
      </c>
    </row>
    <row r="313" spans="1:7">
      <c r="A313" s="48" t="s">
        <v>2403</v>
      </c>
      <c r="B313" s="48" t="s">
        <v>2333</v>
      </c>
      <c r="C313" s="48" t="s">
        <v>2334</v>
      </c>
      <c r="D313" s="48" t="s">
        <v>2067</v>
      </c>
      <c r="E313" s="48" t="s">
        <v>2082</v>
      </c>
      <c r="F313" s="48" t="s">
        <v>2714</v>
      </c>
      <c r="G313" s="49">
        <v>184.92</v>
      </c>
    </row>
    <row r="314" spans="1:7" ht="28.5">
      <c r="A314" s="48" t="s">
        <v>2626</v>
      </c>
      <c r="B314" s="48" t="s">
        <v>2627</v>
      </c>
      <c r="C314" s="48" t="s">
        <v>2628</v>
      </c>
      <c r="D314" s="48" t="s">
        <v>2067</v>
      </c>
      <c r="E314" s="48" t="s">
        <v>2170</v>
      </c>
      <c r="F314" s="50" t="s">
        <v>2715</v>
      </c>
      <c r="G314" s="49">
        <v>26459.16</v>
      </c>
    </row>
    <row r="315" spans="1:7">
      <c r="A315" s="48" t="s">
        <v>2512</v>
      </c>
      <c r="B315" s="48" t="s">
        <v>2513</v>
      </c>
      <c r="C315" s="48" t="s">
        <v>2514</v>
      </c>
      <c r="D315" s="48" t="s">
        <v>2056</v>
      </c>
      <c r="E315" s="48" t="s">
        <v>2136</v>
      </c>
      <c r="F315" s="48" t="s">
        <v>2716</v>
      </c>
      <c r="G315" s="49">
        <v>8673.94</v>
      </c>
    </row>
    <row r="316" spans="1:7">
      <c r="A316" s="48" t="s">
        <v>2317</v>
      </c>
      <c r="B316" s="48" t="s">
        <v>2318</v>
      </c>
      <c r="C316" s="48" t="s">
        <v>2319</v>
      </c>
      <c r="D316" s="48" t="s">
        <v>2056</v>
      </c>
      <c r="E316" s="48" t="s">
        <v>2161</v>
      </c>
      <c r="F316" s="48" t="s">
        <v>2717</v>
      </c>
      <c r="G316" s="49">
        <v>25581</v>
      </c>
    </row>
    <row r="317" spans="1:7">
      <c r="A317" s="48" t="s">
        <v>2317</v>
      </c>
      <c r="B317" s="48" t="s">
        <v>2318</v>
      </c>
      <c r="C317" s="48" t="s">
        <v>2319</v>
      </c>
      <c r="D317" s="48" t="s">
        <v>2056</v>
      </c>
      <c r="E317" s="48" t="s">
        <v>2161</v>
      </c>
      <c r="F317" s="48" t="s">
        <v>2718</v>
      </c>
      <c r="G317" s="49">
        <v>12583.64</v>
      </c>
    </row>
    <row r="318" spans="1:7">
      <c r="A318" s="48" t="s">
        <v>2719</v>
      </c>
      <c r="B318" s="48" t="s">
        <v>2720</v>
      </c>
      <c r="C318" s="48" t="s">
        <v>2721</v>
      </c>
      <c r="D318" s="48" t="s">
        <v>2067</v>
      </c>
      <c r="E318" s="48" t="s">
        <v>2131</v>
      </c>
      <c r="F318" s="48" t="s">
        <v>2652</v>
      </c>
      <c r="G318" s="49">
        <v>1236.49</v>
      </c>
    </row>
    <row r="319" spans="1:7">
      <c r="A319" s="48" t="s">
        <v>2702</v>
      </c>
      <c r="B319" s="48" t="s">
        <v>2339</v>
      </c>
      <c r="C319" s="48" t="s">
        <v>2340</v>
      </c>
      <c r="D319" s="48" t="s">
        <v>2067</v>
      </c>
      <c r="E319" s="48" t="s">
        <v>2136</v>
      </c>
      <c r="F319" s="48" t="s">
        <v>2722</v>
      </c>
      <c r="G319" s="49">
        <v>871.25</v>
      </c>
    </row>
    <row r="320" spans="1:7">
      <c r="A320" s="48" t="s">
        <v>2350</v>
      </c>
      <c r="B320" s="48" t="s">
        <v>2351</v>
      </c>
      <c r="C320" s="48" t="s">
        <v>2352</v>
      </c>
      <c r="D320" s="48" t="s">
        <v>2056</v>
      </c>
      <c r="E320" s="48" t="s">
        <v>2530</v>
      </c>
      <c r="F320" s="48" t="s">
        <v>2723</v>
      </c>
      <c r="G320" s="49">
        <v>2240.38</v>
      </c>
    </row>
    <row r="321" spans="1:7">
      <c r="A321" s="48" t="s">
        <v>2724</v>
      </c>
      <c r="B321" s="48" t="s">
        <v>2116</v>
      </c>
      <c r="C321" s="48" t="s">
        <v>2117</v>
      </c>
      <c r="D321" s="48" t="s">
        <v>2056</v>
      </c>
      <c r="E321" s="48" t="s">
        <v>2136</v>
      </c>
      <c r="F321" s="48" t="s">
        <v>2725</v>
      </c>
      <c r="G321" s="49">
        <v>7062.52</v>
      </c>
    </row>
    <row r="322" spans="1:7">
      <c r="A322" s="48" t="s">
        <v>2664</v>
      </c>
      <c r="B322" s="48" t="s">
        <v>2351</v>
      </c>
      <c r="C322" s="48" t="s">
        <v>2352</v>
      </c>
      <c r="D322" s="48" t="s">
        <v>2067</v>
      </c>
      <c r="E322" s="48" t="s">
        <v>2077</v>
      </c>
      <c r="F322" s="48" t="s">
        <v>2726</v>
      </c>
      <c r="G322" s="49">
        <v>1302.74</v>
      </c>
    </row>
    <row r="323" spans="1:7">
      <c r="A323" s="48" t="s">
        <v>2186</v>
      </c>
      <c r="B323" s="48" t="s">
        <v>2187</v>
      </c>
      <c r="C323" s="48" t="s">
        <v>2188</v>
      </c>
      <c r="D323" s="48" t="s">
        <v>2056</v>
      </c>
      <c r="E323" s="48" t="s">
        <v>2170</v>
      </c>
      <c r="F323" s="48" t="s">
        <v>2727</v>
      </c>
      <c r="G323" s="49">
        <v>691.08</v>
      </c>
    </row>
    <row r="324" spans="1:7">
      <c r="A324" s="48" t="s">
        <v>2342</v>
      </c>
      <c r="B324" s="48" t="s">
        <v>2104</v>
      </c>
      <c r="C324" s="48" t="s">
        <v>2343</v>
      </c>
      <c r="D324" s="48" t="s">
        <v>2067</v>
      </c>
      <c r="E324" s="48" t="s">
        <v>2077</v>
      </c>
      <c r="F324" s="48" t="s">
        <v>2728</v>
      </c>
      <c r="G324" s="49">
        <v>1528.03</v>
      </c>
    </row>
    <row r="325" spans="1:7">
      <c r="A325" s="48" t="s">
        <v>2729</v>
      </c>
      <c r="B325" s="48" t="s">
        <v>2730</v>
      </c>
      <c r="C325" s="48" t="s">
        <v>2682</v>
      </c>
      <c r="D325" s="48" t="s">
        <v>2056</v>
      </c>
      <c r="E325" s="48" t="s">
        <v>2138</v>
      </c>
      <c r="F325" s="48" t="s">
        <v>2731</v>
      </c>
      <c r="G325" s="49">
        <v>9543.58</v>
      </c>
    </row>
    <row r="326" spans="1:7">
      <c r="A326" s="48" t="s">
        <v>2251</v>
      </c>
      <c r="B326" s="48" t="s">
        <v>2252</v>
      </c>
      <c r="C326" s="48" t="s">
        <v>2253</v>
      </c>
      <c r="D326" s="48" t="s">
        <v>2067</v>
      </c>
      <c r="E326" s="48" t="s">
        <v>2068</v>
      </c>
      <c r="F326" s="48" t="s">
        <v>2732</v>
      </c>
      <c r="G326" s="49">
        <v>279.08</v>
      </c>
    </row>
    <row r="327" spans="1:7">
      <c r="A327" s="48" t="s">
        <v>2733</v>
      </c>
      <c r="B327" s="48" t="s">
        <v>2734</v>
      </c>
      <c r="C327" s="48" t="s">
        <v>2735</v>
      </c>
      <c r="D327" s="48" t="s">
        <v>2056</v>
      </c>
      <c r="E327" s="48" t="s">
        <v>18</v>
      </c>
      <c r="F327" s="48" t="s">
        <v>2736</v>
      </c>
      <c r="G327" s="49">
        <v>2524.3200000000002</v>
      </c>
    </row>
    <row r="328" spans="1:7">
      <c r="A328" s="48" t="s">
        <v>2247</v>
      </c>
      <c r="B328" s="48" t="s">
        <v>2248</v>
      </c>
      <c r="C328" s="48" t="s">
        <v>2249</v>
      </c>
      <c r="D328" s="48" t="s">
        <v>2067</v>
      </c>
      <c r="E328" s="48" t="s">
        <v>2077</v>
      </c>
      <c r="F328" s="48" t="s">
        <v>2737</v>
      </c>
      <c r="G328" s="49">
        <v>29327.47</v>
      </c>
    </row>
    <row r="329" spans="1:7">
      <c r="A329" s="48" t="s">
        <v>2158</v>
      </c>
      <c r="B329" s="48" t="s">
        <v>2159</v>
      </c>
      <c r="C329" s="48" t="s">
        <v>2160</v>
      </c>
      <c r="D329" s="48" t="s">
        <v>2067</v>
      </c>
      <c r="E329" s="48" t="s">
        <v>18</v>
      </c>
      <c r="F329" s="48" t="s">
        <v>2738</v>
      </c>
      <c r="G329" s="49">
        <v>655.20000000000005</v>
      </c>
    </row>
    <row r="330" spans="1:7">
      <c r="A330" s="48" t="s">
        <v>2421</v>
      </c>
      <c r="B330" s="48" t="s">
        <v>2422</v>
      </c>
      <c r="C330" s="48" t="s">
        <v>2423</v>
      </c>
      <c r="D330" s="48" t="s">
        <v>2056</v>
      </c>
      <c r="E330" s="48" t="s">
        <v>2099</v>
      </c>
      <c r="F330" s="48" t="s">
        <v>2100</v>
      </c>
      <c r="G330" s="49">
        <v>1560</v>
      </c>
    </row>
    <row r="331" spans="1:7">
      <c r="A331" s="48" t="s">
        <v>2600</v>
      </c>
      <c r="B331" s="48" t="s">
        <v>2601</v>
      </c>
      <c r="C331" s="48" t="s">
        <v>2602</v>
      </c>
      <c r="D331" s="48" t="s">
        <v>2056</v>
      </c>
      <c r="E331" s="48" t="s">
        <v>2739</v>
      </c>
      <c r="F331" s="48" t="s">
        <v>2740</v>
      </c>
      <c r="G331" s="49">
        <v>1833.52</v>
      </c>
    </row>
    <row r="332" spans="1:7">
      <c r="A332" s="48" t="s">
        <v>2508</v>
      </c>
      <c r="B332" s="48" t="s">
        <v>2509</v>
      </c>
      <c r="C332" s="48" t="s">
        <v>2510</v>
      </c>
      <c r="D332" s="48" t="s">
        <v>2056</v>
      </c>
      <c r="E332" s="48" t="s">
        <v>2077</v>
      </c>
      <c r="F332" s="48" t="s">
        <v>2741</v>
      </c>
      <c r="G332" s="49">
        <v>5584.25</v>
      </c>
    </row>
    <row r="333" spans="1:7">
      <c r="A333" s="48" t="s">
        <v>2210</v>
      </c>
      <c r="B333" s="48" t="s">
        <v>2211</v>
      </c>
      <c r="C333" s="48" t="s">
        <v>2212</v>
      </c>
      <c r="D333" s="48" t="s">
        <v>2056</v>
      </c>
      <c r="E333" s="48" t="s">
        <v>2223</v>
      </c>
      <c r="F333" s="48" t="s">
        <v>2246</v>
      </c>
      <c r="G333" s="49">
        <v>0</v>
      </c>
    </row>
    <row r="334" spans="1:7">
      <c r="A334" s="48" t="s">
        <v>2608</v>
      </c>
      <c r="B334" s="48" t="s">
        <v>2609</v>
      </c>
      <c r="C334" s="48" t="s">
        <v>2610</v>
      </c>
      <c r="D334" s="48" t="s">
        <v>2147</v>
      </c>
      <c r="E334" s="48" t="s">
        <v>18</v>
      </c>
      <c r="F334" s="48" t="s">
        <v>2742</v>
      </c>
      <c r="G334" s="49">
        <v>1884.24</v>
      </c>
    </row>
    <row r="335" spans="1:7">
      <c r="A335" s="48" t="s">
        <v>2350</v>
      </c>
      <c r="B335" s="48" t="s">
        <v>2351</v>
      </c>
      <c r="C335" s="48" t="s">
        <v>2352</v>
      </c>
      <c r="D335" s="48" t="s">
        <v>2067</v>
      </c>
      <c r="E335" s="48" t="s">
        <v>2170</v>
      </c>
      <c r="F335" s="48" t="s">
        <v>2743</v>
      </c>
      <c r="G335" s="49">
        <v>5745</v>
      </c>
    </row>
    <row r="336" spans="1:7">
      <c r="A336" s="48" t="s">
        <v>2158</v>
      </c>
      <c r="B336" s="48" t="s">
        <v>2159</v>
      </c>
      <c r="C336" s="48" t="s">
        <v>2160</v>
      </c>
      <c r="D336" s="48" t="s">
        <v>2067</v>
      </c>
      <c r="E336" s="48" t="s">
        <v>18</v>
      </c>
      <c r="F336" s="48" t="s">
        <v>2744</v>
      </c>
      <c r="G336" s="49">
        <v>655.20000000000005</v>
      </c>
    </row>
    <row r="337" spans="1:7">
      <c r="A337" s="48" t="s">
        <v>2115</v>
      </c>
      <c r="B337" s="48" t="s">
        <v>2116</v>
      </c>
      <c r="C337" s="48" t="s">
        <v>2117</v>
      </c>
      <c r="D337" s="48" t="s">
        <v>2118</v>
      </c>
      <c r="E337" s="48" t="s">
        <v>2077</v>
      </c>
      <c r="F337" s="48" t="s">
        <v>2745</v>
      </c>
      <c r="G337" s="49">
        <v>2713.4</v>
      </c>
    </row>
    <row r="338" spans="1:7">
      <c r="A338" s="48" t="s">
        <v>2746</v>
      </c>
      <c r="B338" s="48" t="s">
        <v>2747</v>
      </c>
      <c r="C338" s="48" t="s">
        <v>2748</v>
      </c>
      <c r="D338" s="48" t="s">
        <v>2056</v>
      </c>
      <c r="E338" s="48" t="s">
        <v>2131</v>
      </c>
      <c r="F338" s="48" t="s">
        <v>2749</v>
      </c>
      <c r="G338" s="49">
        <v>11526.96</v>
      </c>
    </row>
    <row r="339" spans="1:7">
      <c r="A339" s="48" t="s">
        <v>2746</v>
      </c>
      <c r="B339" s="48" t="s">
        <v>2747</v>
      </c>
      <c r="C339" s="48" t="s">
        <v>2748</v>
      </c>
      <c r="D339" s="48" t="s">
        <v>2056</v>
      </c>
      <c r="E339" s="48" t="s">
        <v>2077</v>
      </c>
      <c r="F339" s="48" t="s">
        <v>2750</v>
      </c>
      <c r="G339" s="49">
        <v>3140.32</v>
      </c>
    </row>
    <row r="340" spans="1:7">
      <c r="A340" s="48" t="s">
        <v>2751</v>
      </c>
      <c r="B340" s="48" t="s">
        <v>2623</v>
      </c>
      <c r="C340" s="48" t="s">
        <v>2624</v>
      </c>
      <c r="D340" s="48" t="s">
        <v>2147</v>
      </c>
      <c r="E340" s="48" t="s">
        <v>2131</v>
      </c>
      <c r="F340" s="48" t="s">
        <v>2752</v>
      </c>
      <c r="G340" s="49">
        <v>2463.6799999999998</v>
      </c>
    </row>
    <row r="341" spans="1:7">
      <c r="A341" s="48" t="s">
        <v>2235</v>
      </c>
      <c r="B341" s="48" t="s">
        <v>2236</v>
      </c>
      <c r="C341" s="48" t="s">
        <v>2237</v>
      </c>
      <c r="D341" s="48" t="s">
        <v>2056</v>
      </c>
      <c r="E341" s="48" t="s">
        <v>2131</v>
      </c>
      <c r="F341" s="48" t="s">
        <v>2753</v>
      </c>
      <c r="G341" s="49">
        <v>8532.2199999999993</v>
      </c>
    </row>
    <row r="342" spans="1:7">
      <c r="A342" s="48" t="s">
        <v>2235</v>
      </c>
      <c r="B342" s="48" t="s">
        <v>2236</v>
      </c>
      <c r="C342" s="48" t="s">
        <v>2237</v>
      </c>
      <c r="D342" s="48" t="s">
        <v>2056</v>
      </c>
      <c r="E342" s="48" t="s">
        <v>2161</v>
      </c>
      <c r="F342" s="48" t="s">
        <v>2754</v>
      </c>
      <c r="G342" s="49">
        <v>11881.89</v>
      </c>
    </row>
    <row r="343" spans="1:7">
      <c r="A343" s="48" t="s">
        <v>2755</v>
      </c>
      <c r="B343" s="48" t="s">
        <v>2187</v>
      </c>
      <c r="C343" s="48" t="s">
        <v>2188</v>
      </c>
      <c r="D343" s="48" t="s">
        <v>2147</v>
      </c>
      <c r="E343" s="48" t="s">
        <v>2131</v>
      </c>
      <c r="F343" s="48" t="s">
        <v>2752</v>
      </c>
      <c r="G343" s="49">
        <v>318.89</v>
      </c>
    </row>
    <row r="344" spans="1:7">
      <c r="A344" s="48" t="s">
        <v>2202</v>
      </c>
      <c r="B344" s="48" t="s">
        <v>2203</v>
      </c>
      <c r="C344" s="48" t="s">
        <v>2204</v>
      </c>
      <c r="D344" s="48" t="s">
        <v>2056</v>
      </c>
      <c r="E344" s="48" t="s">
        <v>2097</v>
      </c>
      <c r="F344" s="48" t="s">
        <v>2756</v>
      </c>
      <c r="G344" s="49">
        <v>1993.37</v>
      </c>
    </row>
    <row r="345" spans="1:7">
      <c r="A345" s="48" t="s">
        <v>2265</v>
      </c>
      <c r="B345" s="48" t="s">
        <v>2266</v>
      </c>
      <c r="C345" s="48" t="s">
        <v>2267</v>
      </c>
      <c r="D345" s="48" t="s">
        <v>2056</v>
      </c>
      <c r="E345" s="48" t="s">
        <v>2097</v>
      </c>
      <c r="F345" s="48" t="s">
        <v>2757</v>
      </c>
      <c r="G345" s="49">
        <v>2581.14</v>
      </c>
    </row>
    <row r="346" spans="1:7">
      <c r="A346" s="48" t="s">
        <v>2375</v>
      </c>
      <c r="B346" s="48" t="s">
        <v>2318</v>
      </c>
      <c r="C346" s="48" t="s">
        <v>2319</v>
      </c>
      <c r="D346" s="48" t="s">
        <v>2056</v>
      </c>
      <c r="E346" s="48" t="s">
        <v>2077</v>
      </c>
      <c r="F346" s="48" t="s">
        <v>2758</v>
      </c>
      <c r="G346" s="49">
        <v>4733.7700000000004</v>
      </c>
    </row>
    <row r="347" spans="1:7">
      <c r="A347" s="48" t="s">
        <v>2115</v>
      </c>
      <c r="B347" s="48" t="s">
        <v>2116</v>
      </c>
      <c r="C347" s="48" t="s">
        <v>2117</v>
      </c>
      <c r="D347" s="48" t="s">
        <v>2118</v>
      </c>
      <c r="E347" s="48" t="s">
        <v>2057</v>
      </c>
      <c r="F347" s="48" t="s">
        <v>2759</v>
      </c>
      <c r="G347" s="49">
        <v>960.91</v>
      </c>
    </row>
    <row r="348" spans="1:7">
      <c r="A348" s="48" t="s">
        <v>2115</v>
      </c>
      <c r="B348" s="48" t="s">
        <v>2116</v>
      </c>
      <c r="C348" s="48" t="s">
        <v>2117</v>
      </c>
      <c r="D348" s="48" t="s">
        <v>2118</v>
      </c>
      <c r="E348" s="48" t="s">
        <v>2057</v>
      </c>
      <c r="F348" s="48" t="s">
        <v>2760</v>
      </c>
      <c r="G348" s="49">
        <v>1591.99</v>
      </c>
    </row>
    <row r="349" spans="1:7">
      <c r="A349" s="48" t="s">
        <v>2755</v>
      </c>
      <c r="B349" s="48" t="s">
        <v>2187</v>
      </c>
      <c r="C349" s="48" t="s">
        <v>2188</v>
      </c>
      <c r="D349" s="48" t="s">
        <v>2056</v>
      </c>
      <c r="E349" s="48" t="s">
        <v>2092</v>
      </c>
      <c r="F349" s="48" t="s">
        <v>2761</v>
      </c>
      <c r="G349" s="49">
        <v>2850.84</v>
      </c>
    </row>
    <row r="350" spans="1:7">
      <c r="A350" s="48" t="s">
        <v>2379</v>
      </c>
      <c r="B350" s="48" t="s">
        <v>2187</v>
      </c>
      <c r="C350" s="48" t="s">
        <v>2188</v>
      </c>
      <c r="D350" s="48" t="s">
        <v>2067</v>
      </c>
      <c r="E350" s="48" t="s">
        <v>18</v>
      </c>
      <c r="F350" s="48" t="s">
        <v>2762</v>
      </c>
      <c r="G350" s="49">
        <v>426</v>
      </c>
    </row>
    <row r="351" spans="1:7">
      <c r="A351" s="48" t="s">
        <v>2285</v>
      </c>
      <c r="B351" s="48" t="s">
        <v>2286</v>
      </c>
      <c r="C351" s="48" t="s">
        <v>2287</v>
      </c>
      <c r="D351" s="48" t="s">
        <v>2056</v>
      </c>
      <c r="E351" s="48" t="s">
        <v>2170</v>
      </c>
      <c r="F351" s="48" t="s">
        <v>2763</v>
      </c>
      <c r="G351" s="49">
        <v>5980.12</v>
      </c>
    </row>
    <row r="352" spans="1:7">
      <c r="A352" s="48" t="s">
        <v>2317</v>
      </c>
      <c r="B352" s="48" t="s">
        <v>2318</v>
      </c>
      <c r="C352" s="48" t="s">
        <v>2319</v>
      </c>
      <c r="D352" s="48" t="s">
        <v>2056</v>
      </c>
      <c r="E352" s="48" t="s">
        <v>2092</v>
      </c>
      <c r="F352" s="48" t="s">
        <v>2764</v>
      </c>
      <c r="G352" s="49">
        <v>6460.04</v>
      </c>
    </row>
    <row r="353" spans="1:7">
      <c r="A353" s="48" t="s">
        <v>2317</v>
      </c>
      <c r="B353" s="48" t="s">
        <v>2318</v>
      </c>
      <c r="C353" s="48" t="s">
        <v>2319</v>
      </c>
      <c r="D353" s="48" t="s">
        <v>2056</v>
      </c>
      <c r="E353" s="48" t="s">
        <v>2092</v>
      </c>
      <c r="F353" s="48" t="s">
        <v>2765</v>
      </c>
      <c r="G353" s="49">
        <v>7839.24</v>
      </c>
    </row>
    <row r="354" spans="1:7">
      <c r="A354" s="48" t="s">
        <v>2317</v>
      </c>
      <c r="B354" s="48" t="s">
        <v>2318</v>
      </c>
      <c r="C354" s="48" t="s">
        <v>2319</v>
      </c>
      <c r="D354" s="48" t="s">
        <v>2056</v>
      </c>
      <c r="E354" s="48" t="s">
        <v>2170</v>
      </c>
      <c r="F354" s="48" t="s">
        <v>2766</v>
      </c>
      <c r="G354" s="49">
        <v>3910.81</v>
      </c>
    </row>
    <row r="355" spans="1:7">
      <c r="A355" s="48" t="s">
        <v>2317</v>
      </c>
      <c r="B355" s="48" t="s">
        <v>2318</v>
      </c>
      <c r="C355" s="48" t="s">
        <v>2319</v>
      </c>
      <c r="D355" s="48" t="s">
        <v>2056</v>
      </c>
      <c r="E355" s="48" t="s">
        <v>2170</v>
      </c>
      <c r="F355" s="48" t="s">
        <v>2767</v>
      </c>
      <c r="G355" s="49">
        <v>7677.2</v>
      </c>
    </row>
    <row r="356" spans="1:7">
      <c r="A356" s="48" t="s">
        <v>2317</v>
      </c>
      <c r="B356" s="48" t="s">
        <v>2318</v>
      </c>
      <c r="C356" s="48" t="s">
        <v>2319</v>
      </c>
      <c r="D356" s="48" t="s">
        <v>2056</v>
      </c>
      <c r="E356" s="48" t="s">
        <v>2161</v>
      </c>
      <c r="F356" s="48" t="s">
        <v>2768</v>
      </c>
      <c r="G356" s="49">
        <v>13968.32</v>
      </c>
    </row>
    <row r="357" spans="1:7">
      <c r="A357" s="48" t="s">
        <v>2154</v>
      </c>
      <c r="B357" s="48" t="s">
        <v>2155</v>
      </c>
      <c r="C357" s="48" t="s">
        <v>2156</v>
      </c>
      <c r="D357" s="48" t="s">
        <v>2067</v>
      </c>
      <c r="E357" s="48" t="s">
        <v>2400</v>
      </c>
      <c r="F357" s="48" t="s">
        <v>2769</v>
      </c>
      <c r="G357" s="49">
        <v>1855.3</v>
      </c>
    </row>
    <row r="358" spans="1:7">
      <c r="A358" s="48" t="s">
        <v>2089</v>
      </c>
      <c r="B358" s="48" t="s">
        <v>2090</v>
      </c>
      <c r="C358" s="48" t="s">
        <v>2091</v>
      </c>
      <c r="D358" s="48" t="s">
        <v>2056</v>
      </c>
      <c r="E358" s="48" t="s">
        <v>2770</v>
      </c>
      <c r="F358" s="48" t="s">
        <v>2771</v>
      </c>
      <c r="G358" s="49">
        <v>25483.97</v>
      </c>
    </row>
    <row r="359" spans="1:7">
      <c r="A359" s="48" t="s">
        <v>2451</v>
      </c>
      <c r="B359" s="48" t="s">
        <v>2452</v>
      </c>
      <c r="C359" s="48" t="s">
        <v>2453</v>
      </c>
      <c r="D359" s="48" t="s">
        <v>2056</v>
      </c>
      <c r="E359" s="48" t="s">
        <v>2072</v>
      </c>
      <c r="F359" s="48" t="s">
        <v>2772</v>
      </c>
      <c r="G359" s="49">
        <v>1860.48</v>
      </c>
    </row>
    <row r="360" spans="1:7">
      <c r="A360" s="48" t="s">
        <v>2773</v>
      </c>
      <c r="B360" s="48" t="s">
        <v>2774</v>
      </c>
      <c r="C360" s="48" t="s">
        <v>2775</v>
      </c>
      <c r="D360" s="48" t="s">
        <v>2056</v>
      </c>
      <c r="E360" s="48" t="s">
        <v>2099</v>
      </c>
      <c r="F360" s="48" t="s">
        <v>2776</v>
      </c>
      <c r="G360" s="49">
        <v>11062.28</v>
      </c>
    </row>
    <row r="361" spans="1:7">
      <c r="A361" s="48" t="s">
        <v>2777</v>
      </c>
      <c r="B361" s="48" t="s">
        <v>2778</v>
      </c>
      <c r="C361" s="48" t="s">
        <v>2779</v>
      </c>
      <c r="D361" s="48" t="s">
        <v>2056</v>
      </c>
      <c r="E361" s="48" t="s">
        <v>2400</v>
      </c>
      <c r="F361" s="48" t="s">
        <v>2780</v>
      </c>
      <c r="G361" s="49">
        <v>5275.11</v>
      </c>
    </row>
    <row r="362" spans="1:7">
      <c r="A362" s="48" t="s">
        <v>2777</v>
      </c>
      <c r="B362" s="48" t="s">
        <v>2778</v>
      </c>
      <c r="C362" s="48" t="s">
        <v>2779</v>
      </c>
      <c r="D362" s="48" t="s">
        <v>2056</v>
      </c>
      <c r="E362" s="48" t="s">
        <v>2170</v>
      </c>
      <c r="F362" s="48" t="s">
        <v>2781</v>
      </c>
      <c r="G362" s="49">
        <v>8343</v>
      </c>
    </row>
    <row r="363" spans="1:7">
      <c r="A363" s="48" t="s">
        <v>2689</v>
      </c>
      <c r="B363" s="48" t="s">
        <v>2690</v>
      </c>
      <c r="C363" s="48" t="s">
        <v>2691</v>
      </c>
      <c r="D363" s="48" t="s">
        <v>2056</v>
      </c>
      <c r="E363" s="48" t="s">
        <v>2077</v>
      </c>
      <c r="F363" s="48" t="s">
        <v>2782</v>
      </c>
      <c r="G363" s="49">
        <v>13152</v>
      </c>
    </row>
    <row r="364" spans="1:7">
      <c r="A364" s="48" t="s">
        <v>2702</v>
      </c>
      <c r="B364" s="48" t="s">
        <v>2339</v>
      </c>
      <c r="C364" s="48" t="s">
        <v>2340</v>
      </c>
      <c r="D364" s="48" t="s">
        <v>2056</v>
      </c>
      <c r="E364" s="48" t="s">
        <v>2161</v>
      </c>
      <c r="F364" s="48" t="s">
        <v>2783</v>
      </c>
      <c r="G364" s="49">
        <v>1452.28</v>
      </c>
    </row>
    <row r="365" spans="1:7">
      <c r="A365" s="48" t="s">
        <v>2265</v>
      </c>
      <c r="B365" s="48" t="s">
        <v>2266</v>
      </c>
      <c r="C365" s="48" t="s">
        <v>19</v>
      </c>
      <c r="D365" s="48" t="s">
        <v>2067</v>
      </c>
      <c r="E365" s="48" t="s">
        <v>2268</v>
      </c>
      <c r="F365" s="48" t="s">
        <v>2784</v>
      </c>
      <c r="G365" s="49">
        <v>649.79999999999995</v>
      </c>
    </row>
    <row r="366" spans="1:7">
      <c r="A366" s="48" t="s">
        <v>2210</v>
      </c>
      <c r="B366" s="48" t="s">
        <v>2211</v>
      </c>
      <c r="C366" s="48" t="s">
        <v>2212</v>
      </c>
      <c r="D366" s="48" t="s">
        <v>2056</v>
      </c>
      <c r="E366" s="48" t="s">
        <v>2138</v>
      </c>
      <c r="F366" s="48" t="s">
        <v>2785</v>
      </c>
      <c r="G366" s="49">
        <v>1270.5</v>
      </c>
    </row>
    <row r="367" spans="1:7" ht="42.75">
      <c r="A367" s="48" t="s">
        <v>2508</v>
      </c>
      <c r="B367" s="48" t="s">
        <v>2509</v>
      </c>
      <c r="C367" s="48" t="s">
        <v>2510</v>
      </c>
      <c r="D367" s="48" t="s">
        <v>2056</v>
      </c>
      <c r="E367" s="48" t="s">
        <v>2077</v>
      </c>
      <c r="F367" s="50" t="s">
        <v>2786</v>
      </c>
      <c r="G367" s="49">
        <v>490.69</v>
      </c>
    </row>
    <row r="368" spans="1:7">
      <c r="A368" s="48" t="s">
        <v>2787</v>
      </c>
      <c r="B368" s="48" t="s">
        <v>2788</v>
      </c>
      <c r="C368" s="48" t="s">
        <v>2789</v>
      </c>
      <c r="D368" s="48" t="s">
        <v>2056</v>
      </c>
      <c r="E368" s="48" t="s">
        <v>2077</v>
      </c>
      <c r="F368" s="48" t="s">
        <v>2790</v>
      </c>
      <c r="G368" s="49">
        <v>7628.26</v>
      </c>
    </row>
    <row r="369" spans="1:7">
      <c r="A369" s="48" t="s">
        <v>2563</v>
      </c>
      <c r="B369" s="48" t="s">
        <v>2564</v>
      </c>
      <c r="C369" s="48" t="s">
        <v>2565</v>
      </c>
      <c r="D369" s="48" t="s">
        <v>2056</v>
      </c>
      <c r="E369" s="48" t="s">
        <v>2131</v>
      </c>
      <c r="F369" s="48" t="s">
        <v>2791</v>
      </c>
      <c r="G369" s="49">
        <v>5717.04</v>
      </c>
    </row>
    <row r="370" spans="1:7">
      <c r="A370" s="48" t="s">
        <v>2563</v>
      </c>
      <c r="B370" s="48" t="s">
        <v>2564</v>
      </c>
      <c r="C370" s="48" t="s">
        <v>2565</v>
      </c>
      <c r="D370" s="48" t="s">
        <v>2056</v>
      </c>
      <c r="E370" s="48" t="s">
        <v>2077</v>
      </c>
      <c r="F370" s="48" t="s">
        <v>2792</v>
      </c>
      <c r="G370" s="49">
        <v>12483.27</v>
      </c>
    </row>
    <row r="371" spans="1:7">
      <c r="A371" s="48" t="s">
        <v>2342</v>
      </c>
      <c r="B371" s="48" t="s">
        <v>2104</v>
      </c>
      <c r="C371" s="48" t="s">
        <v>2343</v>
      </c>
      <c r="D371" s="48" t="s">
        <v>2056</v>
      </c>
      <c r="E371" s="48" t="s">
        <v>2099</v>
      </c>
      <c r="F371" s="48" t="s">
        <v>2793</v>
      </c>
      <c r="G371" s="49">
        <v>10611.06</v>
      </c>
    </row>
    <row r="372" spans="1:7">
      <c r="A372" s="48" t="s">
        <v>2794</v>
      </c>
      <c r="B372" s="48" t="s">
        <v>2339</v>
      </c>
      <c r="C372" s="48" t="s">
        <v>2340</v>
      </c>
      <c r="D372" s="48" t="s">
        <v>2147</v>
      </c>
      <c r="E372" s="48" t="s">
        <v>2092</v>
      </c>
      <c r="F372" s="48" t="s">
        <v>2795</v>
      </c>
      <c r="G372" s="49">
        <v>4657.1000000000004</v>
      </c>
    </row>
    <row r="373" spans="1:7" ht="71.25">
      <c r="A373" s="48" t="s">
        <v>2255</v>
      </c>
      <c r="B373" s="48" t="s">
        <v>2256</v>
      </c>
      <c r="C373" s="48" t="s">
        <v>2257</v>
      </c>
      <c r="D373" s="48" t="s">
        <v>2056</v>
      </c>
      <c r="E373" s="48" t="s">
        <v>2099</v>
      </c>
      <c r="F373" s="50" t="s">
        <v>2796</v>
      </c>
      <c r="G373" s="49">
        <v>14477.88</v>
      </c>
    </row>
    <row r="374" spans="1:7">
      <c r="A374" s="48" t="s">
        <v>2053</v>
      </c>
      <c r="B374" s="48" t="s">
        <v>2054</v>
      </c>
      <c r="C374" s="48" t="s">
        <v>2055</v>
      </c>
      <c r="D374" s="48" t="s">
        <v>2056</v>
      </c>
      <c r="E374" s="48" t="s">
        <v>2170</v>
      </c>
      <c r="F374" s="48" t="s">
        <v>2797</v>
      </c>
      <c r="G374" s="49">
        <v>16752.310000000001</v>
      </c>
    </row>
    <row r="375" spans="1:7">
      <c r="A375" s="48" t="s">
        <v>2176</v>
      </c>
      <c r="B375" s="48" t="s">
        <v>2085</v>
      </c>
      <c r="C375" s="48" t="s">
        <v>2086</v>
      </c>
      <c r="D375" s="48" t="s">
        <v>2067</v>
      </c>
      <c r="E375" s="48" t="s">
        <v>2170</v>
      </c>
      <c r="F375" s="48" t="s">
        <v>2762</v>
      </c>
      <c r="G375" s="49">
        <v>2655.97</v>
      </c>
    </row>
    <row r="376" spans="1:7">
      <c r="A376" s="48" t="s">
        <v>2798</v>
      </c>
      <c r="B376" s="48" t="s">
        <v>2799</v>
      </c>
      <c r="C376" s="48" t="s">
        <v>2800</v>
      </c>
      <c r="D376" s="48" t="s">
        <v>2118</v>
      </c>
      <c r="E376" s="48" t="s">
        <v>2077</v>
      </c>
      <c r="F376" s="48" t="s">
        <v>2246</v>
      </c>
      <c r="G376" s="49">
        <v>748.87</v>
      </c>
    </row>
    <row r="377" spans="1:7">
      <c r="A377" s="48" t="s">
        <v>2444</v>
      </c>
      <c r="B377" s="48" t="s">
        <v>2445</v>
      </c>
      <c r="C377" s="48" t="s">
        <v>2446</v>
      </c>
      <c r="D377" s="48" t="s">
        <v>2067</v>
      </c>
      <c r="E377" s="48" t="s">
        <v>2136</v>
      </c>
      <c r="F377" s="48" t="s">
        <v>2801</v>
      </c>
      <c r="G377" s="49">
        <v>1677.94</v>
      </c>
    </row>
    <row r="378" spans="1:7">
      <c r="A378" s="48" t="s">
        <v>2608</v>
      </c>
      <c r="B378" s="48" t="s">
        <v>2609</v>
      </c>
      <c r="C378" s="48" t="s">
        <v>2610</v>
      </c>
      <c r="D378" s="48" t="s">
        <v>2067</v>
      </c>
      <c r="E378" s="48" t="s">
        <v>2136</v>
      </c>
      <c r="F378" s="48" t="s">
        <v>2802</v>
      </c>
      <c r="G378" s="49">
        <v>6367.59</v>
      </c>
    </row>
    <row r="379" spans="1:7">
      <c r="A379" s="48" t="s">
        <v>2444</v>
      </c>
      <c r="B379" s="48" t="s">
        <v>2445</v>
      </c>
      <c r="C379" s="48" t="s">
        <v>2446</v>
      </c>
      <c r="D379" s="48" t="s">
        <v>2067</v>
      </c>
      <c r="E379" s="48" t="s">
        <v>2087</v>
      </c>
      <c r="F379" s="48" t="s">
        <v>2803</v>
      </c>
      <c r="G379" s="49">
        <v>312</v>
      </c>
    </row>
    <row r="380" spans="1:7">
      <c r="A380" s="48" t="s">
        <v>2804</v>
      </c>
      <c r="B380" s="48" t="s">
        <v>2623</v>
      </c>
      <c r="C380" s="48" t="s">
        <v>2624</v>
      </c>
      <c r="D380" s="48" t="s">
        <v>2067</v>
      </c>
      <c r="E380" s="48" t="s">
        <v>2077</v>
      </c>
      <c r="F380" s="48" t="s">
        <v>2805</v>
      </c>
      <c r="G380" s="49">
        <v>863.96</v>
      </c>
    </row>
    <row r="381" spans="1:7">
      <c r="A381" s="48" t="s">
        <v>2199</v>
      </c>
      <c r="B381" s="48" t="s">
        <v>2200</v>
      </c>
      <c r="C381" s="48" t="s">
        <v>2201</v>
      </c>
      <c r="D381" s="48" t="s">
        <v>2067</v>
      </c>
      <c r="E381" s="48" t="s">
        <v>2068</v>
      </c>
      <c r="F381" s="48" t="s">
        <v>2693</v>
      </c>
      <c r="G381" s="49">
        <v>139.79</v>
      </c>
    </row>
    <row r="382" spans="1:7">
      <c r="A382" s="48" t="s">
        <v>2133</v>
      </c>
      <c r="B382" s="48" t="s">
        <v>2134</v>
      </c>
      <c r="C382" s="48" t="s">
        <v>2135</v>
      </c>
      <c r="D382" s="48" t="s">
        <v>2205</v>
      </c>
      <c r="E382" s="48" t="s">
        <v>2806</v>
      </c>
      <c r="F382" s="48" t="s">
        <v>2807</v>
      </c>
      <c r="G382" s="49">
        <v>3600</v>
      </c>
    </row>
    <row r="383" spans="1:7">
      <c r="A383" s="48" t="s">
        <v>2521</v>
      </c>
      <c r="B383" s="48" t="s">
        <v>2522</v>
      </c>
      <c r="C383" s="48" t="s">
        <v>2523</v>
      </c>
      <c r="D383" s="48" t="s">
        <v>2067</v>
      </c>
      <c r="E383" s="48" t="s">
        <v>18</v>
      </c>
      <c r="F383" s="48" t="s">
        <v>2808</v>
      </c>
      <c r="G383" s="49">
        <v>1672.5</v>
      </c>
    </row>
    <row r="384" spans="1:7">
      <c r="A384" s="48" t="s">
        <v>2563</v>
      </c>
      <c r="B384" s="48" t="s">
        <v>2564</v>
      </c>
      <c r="C384" s="48" t="s">
        <v>2565</v>
      </c>
      <c r="D384" s="48" t="s">
        <v>2056</v>
      </c>
      <c r="E384" s="48" t="s">
        <v>2138</v>
      </c>
      <c r="F384" s="48" t="s">
        <v>2809</v>
      </c>
      <c r="G384" s="49">
        <v>5934.8</v>
      </c>
    </row>
    <row r="385" spans="1:7">
      <c r="A385" s="48" t="s">
        <v>2432</v>
      </c>
      <c r="B385" s="48" t="s">
        <v>2433</v>
      </c>
      <c r="C385" s="48" t="s">
        <v>2434</v>
      </c>
      <c r="D385" s="48" t="s">
        <v>2067</v>
      </c>
      <c r="E385" s="48" t="s">
        <v>2097</v>
      </c>
      <c r="F385" s="48" t="s">
        <v>2652</v>
      </c>
      <c r="G385" s="49">
        <v>745.31</v>
      </c>
    </row>
    <row r="386" spans="1:7">
      <c r="A386" s="48" t="s">
        <v>2053</v>
      </c>
      <c r="B386" s="48" t="s">
        <v>2054</v>
      </c>
      <c r="C386" s="48" t="s">
        <v>2055</v>
      </c>
      <c r="D386" s="48" t="s">
        <v>2056</v>
      </c>
      <c r="E386" s="48" t="s">
        <v>2161</v>
      </c>
      <c r="F386" s="48" t="s">
        <v>2810</v>
      </c>
      <c r="G386" s="49">
        <v>0</v>
      </c>
    </row>
    <row r="387" spans="1:7">
      <c r="A387" s="48" t="s">
        <v>2158</v>
      </c>
      <c r="B387" s="48" t="s">
        <v>2159</v>
      </c>
      <c r="C387" s="48" t="s">
        <v>2160</v>
      </c>
      <c r="D387" s="48" t="s">
        <v>2056</v>
      </c>
      <c r="E387" s="48" t="s">
        <v>2099</v>
      </c>
      <c r="F387" s="48" t="s">
        <v>2811</v>
      </c>
      <c r="G387" s="49">
        <v>11228.88</v>
      </c>
    </row>
    <row r="388" spans="1:7">
      <c r="A388" s="48" t="s">
        <v>2186</v>
      </c>
      <c r="B388" s="48" t="s">
        <v>2187</v>
      </c>
      <c r="C388" s="48" t="s">
        <v>2188</v>
      </c>
      <c r="D388" s="48" t="s">
        <v>2067</v>
      </c>
      <c r="E388" s="48" t="s">
        <v>18</v>
      </c>
      <c r="F388" s="48" t="s">
        <v>2744</v>
      </c>
      <c r="G388" s="49">
        <v>513</v>
      </c>
    </row>
    <row r="389" spans="1:7">
      <c r="A389" s="48" t="s">
        <v>2812</v>
      </c>
      <c r="B389" s="48" t="s">
        <v>2778</v>
      </c>
      <c r="C389" s="48" t="s">
        <v>2779</v>
      </c>
      <c r="D389" s="48" t="s">
        <v>2147</v>
      </c>
      <c r="E389" s="48" t="s">
        <v>2170</v>
      </c>
      <c r="F389" s="48" t="s">
        <v>2756</v>
      </c>
      <c r="G389" s="49">
        <v>522.41</v>
      </c>
    </row>
    <row r="390" spans="1:7">
      <c r="A390" s="48" t="s">
        <v>2804</v>
      </c>
      <c r="B390" s="48" t="s">
        <v>2623</v>
      </c>
      <c r="C390" s="48" t="s">
        <v>2624</v>
      </c>
      <c r="D390" s="48" t="s">
        <v>2056</v>
      </c>
      <c r="E390" s="48" t="s">
        <v>2170</v>
      </c>
      <c r="F390" s="48" t="s">
        <v>2813</v>
      </c>
      <c r="G390" s="49">
        <v>12437.77</v>
      </c>
    </row>
    <row r="391" spans="1:7">
      <c r="A391" s="48" t="s">
        <v>2672</v>
      </c>
      <c r="B391" s="48" t="s">
        <v>2673</v>
      </c>
      <c r="C391" s="48" t="s">
        <v>2674</v>
      </c>
      <c r="D391" s="48" t="s">
        <v>2056</v>
      </c>
      <c r="E391" s="48" t="s">
        <v>2170</v>
      </c>
      <c r="F391" s="48" t="s">
        <v>2814</v>
      </c>
      <c r="G391" s="49">
        <v>0</v>
      </c>
    </row>
    <row r="392" spans="1:7">
      <c r="A392" s="48" t="s">
        <v>2140</v>
      </c>
      <c r="B392" s="48" t="s">
        <v>2141</v>
      </c>
      <c r="C392" s="48" t="s">
        <v>2142</v>
      </c>
      <c r="D392" s="48" t="s">
        <v>2056</v>
      </c>
      <c r="E392" s="48" t="s">
        <v>2136</v>
      </c>
      <c r="F392" s="48" t="s">
        <v>2815</v>
      </c>
      <c r="G392" s="49">
        <v>2199.04</v>
      </c>
    </row>
    <row r="393" spans="1:7">
      <c r="A393" s="48" t="s">
        <v>2255</v>
      </c>
      <c r="B393" s="48" t="s">
        <v>2256</v>
      </c>
      <c r="C393" s="48" t="s">
        <v>2257</v>
      </c>
      <c r="D393" s="48" t="s">
        <v>2056</v>
      </c>
      <c r="E393" s="48" t="s">
        <v>2097</v>
      </c>
      <c r="F393" s="48" t="s">
        <v>2376</v>
      </c>
      <c r="G393" s="49">
        <v>2955.44</v>
      </c>
    </row>
    <row r="394" spans="1:7">
      <c r="A394" s="48" t="s">
        <v>2397</v>
      </c>
      <c r="B394" s="48" t="s">
        <v>2398</v>
      </c>
      <c r="C394" s="48" t="s">
        <v>2399</v>
      </c>
      <c r="D394" s="48" t="s">
        <v>2056</v>
      </c>
      <c r="E394" s="48" t="s">
        <v>2099</v>
      </c>
      <c r="F394" s="48" t="s">
        <v>2816</v>
      </c>
      <c r="G394" s="49">
        <v>5568</v>
      </c>
    </row>
    <row r="395" spans="1:7">
      <c r="A395" s="48" t="s">
        <v>2798</v>
      </c>
      <c r="B395" s="48" t="s">
        <v>2799</v>
      </c>
      <c r="C395" s="48" t="s">
        <v>2800</v>
      </c>
      <c r="D395" s="48" t="s">
        <v>2147</v>
      </c>
      <c r="E395" s="48" t="s">
        <v>18</v>
      </c>
      <c r="F395" s="48" t="s">
        <v>2817</v>
      </c>
      <c r="G395" s="49">
        <v>1758</v>
      </c>
    </row>
    <row r="396" spans="1:7">
      <c r="A396" s="48" t="s">
        <v>2818</v>
      </c>
      <c r="B396" s="48" t="s">
        <v>2819</v>
      </c>
      <c r="C396" s="48" t="s">
        <v>2820</v>
      </c>
      <c r="D396" s="48" t="s">
        <v>2147</v>
      </c>
      <c r="E396" s="48" t="s">
        <v>18</v>
      </c>
      <c r="F396" s="48" t="s">
        <v>2817</v>
      </c>
      <c r="G396" s="49">
        <v>2241</v>
      </c>
    </row>
    <row r="397" spans="1:7">
      <c r="A397" s="48" t="s">
        <v>2821</v>
      </c>
      <c r="B397" s="48" t="s">
        <v>2822</v>
      </c>
      <c r="C397" s="48" t="s">
        <v>2823</v>
      </c>
      <c r="D397" s="48" t="s">
        <v>2056</v>
      </c>
      <c r="E397" s="48" t="s">
        <v>2136</v>
      </c>
      <c r="F397" s="48" t="s">
        <v>2824</v>
      </c>
      <c r="G397" s="49">
        <v>5919.18</v>
      </c>
    </row>
    <row r="398" spans="1:7">
      <c r="A398" s="48" t="s">
        <v>2825</v>
      </c>
      <c r="B398" s="48" t="s">
        <v>2826</v>
      </c>
      <c r="C398" s="48" t="s">
        <v>2827</v>
      </c>
      <c r="D398" s="48" t="s">
        <v>2067</v>
      </c>
      <c r="E398" s="48" t="s">
        <v>2068</v>
      </c>
      <c r="F398" s="48" t="s">
        <v>2693</v>
      </c>
      <c r="G398" s="49">
        <v>5764.48</v>
      </c>
    </row>
    <row r="399" spans="1:7">
      <c r="A399" s="48" t="s">
        <v>2144</v>
      </c>
      <c r="B399" s="48" t="s">
        <v>2145</v>
      </c>
      <c r="C399" s="48" t="s">
        <v>2146</v>
      </c>
      <c r="D399" s="48" t="s">
        <v>2147</v>
      </c>
      <c r="E399" s="48" t="s">
        <v>2138</v>
      </c>
      <c r="F399" s="48" t="s">
        <v>2324</v>
      </c>
      <c r="G399" s="49">
        <v>2052</v>
      </c>
    </row>
    <row r="400" spans="1:7" ht="71.25">
      <c r="A400" s="48" t="s">
        <v>2828</v>
      </c>
      <c r="B400" s="48"/>
      <c r="C400" s="50" t="s">
        <v>2829</v>
      </c>
      <c r="D400" s="48" t="s">
        <v>2830</v>
      </c>
      <c r="E400" s="48" t="s">
        <v>2831</v>
      </c>
      <c r="F400" s="48" t="s">
        <v>2832</v>
      </c>
      <c r="G400" s="49">
        <v>2900</v>
      </c>
    </row>
    <row r="401" spans="1:7" ht="85.5">
      <c r="A401" s="48" t="s">
        <v>2833</v>
      </c>
      <c r="B401" s="48"/>
      <c r="C401" s="50" t="s">
        <v>2834</v>
      </c>
      <c r="D401" s="48" t="s">
        <v>2830</v>
      </c>
      <c r="E401" s="48" t="s">
        <v>2831</v>
      </c>
      <c r="F401" s="48" t="s">
        <v>2832</v>
      </c>
      <c r="G401" s="49">
        <v>2900</v>
      </c>
    </row>
    <row r="402" spans="1:7">
      <c r="A402" s="48" t="s">
        <v>2835</v>
      </c>
      <c r="B402" s="48"/>
      <c r="C402" s="48"/>
      <c r="D402" s="48" t="s">
        <v>2830</v>
      </c>
      <c r="E402" s="48" t="s">
        <v>2831</v>
      </c>
      <c r="F402" s="48" t="s">
        <v>2832</v>
      </c>
      <c r="G402" s="49">
        <v>2900</v>
      </c>
    </row>
    <row r="403" spans="1:7">
      <c r="A403" s="48" t="s">
        <v>2836</v>
      </c>
      <c r="B403" s="48"/>
      <c r="C403" s="48"/>
      <c r="D403" s="48" t="s">
        <v>2830</v>
      </c>
      <c r="E403" s="48" t="s">
        <v>2831</v>
      </c>
      <c r="F403" s="48" t="s">
        <v>2832</v>
      </c>
      <c r="G403" s="49">
        <v>2900</v>
      </c>
    </row>
    <row r="404" spans="1:7">
      <c r="A404" s="48" t="s">
        <v>2837</v>
      </c>
      <c r="B404" s="48"/>
      <c r="C404" s="48"/>
      <c r="D404" s="48" t="s">
        <v>2830</v>
      </c>
      <c r="E404" s="48" t="s">
        <v>2831</v>
      </c>
      <c r="F404" s="48" t="s">
        <v>2832</v>
      </c>
      <c r="G404" s="49">
        <v>2900</v>
      </c>
    </row>
    <row r="405" spans="1:7">
      <c r="A405" s="48" t="s">
        <v>2838</v>
      </c>
      <c r="B405" s="48"/>
      <c r="C405" s="48"/>
      <c r="D405" s="48" t="s">
        <v>2830</v>
      </c>
      <c r="E405" s="48" t="s">
        <v>2831</v>
      </c>
      <c r="F405" s="48" t="s">
        <v>2832</v>
      </c>
      <c r="G405" s="49">
        <v>2900</v>
      </c>
    </row>
    <row r="406" spans="1:7">
      <c r="A406" s="48" t="s">
        <v>2839</v>
      </c>
      <c r="B406" s="48"/>
      <c r="C406" s="48"/>
      <c r="D406" s="48" t="s">
        <v>2830</v>
      </c>
      <c r="E406" s="48" t="s">
        <v>2831</v>
      </c>
      <c r="F406" s="48" t="s">
        <v>2832</v>
      </c>
      <c r="G406" s="49">
        <v>2900</v>
      </c>
    </row>
    <row r="407" spans="1:7">
      <c r="A407" s="48" t="s">
        <v>2839</v>
      </c>
      <c r="B407" s="48"/>
      <c r="C407" s="48"/>
      <c r="D407" s="48" t="s">
        <v>2830</v>
      </c>
      <c r="E407" s="48" t="s">
        <v>2831</v>
      </c>
      <c r="F407" s="48" t="s">
        <v>2832</v>
      </c>
      <c r="G407" s="49">
        <v>2900</v>
      </c>
    </row>
    <row r="408" spans="1:7">
      <c r="A408" s="48" t="s">
        <v>2840</v>
      </c>
      <c r="B408" s="48"/>
      <c r="C408" s="48"/>
      <c r="D408" s="48" t="s">
        <v>2830</v>
      </c>
      <c r="E408" s="48" t="s">
        <v>2831</v>
      </c>
      <c r="F408" s="48" t="s">
        <v>2832</v>
      </c>
      <c r="G408" s="49">
        <v>2900</v>
      </c>
    </row>
    <row r="409" spans="1:7">
      <c r="A409" s="48" t="s">
        <v>2841</v>
      </c>
      <c r="B409" s="48"/>
      <c r="C409" s="48"/>
      <c r="D409" s="48" t="s">
        <v>2830</v>
      </c>
      <c r="E409" s="48" t="s">
        <v>2831</v>
      </c>
      <c r="F409" s="48" t="s">
        <v>2832</v>
      </c>
      <c r="G409" s="49">
        <v>2900</v>
      </c>
    </row>
    <row r="410" spans="1:7">
      <c r="A410" s="48" t="s">
        <v>2842</v>
      </c>
      <c r="B410" s="48"/>
      <c r="C410" s="48"/>
      <c r="D410" s="48" t="s">
        <v>2830</v>
      </c>
      <c r="E410" s="48" t="s">
        <v>2831</v>
      </c>
      <c r="F410" s="48" t="s">
        <v>2832</v>
      </c>
      <c r="G410" s="49">
        <v>2900</v>
      </c>
    </row>
    <row r="411" spans="1:7">
      <c r="A411" s="48" t="s">
        <v>2842</v>
      </c>
      <c r="B411" s="48"/>
      <c r="C411" s="48"/>
      <c r="D411" s="48" t="s">
        <v>2830</v>
      </c>
      <c r="E411" s="48" t="s">
        <v>2831</v>
      </c>
      <c r="F411" s="48" t="s">
        <v>2832</v>
      </c>
      <c r="G411" s="49">
        <v>2900</v>
      </c>
    </row>
    <row r="412" spans="1:7">
      <c r="A412" s="48" t="s">
        <v>2843</v>
      </c>
      <c r="B412" s="48"/>
      <c r="C412" s="48"/>
      <c r="D412" s="48" t="s">
        <v>2830</v>
      </c>
      <c r="E412" s="48" t="s">
        <v>2831</v>
      </c>
      <c r="F412" s="48" t="s">
        <v>2832</v>
      </c>
      <c r="G412" s="49">
        <v>2900</v>
      </c>
    </row>
    <row r="413" spans="1:7">
      <c r="A413" s="48" t="s">
        <v>2844</v>
      </c>
      <c r="B413" s="48"/>
      <c r="C413" s="48" t="s">
        <v>2845</v>
      </c>
      <c r="D413" s="48" t="s">
        <v>2830</v>
      </c>
      <c r="E413" s="48" t="s">
        <v>2831</v>
      </c>
      <c r="F413" s="48" t="s">
        <v>2832</v>
      </c>
      <c r="G413" s="49">
        <v>2900</v>
      </c>
    </row>
    <row r="414" spans="1:7" ht="42.75">
      <c r="A414" s="48" t="s">
        <v>2846</v>
      </c>
      <c r="B414" s="48"/>
      <c r="C414" s="50" t="s">
        <v>2847</v>
      </c>
      <c r="D414" s="48" t="s">
        <v>2830</v>
      </c>
      <c r="E414" s="48" t="s">
        <v>2831</v>
      </c>
      <c r="F414" s="48" t="s">
        <v>2832</v>
      </c>
      <c r="G414" s="49">
        <v>2900</v>
      </c>
    </row>
    <row r="415" spans="1:7">
      <c r="A415" s="48" t="s">
        <v>2848</v>
      </c>
      <c r="B415" s="48"/>
      <c r="C415" s="48"/>
      <c r="D415" s="48" t="s">
        <v>2830</v>
      </c>
      <c r="E415" s="48" t="s">
        <v>2831</v>
      </c>
      <c r="F415" s="48" t="s">
        <v>2832</v>
      </c>
      <c r="G415" s="49">
        <v>2900</v>
      </c>
    </row>
    <row r="416" spans="1:7">
      <c r="A416" s="48" t="s">
        <v>2849</v>
      </c>
      <c r="B416" s="48"/>
      <c r="C416" s="48" t="s">
        <v>2850</v>
      </c>
      <c r="D416" s="48" t="s">
        <v>2830</v>
      </c>
      <c r="E416" s="48" t="s">
        <v>2831</v>
      </c>
      <c r="F416" s="48" t="s">
        <v>2832</v>
      </c>
      <c r="G416" s="49">
        <v>2900</v>
      </c>
    </row>
    <row r="417" spans="1:7">
      <c r="A417" s="48" t="s">
        <v>2851</v>
      </c>
      <c r="B417" s="48"/>
      <c r="C417" s="48"/>
      <c r="D417" s="48" t="s">
        <v>2830</v>
      </c>
      <c r="E417" s="48" t="s">
        <v>2831</v>
      </c>
      <c r="F417" s="48" t="s">
        <v>2832</v>
      </c>
      <c r="G417" s="49">
        <v>2900</v>
      </c>
    </row>
    <row r="418" spans="1:7">
      <c r="A418" s="48" t="s">
        <v>2852</v>
      </c>
      <c r="B418" s="48"/>
      <c r="C418" s="48" t="s">
        <v>2850</v>
      </c>
      <c r="D418" s="48" t="s">
        <v>2830</v>
      </c>
      <c r="E418" s="48" t="s">
        <v>2831</v>
      </c>
      <c r="F418" s="48" t="s">
        <v>2832</v>
      </c>
      <c r="G418" s="49">
        <v>2900</v>
      </c>
    </row>
    <row r="419" spans="1:7">
      <c r="A419" s="48" t="s">
        <v>2853</v>
      </c>
      <c r="B419" s="48"/>
      <c r="C419" s="48" t="s">
        <v>2854</v>
      </c>
      <c r="D419" s="48" t="s">
        <v>2830</v>
      </c>
      <c r="E419" s="48" t="s">
        <v>2831</v>
      </c>
      <c r="F419" s="48" t="s">
        <v>2832</v>
      </c>
      <c r="G419" s="49">
        <v>2900</v>
      </c>
    </row>
    <row r="420" spans="1:7">
      <c r="A420" s="48" t="s">
        <v>2855</v>
      </c>
      <c r="B420" s="48"/>
      <c r="C420" s="48" t="s">
        <v>2856</v>
      </c>
      <c r="D420" s="48" t="s">
        <v>2830</v>
      </c>
      <c r="E420" s="48" t="s">
        <v>2831</v>
      </c>
      <c r="F420" s="48" t="s">
        <v>2832</v>
      </c>
      <c r="G420" s="49">
        <v>2900</v>
      </c>
    </row>
    <row r="421" spans="1:7">
      <c r="A421" s="48" t="s">
        <v>2857</v>
      </c>
      <c r="B421" s="48"/>
      <c r="C421" s="48" t="s">
        <v>2858</v>
      </c>
      <c r="D421" s="48" t="s">
        <v>2830</v>
      </c>
      <c r="E421" s="48" t="s">
        <v>2831</v>
      </c>
      <c r="F421" s="48" t="s">
        <v>2832</v>
      </c>
      <c r="G421" s="49">
        <v>2900</v>
      </c>
    </row>
    <row r="422" spans="1:7">
      <c r="A422" s="48" t="s">
        <v>2859</v>
      </c>
      <c r="B422" s="48"/>
      <c r="C422" s="48" t="s">
        <v>2860</v>
      </c>
      <c r="D422" s="48" t="s">
        <v>2830</v>
      </c>
      <c r="E422" s="48" t="s">
        <v>2831</v>
      </c>
      <c r="F422" s="48" t="s">
        <v>2832</v>
      </c>
      <c r="G422" s="49">
        <v>2900</v>
      </c>
    </row>
    <row r="423" spans="1:7">
      <c r="A423" s="48" t="s">
        <v>2861</v>
      </c>
      <c r="B423" s="48"/>
      <c r="C423" s="48" t="s">
        <v>2862</v>
      </c>
      <c r="D423" s="48" t="s">
        <v>2830</v>
      </c>
      <c r="E423" s="48" t="s">
        <v>2831</v>
      </c>
      <c r="F423" s="48" t="s">
        <v>2832</v>
      </c>
      <c r="G423" s="49">
        <v>2900</v>
      </c>
    </row>
    <row r="424" spans="1:7">
      <c r="A424" s="48" t="s">
        <v>2863</v>
      </c>
      <c r="B424" s="48"/>
      <c r="C424" s="48"/>
      <c r="D424" s="48" t="s">
        <v>2830</v>
      </c>
      <c r="E424" s="48" t="s">
        <v>2831</v>
      </c>
      <c r="F424" s="48" t="s">
        <v>2832</v>
      </c>
      <c r="G424" s="49">
        <v>2900</v>
      </c>
    </row>
    <row r="425" spans="1:7">
      <c r="A425" s="48" t="s">
        <v>2864</v>
      </c>
      <c r="B425" s="48"/>
      <c r="C425" s="48" t="s">
        <v>2862</v>
      </c>
      <c r="D425" s="48" t="s">
        <v>2830</v>
      </c>
      <c r="E425" s="48" t="s">
        <v>2831</v>
      </c>
      <c r="F425" s="48" t="s">
        <v>2832</v>
      </c>
      <c r="G425" s="49">
        <v>2900</v>
      </c>
    </row>
    <row r="426" spans="1:7">
      <c r="A426" s="48" t="s">
        <v>2865</v>
      </c>
      <c r="B426" s="48"/>
      <c r="C426" s="48"/>
      <c r="D426" s="48" t="s">
        <v>2830</v>
      </c>
      <c r="E426" s="48" t="s">
        <v>2831</v>
      </c>
      <c r="F426" s="48" t="s">
        <v>2832</v>
      </c>
      <c r="G426" s="49">
        <v>2900</v>
      </c>
    </row>
    <row r="427" spans="1:7">
      <c r="A427" s="48" t="s">
        <v>2866</v>
      </c>
      <c r="B427" s="48"/>
      <c r="C427" s="48"/>
      <c r="D427" s="48" t="s">
        <v>2830</v>
      </c>
      <c r="E427" s="48" t="s">
        <v>2831</v>
      </c>
      <c r="F427" s="48" t="s">
        <v>2832</v>
      </c>
      <c r="G427" s="49">
        <v>2900</v>
      </c>
    </row>
    <row r="428" spans="1:7">
      <c r="A428" s="48" t="s">
        <v>2867</v>
      </c>
      <c r="B428" s="48"/>
      <c r="C428" s="48"/>
      <c r="D428" s="48" t="s">
        <v>2830</v>
      </c>
      <c r="E428" s="48" t="s">
        <v>2831</v>
      </c>
      <c r="F428" s="48" t="s">
        <v>2832</v>
      </c>
      <c r="G428" s="49">
        <v>2900</v>
      </c>
    </row>
    <row r="429" spans="1:7">
      <c r="A429" s="48" t="s">
        <v>2868</v>
      </c>
      <c r="B429" s="48"/>
      <c r="C429" s="48"/>
      <c r="D429" s="48" t="s">
        <v>2830</v>
      </c>
      <c r="E429" s="48" t="s">
        <v>2831</v>
      </c>
      <c r="F429" s="48" t="s">
        <v>2832</v>
      </c>
      <c r="G429" s="49">
        <v>2900</v>
      </c>
    </row>
    <row r="430" spans="1:7">
      <c r="A430" s="48" t="s">
        <v>2869</v>
      </c>
      <c r="B430" s="48"/>
      <c r="C430" s="48"/>
      <c r="D430" s="48" t="s">
        <v>2830</v>
      </c>
      <c r="E430" s="48" t="s">
        <v>2831</v>
      </c>
      <c r="F430" s="48" t="s">
        <v>2832</v>
      </c>
      <c r="G430" s="49">
        <v>2900</v>
      </c>
    </row>
    <row r="431" spans="1:7">
      <c r="A431" s="48" t="s">
        <v>2870</v>
      </c>
      <c r="B431" s="48"/>
      <c r="C431" s="48"/>
      <c r="D431" s="48" t="s">
        <v>2830</v>
      </c>
      <c r="E431" s="48" t="s">
        <v>2831</v>
      </c>
      <c r="F431" s="48" t="s">
        <v>2832</v>
      </c>
      <c r="G431" s="49">
        <v>2900</v>
      </c>
    </row>
    <row r="432" spans="1:7">
      <c r="A432" s="48" t="s">
        <v>2870</v>
      </c>
      <c r="B432" s="48"/>
      <c r="C432" s="48"/>
      <c r="D432" s="48" t="s">
        <v>2830</v>
      </c>
      <c r="E432" s="48" t="s">
        <v>2831</v>
      </c>
      <c r="F432" s="48" t="s">
        <v>2832</v>
      </c>
      <c r="G432" s="49">
        <v>2900</v>
      </c>
    </row>
    <row r="433" spans="1:7">
      <c r="A433" s="48" t="s">
        <v>2871</v>
      </c>
      <c r="B433" s="48"/>
      <c r="C433" s="48"/>
      <c r="D433" s="48" t="s">
        <v>2830</v>
      </c>
      <c r="E433" s="48" t="s">
        <v>2831</v>
      </c>
      <c r="F433" s="48" t="s">
        <v>2832</v>
      </c>
      <c r="G433" s="49">
        <v>2900</v>
      </c>
    </row>
    <row r="434" spans="1:7">
      <c r="A434" s="48" t="s">
        <v>2872</v>
      </c>
      <c r="B434" s="48"/>
      <c r="C434" s="48" t="s">
        <v>2862</v>
      </c>
      <c r="D434" s="48" t="s">
        <v>2830</v>
      </c>
      <c r="E434" s="48" t="s">
        <v>2831</v>
      </c>
      <c r="F434" s="48" t="s">
        <v>2832</v>
      </c>
      <c r="G434" s="49">
        <v>2900</v>
      </c>
    </row>
    <row r="435" spans="1:7">
      <c r="A435" s="48"/>
      <c r="B435" s="48"/>
      <c r="C435" s="48" t="s">
        <v>2862</v>
      </c>
      <c r="D435" s="48" t="s">
        <v>2830</v>
      </c>
      <c r="E435" s="48" t="s">
        <v>2831</v>
      </c>
      <c r="F435" s="48" t="s">
        <v>2832</v>
      </c>
      <c r="G435" s="49">
        <v>2900</v>
      </c>
    </row>
    <row r="436" spans="1:7">
      <c r="A436" s="48" t="s">
        <v>2873</v>
      </c>
      <c r="B436" s="48"/>
      <c r="C436" s="48"/>
      <c r="D436" s="48" t="s">
        <v>2830</v>
      </c>
      <c r="E436" s="48" t="s">
        <v>2831</v>
      </c>
      <c r="F436" s="48" t="s">
        <v>2832</v>
      </c>
      <c r="G436" s="49">
        <v>2900</v>
      </c>
    </row>
    <row r="437" spans="1:7">
      <c r="A437" s="48" t="s">
        <v>2874</v>
      </c>
      <c r="B437" s="48"/>
      <c r="C437" s="48"/>
      <c r="D437" s="48" t="s">
        <v>2830</v>
      </c>
      <c r="E437" s="48" t="s">
        <v>2831</v>
      </c>
      <c r="F437" s="48" t="s">
        <v>2832</v>
      </c>
      <c r="G437" s="49">
        <v>2900</v>
      </c>
    </row>
    <row r="438" spans="1:7">
      <c r="A438" s="48" t="s">
        <v>2875</v>
      </c>
      <c r="B438" s="48"/>
      <c r="C438" s="48"/>
      <c r="D438" s="48" t="s">
        <v>2830</v>
      </c>
      <c r="E438" s="48" t="s">
        <v>2831</v>
      </c>
      <c r="F438" s="48" t="s">
        <v>2832</v>
      </c>
      <c r="G438" s="49">
        <v>2900</v>
      </c>
    </row>
    <row r="439" spans="1:7">
      <c r="A439" s="48" t="s">
        <v>2875</v>
      </c>
      <c r="B439" s="48"/>
      <c r="C439" s="48"/>
      <c r="D439" s="48" t="s">
        <v>2830</v>
      </c>
      <c r="E439" s="48" t="s">
        <v>2831</v>
      </c>
      <c r="F439" s="48" t="s">
        <v>2832</v>
      </c>
      <c r="G439" s="49">
        <v>2900</v>
      </c>
    </row>
    <row r="440" spans="1:7">
      <c r="A440" s="48" t="s">
        <v>2875</v>
      </c>
      <c r="B440" s="48"/>
      <c r="C440" s="48"/>
      <c r="D440" s="48" t="s">
        <v>2830</v>
      </c>
      <c r="E440" s="48" t="s">
        <v>2831</v>
      </c>
      <c r="F440" s="48" t="s">
        <v>2832</v>
      </c>
      <c r="G440" s="49">
        <v>2900</v>
      </c>
    </row>
    <row r="441" spans="1:7">
      <c r="A441" s="48" t="s">
        <v>2875</v>
      </c>
      <c r="B441" s="48"/>
      <c r="C441" s="48"/>
      <c r="D441" s="48" t="s">
        <v>2830</v>
      </c>
      <c r="E441" s="48" t="s">
        <v>2831</v>
      </c>
      <c r="F441" s="48" t="s">
        <v>2832</v>
      </c>
      <c r="G441" s="49">
        <v>2900</v>
      </c>
    </row>
    <row r="442" spans="1:7">
      <c r="A442" s="48"/>
      <c r="B442" s="48"/>
      <c r="C442" s="48"/>
      <c r="D442" s="48" t="s">
        <v>2830</v>
      </c>
      <c r="E442" s="48" t="s">
        <v>2831</v>
      </c>
      <c r="F442" s="48" t="s">
        <v>2832</v>
      </c>
      <c r="G442" s="49">
        <v>2900</v>
      </c>
    </row>
    <row r="443" spans="1:7">
      <c r="A443" s="48"/>
      <c r="B443" s="48"/>
      <c r="C443" s="48"/>
      <c r="D443" s="48" t="s">
        <v>2830</v>
      </c>
      <c r="E443" s="48" t="s">
        <v>2831</v>
      </c>
      <c r="F443" s="48" t="s">
        <v>2832</v>
      </c>
      <c r="G443" s="49">
        <v>2900</v>
      </c>
    </row>
    <row r="444" spans="1:7">
      <c r="A444" s="48"/>
      <c r="B444" s="48"/>
      <c r="C444" s="48"/>
      <c r="D444" s="48" t="s">
        <v>2830</v>
      </c>
      <c r="E444" s="48" t="s">
        <v>2831</v>
      </c>
      <c r="F444" s="48" t="s">
        <v>2832</v>
      </c>
      <c r="G444" s="49">
        <v>2900</v>
      </c>
    </row>
    <row r="445" spans="1:7">
      <c r="A445" s="48"/>
      <c r="B445" s="48"/>
      <c r="C445" s="48"/>
      <c r="D445" s="48" t="s">
        <v>2830</v>
      </c>
      <c r="E445" s="48" t="s">
        <v>2831</v>
      </c>
      <c r="F445" s="48" t="s">
        <v>2832</v>
      </c>
      <c r="G445" s="49">
        <v>2900</v>
      </c>
    </row>
    <row r="446" spans="1:7">
      <c r="A446" s="48" t="s">
        <v>2876</v>
      </c>
      <c r="B446" s="48"/>
      <c r="C446" s="48" t="s">
        <v>2862</v>
      </c>
      <c r="D446" s="48" t="s">
        <v>2830</v>
      </c>
      <c r="E446" s="48" t="s">
        <v>2831</v>
      </c>
      <c r="F446" s="48" t="s">
        <v>2832</v>
      </c>
      <c r="G446" s="49">
        <v>2900</v>
      </c>
    </row>
    <row r="447" spans="1:7">
      <c r="A447" s="48" t="s">
        <v>2877</v>
      </c>
      <c r="B447" s="48"/>
      <c r="C447" s="48" t="s">
        <v>2862</v>
      </c>
      <c r="D447" s="48" t="s">
        <v>2830</v>
      </c>
      <c r="E447" s="48" t="s">
        <v>2831</v>
      </c>
      <c r="F447" s="48" t="s">
        <v>2832</v>
      </c>
      <c r="G447" s="49">
        <v>2900</v>
      </c>
    </row>
    <row r="448" spans="1:7">
      <c r="A448" s="48" t="s">
        <v>2878</v>
      </c>
      <c r="B448" s="48"/>
      <c r="C448" s="48" t="s">
        <v>2862</v>
      </c>
      <c r="D448" s="48" t="s">
        <v>2830</v>
      </c>
      <c r="E448" s="48" t="s">
        <v>2831</v>
      </c>
      <c r="F448" s="48" t="s">
        <v>2832</v>
      </c>
      <c r="G448" s="49">
        <v>2900</v>
      </c>
    </row>
    <row r="449" spans="1:7">
      <c r="A449" s="48" t="s">
        <v>2878</v>
      </c>
      <c r="B449" s="48"/>
      <c r="C449" s="48" t="s">
        <v>2862</v>
      </c>
      <c r="D449" s="48" t="s">
        <v>2830</v>
      </c>
      <c r="E449" s="48" t="s">
        <v>2831</v>
      </c>
      <c r="F449" s="48" t="s">
        <v>2832</v>
      </c>
      <c r="G449" s="49">
        <v>2900</v>
      </c>
    </row>
    <row r="450" spans="1:7">
      <c r="A450" s="48" t="s">
        <v>2878</v>
      </c>
      <c r="B450" s="48"/>
      <c r="C450" s="48" t="s">
        <v>2862</v>
      </c>
      <c r="D450" s="48" t="s">
        <v>2830</v>
      </c>
      <c r="E450" s="48" t="s">
        <v>2831</v>
      </c>
      <c r="F450" s="48" t="s">
        <v>2832</v>
      </c>
      <c r="G450" s="49">
        <v>2900</v>
      </c>
    </row>
    <row r="451" spans="1:7">
      <c r="A451" s="48" t="s">
        <v>2879</v>
      </c>
      <c r="B451" s="48"/>
      <c r="C451" s="48" t="s">
        <v>2862</v>
      </c>
      <c r="D451" s="48" t="s">
        <v>2830</v>
      </c>
      <c r="E451" s="48" t="s">
        <v>2831</v>
      </c>
      <c r="F451" s="48" t="s">
        <v>2832</v>
      </c>
      <c r="G451" s="49">
        <v>2900</v>
      </c>
    </row>
    <row r="452" spans="1:7">
      <c r="A452" s="48"/>
      <c r="B452" s="48"/>
      <c r="C452" s="48" t="s">
        <v>2862</v>
      </c>
      <c r="D452" s="48" t="s">
        <v>2830</v>
      </c>
      <c r="E452" s="48" t="s">
        <v>2831</v>
      </c>
      <c r="F452" s="48" t="s">
        <v>2832</v>
      </c>
      <c r="G452" s="49">
        <v>2900</v>
      </c>
    </row>
    <row r="453" spans="1:7">
      <c r="A453" s="48"/>
      <c r="B453" s="48"/>
      <c r="C453" s="48" t="s">
        <v>2862</v>
      </c>
      <c r="D453" s="48" t="s">
        <v>2830</v>
      </c>
      <c r="E453" s="48" t="s">
        <v>2831</v>
      </c>
      <c r="F453" s="48" t="s">
        <v>2832</v>
      </c>
      <c r="G453" s="49">
        <v>2900</v>
      </c>
    </row>
    <row r="454" spans="1:7">
      <c r="A454" s="48" t="s">
        <v>2880</v>
      </c>
      <c r="B454" s="48"/>
      <c r="C454" s="48" t="s">
        <v>2862</v>
      </c>
      <c r="D454" s="48" t="s">
        <v>2830</v>
      </c>
      <c r="E454" s="48" t="s">
        <v>2831</v>
      </c>
      <c r="F454" s="48" t="s">
        <v>2832</v>
      </c>
      <c r="G454" s="49">
        <v>2900</v>
      </c>
    </row>
    <row r="455" spans="1:7">
      <c r="A455" s="48"/>
      <c r="B455" s="48"/>
      <c r="C455" s="48" t="s">
        <v>2862</v>
      </c>
      <c r="D455" s="48" t="s">
        <v>2830</v>
      </c>
      <c r="E455" s="48" t="s">
        <v>2831</v>
      </c>
      <c r="F455" s="48" t="s">
        <v>2832</v>
      </c>
      <c r="G455" s="49">
        <v>2900</v>
      </c>
    </row>
    <row r="456" spans="1:7">
      <c r="A456" s="48"/>
      <c r="B456" s="48"/>
      <c r="C456" s="48" t="s">
        <v>2862</v>
      </c>
      <c r="D456" s="48" t="s">
        <v>2830</v>
      </c>
      <c r="E456" s="48" t="s">
        <v>2831</v>
      </c>
      <c r="F456" s="48" t="s">
        <v>2832</v>
      </c>
      <c r="G456" s="49">
        <v>2900</v>
      </c>
    </row>
    <row r="457" spans="1:7">
      <c r="A457" s="48"/>
      <c r="B457" s="48"/>
      <c r="C457" s="48" t="s">
        <v>2862</v>
      </c>
      <c r="D457" s="48" t="s">
        <v>2830</v>
      </c>
      <c r="E457" s="48" t="s">
        <v>2831</v>
      </c>
      <c r="F457" s="48" t="s">
        <v>2832</v>
      </c>
      <c r="G457" s="49">
        <v>2900</v>
      </c>
    </row>
    <row r="458" spans="1:7">
      <c r="A458" s="48" t="s">
        <v>2881</v>
      </c>
      <c r="B458" s="48"/>
      <c r="C458" s="48" t="s">
        <v>2882</v>
      </c>
      <c r="D458" s="48" t="s">
        <v>2830</v>
      </c>
      <c r="E458" s="48" t="s">
        <v>2831</v>
      </c>
      <c r="F458" s="48" t="s">
        <v>2832</v>
      </c>
      <c r="G458" s="49">
        <v>2900</v>
      </c>
    </row>
    <row r="459" spans="1:7">
      <c r="A459" s="48" t="s">
        <v>2883</v>
      </c>
      <c r="B459" s="48"/>
      <c r="C459" s="48" t="s">
        <v>2862</v>
      </c>
      <c r="D459" s="48" t="s">
        <v>2830</v>
      </c>
      <c r="E459" s="48" t="s">
        <v>2831</v>
      </c>
      <c r="F459" s="48" t="s">
        <v>2832</v>
      </c>
      <c r="G459" s="49">
        <v>2900</v>
      </c>
    </row>
    <row r="460" spans="1:7">
      <c r="A460" s="48" t="s">
        <v>2883</v>
      </c>
      <c r="B460" s="48"/>
      <c r="C460" s="48" t="s">
        <v>2862</v>
      </c>
      <c r="D460" s="48" t="s">
        <v>2830</v>
      </c>
      <c r="E460" s="48" t="s">
        <v>2831</v>
      </c>
      <c r="F460" s="48" t="s">
        <v>2832</v>
      </c>
      <c r="G460" s="49">
        <v>2900</v>
      </c>
    </row>
    <row r="461" spans="1:7">
      <c r="A461" s="48" t="s">
        <v>2883</v>
      </c>
      <c r="B461" s="48"/>
      <c r="C461" s="48" t="s">
        <v>2862</v>
      </c>
      <c r="D461" s="48" t="s">
        <v>2830</v>
      </c>
      <c r="E461" s="48" t="s">
        <v>2831</v>
      </c>
      <c r="F461" s="48" t="s">
        <v>2832</v>
      </c>
      <c r="G461" s="49">
        <v>2900</v>
      </c>
    </row>
    <row r="462" spans="1:7">
      <c r="A462" s="48" t="s">
        <v>2883</v>
      </c>
      <c r="B462" s="48"/>
      <c r="C462" s="48" t="s">
        <v>2862</v>
      </c>
      <c r="D462" s="48" t="s">
        <v>2830</v>
      </c>
      <c r="E462" s="48" t="s">
        <v>2831</v>
      </c>
      <c r="F462" s="48" t="s">
        <v>2832</v>
      </c>
      <c r="G462" s="49">
        <v>2900</v>
      </c>
    </row>
    <row r="463" spans="1:7">
      <c r="A463" s="48" t="s">
        <v>2883</v>
      </c>
      <c r="B463" s="48"/>
      <c r="C463" s="48" t="s">
        <v>2862</v>
      </c>
      <c r="D463" s="48" t="s">
        <v>2830</v>
      </c>
      <c r="E463" s="48" t="s">
        <v>2831</v>
      </c>
      <c r="F463" s="48" t="s">
        <v>2832</v>
      </c>
      <c r="G463" s="49">
        <v>2900</v>
      </c>
    </row>
    <row r="464" spans="1:7">
      <c r="A464" s="48" t="s">
        <v>2883</v>
      </c>
      <c r="B464" s="48"/>
      <c r="C464" s="48" t="s">
        <v>2862</v>
      </c>
      <c r="D464" s="48" t="s">
        <v>2830</v>
      </c>
      <c r="E464" s="48" t="s">
        <v>2831</v>
      </c>
      <c r="F464" s="48" t="s">
        <v>2832</v>
      </c>
      <c r="G464" s="49">
        <v>2900</v>
      </c>
    </row>
    <row r="465" spans="1:7">
      <c r="A465" s="48" t="s">
        <v>2883</v>
      </c>
      <c r="B465" s="48"/>
      <c r="C465" s="48" t="s">
        <v>2862</v>
      </c>
      <c r="D465" s="48" t="s">
        <v>2830</v>
      </c>
      <c r="E465" s="48" t="s">
        <v>2831</v>
      </c>
      <c r="F465" s="48" t="s">
        <v>2832</v>
      </c>
      <c r="G465" s="49">
        <v>2900</v>
      </c>
    </row>
    <row r="466" spans="1:7">
      <c r="A466" s="48" t="s">
        <v>2883</v>
      </c>
      <c r="B466" s="48"/>
      <c r="C466" s="48" t="s">
        <v>2862</v>
      </c>
      <c r="D466" s="48" t="s">
        <v>2830</v>
      </c>
      <c r="E466" s="48" t="s">
        <v>2831</v>
      </c>
      <c r="F466" s="48" t="s">
        <v>2832</v>
      </c>
      <c r="G466" s="49">
        <v>2900</v>
      </c>
    </row>
    <row r="467" spans="1:7">
      <c r="A467" s="48" t="s">
        <v>2883</v>
      </c>
      <c r="B467" s="48"/>
      <c r="C467" s="48" t="s">
        <v>2862</v>
      </c>
      <c r="D467" s="48" t="s">
        <v>2830</v>
      </c>
      <c r="E467" s="48" t="s">
        <v>2831</v>
      </c>
      <c r="F467" s="48" t="s">
        <v>2832</v>
      </c>
      <c r="G467" s="49">
        <v>2900</v>
      </c>
    </row>
    <row r="468" spans="1:7">
      <c r="A468" s="48" t="s">
        <v>2884</v>
      </c>
      <c r="B468" s="48"/>
      <c r="C468" s="48" t="s">
        <v>2862</v>
      </c>
      <c r="D468" s="48" t="s">
        <v>2830</v>
      </c>
      <c r="E468" s="48" t="s">
        <v>2831</v>
      </c>
      <c r="F468" s="48" t="s">
        <v>2832</v>
      </c>
      <c r="G468" s="49">
        <v>2900</v>
      </c>
    </row>
    <row r="469" spans="1:7">
      <c r="A469" s="48" t="s">
        <v>2884</v>
      </c>
      <c r="B469" s="48"/>
      <c r="C469" s="48" t="s">
        <v>2862</v>
      </c>
      <c r="D469" s="48" t="s">
        <v>2830</v>
      </c>
      <c r="E469" s="48" t="s">
        <v>2831</v>
      </c>
      <c r="F469" s="48" t="s">
        <v>2832</v>
      </c>
      <c r="G469" s="49">
        <v>2900</v>
      </c>
    </row>
    <row r="470" spans="1:7">
      <c r="A470" s="48" t="s">
        <v>2883</v>
      </c>
      <c r="B470" s="48"/>
      <c r="C470" s="48" t="s">
        <v>2862</v>
      </c>
      <c r="D470" s="48" t="s">
        <v>2830</v>
      </c>
      <c r="E470" s="48" t="s">
        <v>2831</v>
      </c>
      <c r="F470" s="48" t="s">
        <v>2832</v>
      </c>
      <c r="G470" s="49">
        <v>2900</v>
      </c>
    </row>
    <row r="471" spans="1:7">
      <c r="A471" s="48" t="s">
        <v>2883</v>
      </c>
      <c r="B471" s="48"/>
      <c r="C471" s="48" t="s">
        <v>2862</v>
      </c>
      <c r="D471" s="48" t="s">
        <v>2830</v>
      </c>
      <c r="E471" s="48" t="s">
        <v>2831</v>
      </c>
      <c r="F471" s="48" t="s">
        <v>2832</v>
      </c>
      <c r="G471" s="49">
        <v>2900</v>
      </c>
    </row>
    <row r="472" spans="1:7">
      <c r="A472" s="48" t="s">
        <v>2885</v>
      </c>
      <c r="B472" s="48"/>
      <c r="C472" s="48" t="s">
        <v>2862</v>
      </c>
      <c r="D472" s="48" t="s">
        <v>2830</v>
      </c>
      <c r="E472" s="48" t="s">
        <v>2831</v>
      </c>
      <c r="F472" s="48" t="s">
        <v>2832</v>
      </c>
      <c r="G472" s="49">
        <v>2900</v>
      </c>
    </row>
    <row r="473" spans="1:7">
      <c r="A473" s="48" t="s">
        <v>2886</v>
      </c>
      <c r="B473" s="48"/>
      <c r="C473" s="48"/>
      <c r="D473" s="48" t="s">
        <v>2830</v>
      </c>
      <c r="E473" s="48" t="s">
        <v>2831</v>
      </c>
      <c r="F473" s="48" t="s">
        <v>2832</v>
      </c>
      <c r="G473" s="49">
        <v>2900</v>
      </c>
    </row>
    <row r="474" spans="1:7">
      <c r="A474" s="48"/>
      <c r="B474" s="48"/>
      <c r="C474" s="48" t="s">
        <v>2862</v>
      </c>
      <c r="D474" s="48" t="s">
        <v>2830</v>
      </c>
      <c r="E474" s="48" t="s">
        <v>2831</v>
      </c>
      <c r="F474" s="48" t="s">
        <v>2832</v>
      </c>
      <c r="G474" s="49">
        <v>2900</v>
      </c>
    </row>
    <row r="475" spans="1:7">
      <c r="A475" s="48"/>
      <c r="B475" s="48"/>
      <c r="C475" s="48" t="s">
        <v>2862</v>
      </c>
      <c r="D475" s="48" t="s">
        <v>2830</v>
      </c>
      <c r="E475" s="48" t="s">
        <v>2831</v>
      </c>
      <c r="F475" s="48" t="s">
        <v>2832</v>
      </c>
      <c r="G475" s="49">
        <v>2900</v>
      </c>
    </row>
    <row r="476" spans="1:7">
      <c r="A476" s="48"/>
      <c r="B476" s="48"/>
      <c r="C476" s="48" t="s">
        <v>2862</v>
      </c>
      <c r="D476" s="48" t="s">
        <v>2830</v>
      </c>
      <c r="E476" s="48" t="s">
        <v>2831</v>
      </c>
      <c r="F476" s="48" t="s">
        <v>2832</v>
      </c>
      <c r="G476" s="49">
        <v>2900</v>
      </c>
    </row>
    <row r="477" spans="1:7">
      <c r="A477" s="48"/>
      <c r="B477" s="48"/>
      <c r="C477" s="48" t="s">
        <v>2862</v>
      </c>
      <c r="D477" s="48" t="s">
        <v>2830</v>
      </c>
      <c r="E477" s="48" t="s">
        <v>2831</v>
      </c>
      <c r="F477" s="48" t="s">
        <v>2832</v>
      </c>
      <c r="G477" s="49">
        <v>2900</v>
      </c>
    </row>
    <row r="478" spans="1:7">
      <c r="A478" s="48"/>
      <c r="B478" s="48"/>
      <c r="C478" s="48" t="s">
        <v>2862</v>
      </c>
      <c r="D478" s="48" t="s">
        <v>2830</v>
      </c>
      <c r="E478" s="48" t="s">
        <v>2831</v>
      </c>
      <c r="F478" s="48" t="s">
        <v>2832</v>
      </c>
      <c r="G478" s="49">
        <v>2900</v>
      </c>
    </row>
    <row r="479" spans="1:7">
      <c r="A479" s="48"/>
      <c r="B479" s="48"/>
      <c r="C479" s="48" t="s">
        <v>2862</v>
      </c>
      <c r="D479" s="48" t="s">
        <v>2830</v>
      </c>
      <c r="E479" s="48" t="s">
        <v>2831</v>
      </c>
      <c r="F479" s="48" t="s">
        <v>2832</v>
      </c>
      <c r="G479" s="49">
        <v>2900</v>
      </c>
    </row>
    <row r="480" spans="1:7">
      <c r="A480" s="48"/>
      <c r="B480" s="48"/>
      <c r="C480" s="48" t="s">
        <v>2862</v>
      </c>
      <c r="D480" s="48" t="s">
        <v>2830</v>
      </c>
      <c r="E480" s="48" t="s">
        <v>2831</v>
      </c>
      <c r="F480" s="48" t="s">
        <v>2832</v>
      </c>
      <c r="G480" s="49">
        <v>2900</v>
      </c>
    </row>
    <row r="481" spans="1:7">
      <c r="A481" s="48"/>
      <c r="B481" s="48"/>
      <c r="C481" s="48" t="s">
        <v>2862</v>
      </c>
      <c r="D481" s="48" t="s">
        <v>2830</v>
      </c>
      <c r="E481" s="48" t="s">
        <v>2831</v>
      </c>
      <c r="F481" s="48" t="s">
        <v>2832</v>
      </c>
      <c r="G481" s="49">
        <v>2900</v>
      </c>
    </row>
    <row r="482" spans="1:7">
      <c r="A482" s="48"/>
      <c r="B482" s="48"/>
      <c r="C482" s="48" t="s">
        <v>2862</v>
      </c>
      <c r="D482" s="48" t="s">
        <v>2830</v>
      </c>
      <c r="E482" s="48" t="s">
        <v>2831</v>
      </c>
      <c r="F482" s="48" t="s">
        <v>2832</v>
      </c>
      <c r="G482" s="49">
        <v>2900</v>
      </c>
    </row>
    <row r="483" spans="1:7">
      <c r="A483" s="48"/>
      <c r="B483" s="48"/>
      <c r="C483" s="48" t="s">
        <v>2862</v>
      </c>
      <c r="D483" s="48" t="s">
        <v>2830</v>
      </c>
      <c r="E483" s="48" t="s">
        <v>2831</v>
      </c>
      <c r="F483" s="48" t="s">
        <v>2832</v>
      </c>
      <c r="G483" s="49">
        <v>2900</v>
      </c>
    </row>
    <row r="484" spans="1:7">
      <c r="A484" s="48"/>
      <c r="B484" s="48"/>
      <c r="C484" s="48" t="s">
        <v>2862</v>
      </c>
      <c r="D484" s="48" t="s">
        <v>2830</v>
      </c>
      <c r="E484" s="48" t="s">
        <v>2831</v>
      </c>
      <c r="F484" s="48" t="s">
        <v>2832</v>
      </c>
      <c r="G484" s="49">
        <v>2900</v>
      </c>
    </row>
    <row r="485" spans="1:7">
      <c r="A485" s="48"/>
      <c r="B485" s="48"/>
      <c r="C485" s="48" t="s">
        <v>2862</v>
      </c>
      <c r="D485" s="48" t="s">
        <v>2830</v>
      </c>
      <c r="E485" s="48" t="s">
        <v>2831</v>
      </c>
      <c r="F485" s="48" t="s">
        <v>2832</v>
      </c>
      <c r="G485" s="49">
        <v>2900</v>
      </c>
    </row>
    <row r="486" spans="1:7">
      <c r="A486" s="48" t="s">
        <v>2887</v>
      </c>
      <c r="B486" s="48"/>
      <c r="C486" s="48"/>
      <c r="D486" s="48" t="s">
        <v>2830</v>
      </c>
      <c r="E486" s="48" t="s">
        <v>2831</v>
      </c>
      <c r="F486" s="48" t="s">
        <v>2832</v>
      </c>
      <c r="G486" s="49">
        <v>2900</v>
      </c>
    </row>
    <row r="487" spans="1:7">
      <c r="A487" s="48" t="s">
        <v>2888</v>
      </c>
      <c r="B487" s="48"/>
      <c r="C487" s="48"/>
      <c r="D487" s="48" t="s">
        <v>2830</v>
      </c>
      <c r="E487" s="48" t="s">
        <v>2831</v>
      </c>
      <c r="F487" s="48" t="s">
        <v>2832</v>
      </c>
      <c r="G487" s="49">
        <v>2900</v>
      </c>
    </row>
    <row r="488" spans="1:7">
      <c r="A488" s="48"/>
      <c r="B488" s="48"/>
      <c r="C488" s="48"/>
      <c r="D488" s="48" t="s">
        <v>2830</v>
      </c>
      <c r="E488" s="48" t="s">
        <v>2831</v>
      </c>
      <c r="F488" s="48" t="s">
        <v>2832</v>
      </c>
      <c r="G488" s="49">
        <v>2900</v>
      </c>
    </row>
    <row r="489" spans="1:7">
      <c r="A489" s="48" t="s">
        <v>2889</v>
      </c>
      <c r="B489" s="48"/>
      <c r="C489" s="48" t="s">
        <v>2862</v>
      </c>
      <c r="D489" s="48" t="s">
        <v>2830</v>
      </c>
      <c r="E489" s="48" t="s">
        <v>2831</v>
      </c>
      <c r="F489" s="48" t="s">
        <v>2832</v>
      </c>
      <c r="G489" s="49">
        <v>2900</v>
      </c>
    </row>
    <row r="490" spans="1:7">
      <c r="A490" s="48" t="s">
        <v>2890</v>
      </c>
      <c r="B490" s="48"/>
      <c r="C490" s="48" t="s">
        <v>2862</v>
      </c>
      <c r="D490" s="48" t="s">
        <v>2830</v>
      </c>
      <c r="E490" s="48" t="s">
        <v>2831</v>
      </c>
      <c r="F490" s="48" t="s">
        <v>2832</v>
      </c>
      <c r="G490" s="49">
        <v>2900</v>
      </c>
    </row>
    <row r="491" spans="1:7">
      <c r="A491" s="48" t="s">
        <v>2890</v>
      </c>
      <c r="B491" s="48"/>
      <c r="C491" s="48" t="s">
        <v>2862</v>
      </c>
      <c r="D491" s="48" t="s">
        <v>2830</v>
      </c>
      <c r="E491" s="48" t="s">
        <v>2831</v>
      </c>
      <c r="F491" s="48" t="s">
        <v>2832</v>
      </c>
      <c r="G491" s="49">
        <v>2900</v>
      </c>
    </row>
    <row r="492" spans="1:7">
      <c r="A492" s="48" t="s">
        <v>2891</v>
      </c>
      <c r="B492" s="48"/>
      <c r="C492" s="48" t="s">
        <v>2862</v>
      </c>
      <c r="D492" s="48" t="s">
        <v>2830</v>
      </c>
      <c r="E492" s="48" t="s">
        <v>2831</v>
      </c>
      <c r="F492" s="48" t="s">
        <v>2832</v>
      </c>
      <c r="G492" s="49">
        <v>2900</v>
      </c>
    </row>
    <row r="493" spans="1:7">
      <c r="A493" s="48" t="s">
        <v>2892</v>
      </c>
      <c r="B493" s="48"/>
      <c r="C493" s="48" t="s">
        <v>2862</v>
      </c>
      <c r="D493" s="48" t="s">
        <v>2830</v>
      </c>
      <c r="E493" s="48" t="s">
        <v>2831</v>
      </c>
      <c r="F493" s="48" t="s">
        <v>2832</v>
      </c>
      <c r="G493" s="49">
        <v>2900</v>
      </c>
    </row>
    <row r="494" spans="1:7">
      <c r="A494" s="48" t="s">
        <v>2893</v>
      </c>
      <c r="B494" s="48"/>
      <c r="C494" s="48" t="s">
        <v>2862</v>
      </c>
      <c r="D494" s="48" t="s">
        <v>2830</v>
      </c>
      <c r="E494" s="48" t="s">
        <v>2831</v>
      </c>
      <c r="F494" s="48" t="s">
        <v>2832</v>
      </c>
      <c r="G494" s="49">
        <v>2900</v>
      </c>
    </row>
    <row r="495" spans="1:7">
      <c r="A495" s="48" t="s">
        <v>2894</v>
      </c>
      <c r="B495" s="48"/>
      <c r="C495" s="48" t="s">
        <v>2862</v>
      </c>
      <c r="D495" s="48" t="s">
        <v>2830</v>
      </c>
      <c r="E495" s="48" t="s">
        <v>2831</v>
      </c>
      <c r="F495" s="48" t="s">
        <v>2832</v>
      </c>
      <c r="G495" s="49">
        <v>2900</v>
      </c>
    </row>
    <row r="496" spans="1:7">
      <c r="A496" s="48" t="s">
        <v>2895</v>
      </c>
      <c r="B496" s="48"/>
      <c r="C496" s="48" t="s">
        <v>2862</v>
      </c>
      <c r="D496" s="48" t="s">
        <v>2830</v>
      </c>
      <c r="E496" s="48" t="s">
        <v>2831</v>
      </c>
      <c r="F496" s="48" t="s">
        <v>2832</v>
      </c>
      <c r="G496" s="49">
        <v>2900</v>
      </c>
    </row>
    <row r="497" spans="1:7">
      <c r="A497" s="48" t="s">
        <v>2896</v>
      </c>
      <c r="B497" s="48"/>
      <c r="C497" s="48" t="s">
        <v>2862</v>
      </c>
      <c r="D497" s="48" t="s">
        <v>2830</v>
      </c>
      <c r="E497" s="48" t="s">
        <v>2831</v>
      </c>
      <c r="F497" s="48" t="s">
        <v>2832</v>
      </c>
      <c r="G497" s="49">
        <v>2900</v>
      </c>
    </row>
    <row r="498" spans="1:7">
      <c r="A498" s="48" t="s">
        <v>2897</v>
      </c>
      <c r="B498" s="48"/>
      <c r="C498" s="48" t="s">
        <v>2862</v>
      </c>
      <c r="D498" s="48" t="s">
        <v>2830</v>
      </c>
      <c r="E498" s="48" t="s">
        <v>2831</v>
      </c>
      <c r="F498" s="48" t="s">
        <v>2832</v>
      </c>
      <c r="G498" s="49">
        <v>2900</v>
      </c>
    </row>
    <row r="499" spans="1:7">
      <c r="A499" s="48" t="s">
        <v>38</v>
      </c>
      <c r="B499" s="48"/>
      <c r="C499" s="48" t="s">
        <v>2862</v>
      </c>
      <c r="D499" s="48" t="s">
        <v>2830</v>
      </c>
      <c r="E499" s="48" t="s">
        <v>2831</v>
      </c>
      <c r="F499" s="48" t="s">
        <v>2832</v>
      </c>
      <c r="G499" s="49">
        <v>2900</v>
      </c>
    </row>
    <row r="500" spans="1:7">
      <c r="A500" s="48" t="s">
        <v>38</v>
      </c>
      <c r="B500" s="48"/>
      <c r="C500" s="48" t="s">
        <v>2862</v>
      </c>
      <c r="D500" s="48" t="s">
        <v>2830</v>
      </c>
      <c r="E500" s="48" t="s">
        <v>2831</v>
      </c>
      <c r="F500" s="48" t="s">
        <v>2832</v>
      </c>
      <c r="G500" s="49">
        <v>2900</v>
      </c>
    </row>
    <row r="501" spans="1:7">
      <c r="A501" s="48" t="s">
        <v>38</v>
      </c>
      <c r="B501" s="48"/>
      <c r="C501" s="48" t="s">
        <v>2862</v>
      </c>
      <c r="D501" s="48" t="s">
        <v>2830</v>
      </c>
      <c r="E501" s="48" t="s">
        <v>2831</v>
      </c>
      <c r="F501" s="48" t="s">
        <v>2832</v>
      </c>
      <c r="G501" s="49">
        <v>2900</v>
      </c>
    </row>
    <row r="502" spans="1:7">
      <c r="A502" s="48" t="s">
        <v>38</v>
      </c>
      <c r="B502" s="48"/>
      <c r="C502" s="48" t="s">
        <v>2862</v>
      </c>
      <c r="D502" s="48" t="s">
        <v>2830</v>
      </c>
      <c r="E502" s="48" t="s">
        <v>2831</v>
      </c>
      <c r="F502" s="48" t="s">
        <v>2832</v>
      </c>
      <c r="G502" s="49">
        <v>2900</v>
      </c>
    </row>
    <row r="503" spans="1:7">
      <c r="A503" s="48" t="s">
        <v>2898</v>
      </c>
      <c r="B503" s="48"/>
      <c r="C503" s="48" t="s">
        <v>2862</v>
      </c>
      <c r="D503" s="48" t="s">
        <v>2830</v>
      </c>
      <c r="E503" s="48" t="s">
        <v>2831</v>
      </c>
      <c r="F503" s="48" t="s">
        <v>2832</v>
      </c>
      <c r="G503" s="49">
        <v>2900</v>
      </c>
    </row>
    <row r="504" spans="1:7">
      <c r="A504" s="48" t="s">
        <v>2899</v>
      </c>
      <c r="B504" s="48"/>
      <c r="C504" s="48" t="s">
        <v>2862</v>
      </c>
      <c r="D504" s="48" t="s">
        <v>2830</v>
      </c>
      <c r="E504" s="48" t="s">
        <v>2831</v>
      </c>
      <c r="F504" s="48" t="s">
        <v>2832</v>
      </c>
      <c r="G504" s="49">
        <v>2900</v>
      </c>
    </row>
    <row r="505" spans="1:7">
      <c r="A505" s="48" t="s">
        <v>2900</v>
      </c>
      <c r="B505" s="48"/>
      <c r="C505" s="48" t="s">
        <v>2862</v>
      </c>
      <c r="D505" s="48" t="s">
        <v>2830</v>
      </c>
      <c r="E505" s="48" t="s">
        <v>2831</v>
      </c>
      <c r="F505" s="48" t="s">
        <v>2832</v>
      </c>
      <c r="G505" s="49">
        <v>2900</v>
      </c>
    </row>
    <row r="506" spans="1:7">
      <c r="A506" s="48" t="s">
        <v>2901</v>
      </c>
      <c r="B506" s="48"/>
      <c r="C506" s="48" t="s">
        <v>2862</v>
      </c>
      <c r="D506" s="48" t="s">
        <v>2830</v>
      </c>
      <c r="E506" s="48" t="s">
        <v>2831</v>
      </c>
      <c r="F506" s="48" t="s">
        <v>2832</v>
      </c>
      <c r="G506" s="49">
        <v>2900</v>
      </c>
    </row>
    <row r="507" spans="1:7">
      <c r="A507" s="48" t="s">
        <v>2902</v>
      </c>
      <c r="B507" s="48"/>
      <c r="C507" s="48" t="s">
        <v>2862</v>
      </c>
      <c r="D507" s="48" t="s">
        <v>2830</v>
      </c>
      <c r="E507" s="48" t="s">
        <v>2831</v>
      </c>
      <c r="F507" s="48" t="s">
        <v>2832</v>
      </c>
      <c r="G507" s="49">
        <v>2900</v>
      </c>
    </row>
    <row r="508" spans="1:7">
      <c r="A508" s="48" t="s">
        <v>2903</v>
      </c>
      <c r="B508" s="48"/>
      <c r="C508" s="48" t="s">
        <v>2862</v>
      </c>
      <c r="D508" s="48" t="s">
        <v>2830</v>
      </c>
      <c r="E508" s="48" t="s">
        <v>2831</v>
      </c>
      <c r="F508" s="48" t="s">
        <v>2832</v>
      </c>
      <c r="G508" s="49">
        <v>2900</v>
      </c>
    </row>
    <row r="509" spans="1:7">
      <c r="A509" s="48" t="s">
        <v>2904</v>
      </c>
      <c r="B509" s="48"/>
      <c r="C509" s="48" t="s">
        <v>2905</v>
      </c>
      <c r="D509" s="48" t="s">
        <v>2830</v>
      </c>
      <c r="E509" s="48" t="s">
        <v>2831</v>
      </c>
      <c r="F509" s="48" t="s">
        <v>2832</v>
      </c>
      <c r="G509" s="49">
        <v>2900</v>
      </c>
    </row>
    <row r="510" spans="1:7">
      <c r="A510" s="48" t="s">
        <v>2906</v>
      </c>
      <c r="B510" s="48"/>
      <c r="C510" s="48" t="s">
        <v>2905</v>
      </c>
      <c r="D510" s="48" t="s">
        <v>2830</v>
      </c>
      <c r="E510" s="48" t="s">
        <v>2831</v>
      </c>
      <c r="F510" s="48" t="s">
        <v>2832</v>
      </c>
      <c r="G510" s="49">
        <v>2900</v>
      </c>
    </row>
    <row r="511" spans="1:7">
      <c r="A511" s="48" t="s">
        <v>2907</v>
      </c>
      <c r="B511" s="48"/>
      <c r="C511" s="48" t="s">
        <v>2905</v>
      </c>
      <c r="D511" s="48" t="s">
        <v>2830</v>
      </c>
      <c r="E511" s="48" t="s">
        <v>2831</v>
      </c>
      <c r="F511" s="48" t="s">
        <v>2832</v>
      </c>
      <c r="G511" s="49">
        <v>2900</v>
      </c>
    </row>
    <row r="512" spans="1:7" ht="28.5">
      <c r="A512" s="50" t="s">
        <v>2908</v>
      </c>
      <c r="B512" s="48"/>
      <c r="C512" s="48" t="s">
        <v>2909</v>
      </c>
      <c r="D512" s="48" t="s">
        <v>2830</v>
      </c>
      <c r="E512" s="48" t="s">
        <v>2831</v>
      </c>
      <c r="F512" s="48" t="s">
        <v>2832</v>
      </c>
      <c r="G512" s="49">
        <v>2900</v>
      </c>
    </row>
    <row r="513" spans="1:7">
      <c r="A513" s="48" t="s">
        <v>2640</v>
      </c>
      <c r="B513" s="48"/>
      <c r="C513" s="48" t="s">
        <v>2910</v>
      </c>
      <c r="D513" s="48" t="s">
        <v>2830</v>
      </c>
      <c r="E513" s="48" t="s">
        <v>2831</v>
      </c>
      <c r="F513" s="48" t="s">
        <v>2832</v>
      </c>
      <c r="G513" s="49">
        <v>2900</v>
      </c>
    </row>
    <row r="514" spans="1:7">
      <c r="A514" s="48" t="s">
        <v>2911</v>
      </c>
      <c r="B514" s="48"/>
      <c r="C514" s="48" t="s">
        <v>2912</v>
      </c>
      <c r="D514" s="48" t="s">
        <v>2830</v>
      </c>
      <c r="E514" s="48" t="s">
        <v>2831</v>
      </c>
      <c r="F514" s="48" t="s">
        <v>2832</v>
      </c>
      <c r="G514" s="49">
        <v>2900</v>
      </c>
    </row>
    <row r="515" spans="1:7">
      <c r="A515" s="48" t="s">
        <v>2913</v>
      </c>
      <c r="B515" s="48"/>
      <c r="C515" s="48" t="s">
        <v>2912</v>
      </c>
      <c r="D515" s="48" t="s">
        <v>2830</v>
      </c>
      <c r="E515" s="48" t="s">
        <v>2831</v>
      </c>
      <c r="F515" s="48" t="s">
        <v>2832</v>
      </c>
      <c r="G515" s="49">
        <v>2900</v>
      </c>
    </row>
    <row r="516" spans="1:7">
      <c r="A516" s="48" t="s">
        <v>2914</v>
      </c>
      <c r="B516" s="48"/>
      <c r="C516" s="48" t="s">
        <v>2912</v>
      </c>
      <c r="D516" s="48" t="s">
        <v>2830</v>
      </c>
      <c r="E516" s="48" t="s">
        <v>2831</v>
      </c>
      <c r="F516" s="48" t="s">
        <v>2832</v>
      </c>
      <c r="G516" s="49">
        <v>2900</v>
      </c>
    </row>
    <row r="517" spans="1:7">
      <c r="A517" s="48" t="s">
        <v>2915</v>
      </c>
      <c r="B517" s="48"/>
      <c r="C517" s="48" t="s">
        <v>2912</v>
      </c>
      <c r="D517" s="48" t="s">
        <v>2830</v>
      </c>
      <c r="E517" s="48" t="s">
        <v>2831</v>
      </c>
      <c r="F517" s="48" t="s">
        <v>2832</v>
      </c>
      <c r="G517" s="49">
        <v>2900</v>
      </c>
    </row>
    <row r="518" spans="1:7">
      <c r="A518" s="48" t="s">
        <v>2916</v>
      </c>
      <c r="B518" s="48"/>
      <c r="C518" s="48" t="s">
        <v>2917</v>
      </c>
      <c r="D518" s="48" t="s">
        <v>2830</v>
      </c>
      <c r="E518" s="48" t="s">
        <v>2831</v>
      </c>
      <c r="F518" s="48" t="s">
        <v>2832</v>
      </c>
      <c r="G518" s="49">
        <v>2900</v>
      </c>
    </row>
    <row r="519" spans="1:7">
      <c r="A519" s="48" t="s">
        <v>2918</v>
      </c>
      <c r="B519" s="48"/>
      <c r="C519" s="48"/>
      <c r="D519" s="48" t="s">
        <v>2830</v>
      </c>
      <c r="E519" s="48" t="s">
        <v>2831</v>
      </c>
      <c r="F519" s="48" t="s">
        <v>2832</v>
      </c>
      <c r="G519" s="49">
        <v>2900</v>
      </c>
    </row>
    <row r="520" spans="1:7">
      <c r="A520" s="48" t="s">
        <v>19</v>
      </c>
      <c r="B520" s="48"/>
      <c r="C520" s="48"/>
      <c r="D520" s="48" t="s">
        <v>2830</v>
      </c>
      <c r="E520" s="48" t="s">
        <v>2831</v>
      </c>
      <c r="F520" s="48" t="s">
        <v>2832</v>
      </c>
      <c r="G520" s="49">
        <v>2900</v>
      </c>
    </row>
    <row r="521" spans="1:7">
      <c r="A521" s="48" t="s">
        <v>2918</v>
      </c>
      <c r="B521" s="48"/>
      <c r="C521" s="48"/>
      <c r="D521" s="48" t="s">
        <v>2830</v>
      </c>
      <c r="E521" s="48" t="s">
        <v>2831</v>
      </c>
      <c r="F521" s="48" t="s">
        <v>2832</v>
      </c>
      <c r="G521" s="49">
        <v>2900</v>
      </c>
    </row>
    <row r="522" spans="1:7">
      <c r="A522" s="48" t="s">
        <v>2918</v>
      </c>
      <c r="B522" s="48"/>
      <c r="C522" s="48"/>
      <c r="D522" s="48" t="s">
        <v>2830</v>
      </c>
      <c r="E522" s="48" t="s">
        <v>2831</v>
      </c>
      <c r="F522" s="48" t="s">
        <v>2832</v>
      </c>
      <c r="G522" s="49">
        <v>2900</v>
      </c>
    </row>
    <row r="523" spans="1:7">
      <c r="A523" s="48" t="s">
        <v>2919</v>
      </c>
      <c r="B523" s="48"/>
      <c r="C523" s="48"/>
      <c r="D523" s="48" t="s">
        <v>2830</v>
      </c>
      <c r="E523" s="48" t="s">
        <v>2831</v>
      </c>
      <c r="F523" s="48" t="s">
        <v>2832</v>
      </c>
      <c r="G523" s="49">
        <v>2900</v>
      </c>
    </row>
    <row r="524" spans="1:7">
      <c r="A524" s="48" t="s">
        <v>2920</v>
      </c>
      <c r="B524" s="48"/>
      <c r="C524" s="48"/>
      <c r="D524" s="48" t="s">
        <v>2830</v>
      </c>
      <c r="E524" s="48" t="s">
        <v>2831</v>
      </c>
      <c r="F524" s="48" t="s">
        <v>2832</v>
      </c>
      <c r="G524" s="49">
        <v>2900</v>
      </c>
    </row>
    <row r="525" spans="1:7">
      <c r="A525" s="48" t="s">
        <v>2921</v>
      </c>
      <c r="B525" s="48"/>
      <c r="C525" s="48"/>
      <c r="D525" s="48" t="s">
        <v>2830</v>
      </c>
      <c r="E525" s="48" t="s">
        <v>2831</v>
      </c>
      <c r="F525" s="48" t="s">
        <v>2832</v>
      </c>
      <c r="G525" s="49">
        <v>2900</v>
      </c>
    </row>
    <row r="526" spans="1:7">
      <c r="A526" s="48" t="s">
        <v>2922</v>
      </c>
      <c r="B526" s="48"/>
      <c r="C526" s="48"/>
      <c r="D526" s="48" t="s">
        <v>2830</v>
      </c>
      <c r="E526" s="48" t="s">
        <v>2831</v>
      </c>
      <c r="F526" s="48" t="s">
        <v>2832</v>
      </c>
      <c r="G526" s="49">
        <v>2900</v>
      </c>
    </row>
    <row r="527" spans="1:7">
      <c r="A527" s="48" t="s">
        <v>70</v>
      </c>
      <c r="B527" s="48"/>
      <c r="C527" s="48"/>
      <c r="D527" s="48" t="s">
        <v>2830</v>
      </c>
      <c r="E527" s="48" t="s">
        <v>2831</v>
      </c>
      <c r="F527" s="48" t="s">
        <v>2832</v>
      </c>
      <c r="G527" s="49">
        <v>2900</v>
      </c>
    </row>
    <row r="528" spans="1:7">
      <c r="A528" s="48" t="s">
        <v>56</v>
      </c>
      <c r="B528" s="48"/>
      <c r="C528" s="48"/>
      <c r="D528" s="48" t="s">
        <v>2830</v>
      </c>
      <c r="E528" s="48" t="s">
        <v>2831</v>
      </c>
      <c r="F528" s="48" t="s">
        <v>2832</v>
      </c>
      <c r="G528" s="49">
        <v>2900</v>
      </c>
    </row>
    <row r="529" spans="1:7">
      <c r="A529" s="48" t="s">
        <v>2923</v>
      </c>
      <c r="B529" s="48"/>
      <c r="C529" s="48"/>
      <c r="D529" s="48" t="s">
        <v>2830</v>
      </c>
      <c r="E529" s="48" t="s">
        <v>2831</v>
      </c>
      <c r="F529" s="48" t="s">
        <v>2832</v>
      </c>
      <c r="G529" s="49">
        <v>2900</v>
      </c>
    </row>
    <row r="530" spans="1:7">
      <c r="A530" s="48" t="s">
        <v>2924</v>
      </c>
      <c r="B530" s="48"/>
      <c r="C530" s="48" t="s">
        <v>2862</v>
      </c>
      <c r="D530" s="48" t="s">
        <v>2830</v>
      </c>
      <c r="E530" s="48" t="s">
        <v>2831</v>
      </c>
      <c r="F530" s="48" t="s">
        <v>2832</v>
      </c>
      <c r="G530" s="49">
        <v>2900</v>
      </c>
    </row>
    <row r="531" spans="1:7">
      <c r="A531" s="48" t="s">
        <v>2925</v>
      </c>
      <c r="B531" s="48"/>
      <c r="C531" s="48" t="s">
        <v>2862</v>
      </c>
      <c r="D531" s="48" t="s">
        <v>2830</v>
      </c>
      <c r="E531" s="48" t="s">
        <v>2831</v>
      </c>
      <c r="F531" s="48" t="s">
        <v>2832</v>
      </c>
      <c r="G531" s="49">
        <v>2900</v>
      </c>
    </row>
    <row r="532" spans="1:7">
      <c r="A532" s="48" t="s">
        <v>2925</v>
      </c>
      <c r="B532" s="48"/>
      <c r="C532" s="48" t="s">
        <v>2926</v>
      </c>
      <c r="D532" s="48" t="s">
        <v>2830</v>
      </c>
      <c r="E532" s="48" t="s">
        <v>2831</v>
      </c>
      <c r="F532" s="48" t="s">
        <v>2832</v>
      </c>
      <c r="G532" s="49">
        <v>2900</v>
      </c>
    </row>
    <row r="533" spans="1:7">
      <c r="A533" s="48" t="s">
        <v>2925</v>
      </c>
      <c r="B533" s="48"/>
      <c r="C533" s="48" t="s">
        <v>2927</v>
      </c>
      <c r="D533" s="48" t="s">
        <v>2830</v>
      </c>
      <c r="E533" s="48" t="s">
        <v>2831</v>
      </c>
      <c r="F533" s="48" t="s">
        <v>2832</v>
      </c>
      <c r="G533" s="49">
        <v>2900</v>
      </c>
    </row>
    <row r="534" spans="1:7">
      <c r="A534" s="48" t="s">
        <v>2925</v>
      </c>
      <c r="B534" s="48"/>
      <c r="C534" s="48"/>
      <c r="D534" s="48" t="s">
        <v>2830</v>
      </c>
      <c r="E534" s="48" t="s">
        <v>2831</v>
      </c>
      <c r="F534" s="48" t="s">
        <v>2832</v>
      </c>
      <c r="G534" s="49">
        <v>2900</v>
      </c>
    </row>
    <row r="535" spans="1:7">
      <c r="A535" s="48" t="s">
        <v>2928</v>
      </c>
      <c r="B535" s="48"/>
      <c r="C535" s="48" t="s">
        <v>2929</v>
      </c>
      <c r="D535" s="48" t="s">
        <v>2830</v>
      </c>
      <c r="E535" s="48" t="s">
        <v>2831</v>
      </c>
      <c r="F535" s="48" t="s">
        <v>2832</v>
      </c>
      <c r="G535" s="49">
        <v>2900</v>
      </c>
    </row>
    <row r="536" spans="1:7">
      <c r="A536" s="48" t="s">
        <v>2928</v>
      </c>
      <c r="B536" s="48"/>
      <c r="C536" s="48" t="s">
        <v>2929</v>
      </c>
      <c r="D536" s="48" t="s">
        <v>2830</v>
      </c>
      <c r="E536" s="48" t="s">
        <v>2831</v>
      </c>
      <c r="F536" s="48" t="s">
        <v>2832</v>
      </c>
      <c r="G536" s="49">
        <v>2900</v>
      </c>
    </row>
    <row r="537" spans="1:7">
      <c r="A537" s="48" t="s">
        <v>2930</v>
      </c>
      <c r="B537" s="48"/>
      <c r="C537" s="48" t="s">
        <v>2931</v>
      </c>
      <c r="D537" s="48" t="s">
        <v>2830</v>
      </c>
      <c r="E537" s="48" t="s">
        <v>2831</v>
      </c>
      <c r="F537" s="48" t="s">
        <v>2832</v>
      </c>
      <c r="G537" s="49">
        <v>2900</v>
      </c>
    </row>
    <row r="538" spans="1:7">
      <c r="A538" s="48" t="s">
        <v>2932</v>
      </c>
      <c r="B538" s="48"/>
      <c r="C538" s="48" t="s">
        <v>2933</v>
      </c>
      <c r="D538" s="48" t="s">
        <v>2830</v>
      </c>
      <c r="E538" s="48" t="s">
        <v>2831</v>
      </c>
      <c r="F538" s="48" t="s">
        <v>2832</v>
      </c>
      <c r="G538" s="49">
        <v>2900</v>
      </c>
    </row>
    <row r="539" spans="1:7">
      <c r="A539" s="48" t="s">
        <v>2934</v>
      </c>
      <c r="B539" s="48"/>
      <c r="C539" s="48" t="s">
        <v>2935</v>
      </c>
      <c r="D539" s="48" t="s">
        <v>2830</v>
      </c>
      <c r="E539" s="48" t="s">
        <v>2831</v>
      </c>
      <c r="F539" s="48" t="s">
        <v>2832</v>
      </c>
      <c r="G539" s="49">
        <v>2900</v>
      </c>
    </row>
    <row r="540" spans="1:7">
      <c r="A540" s="48" t="s">
        <v>2936</v>
      </c>
      <c r="B540" s="48"/>
      <c r="C540" s="48" t="s">
        <v>2862</v>
      </c>
      <c r="D540" s="48" t="s">
        <v>2830</v>
      </c>
      <c r="E540" s="48" t="s">
        <v>2831</v>
      </c>
      <c r="F540" s="48" t="s">
        <v>2832</v>
      </c>
      <c r="G540" s="49">
        <v>2900</v>
      </c>
    </row>
    <row r="541" spans="1:7">
      <c r="A541" s="48" t="s">
        <v>2937</v>
      </c>
      <c r="B541" s="48"/>
      <c r="C541" s="48" t="s">
        <v>2938</v>
      </c>
      <c r="D541" s="48" t="s">
        <v>2830</v>
      </c>
      <c r="E541" s="48" t="s">
        <v>2831</v>
      </c>
      <c r="F541" s="48" t="s">
        <v>2832</v>
      </c>
      <c r="G541" s="49">
        <v>2900</v>
      </c>
    </row>
    <row r="542" spans="1:7">
      <c r="A542" s="48" t="s">
        <v>2939</v>
      </c>
      <c r="B542" s="48"/>
      <c r="C542" s="48" t="s">
        <v>2940</v>
      </c>
      <c r="D542" s="48" t="s">
        <v>2830</v>
      </c>
      <c r="E542" s="48" t="s">
        <v>2831</v>
      </c>
      <c r="F542" s="48" t="s">
        <v>2832</v>
      </c>
      <c r="G542" s="49">
        <v>2900</v>
      </c>
    </row>
    <row r="543" spans="1:7">
      <c r="A543" s="48" t="s">
        <v>2941</v>
      </c>
      <c r="B543" s="48"/>
      <c r="C543" s="48"/>
      <c r="D543" s="48" t="s">
        <v>2942</v>
      </c>
      <c r="E543" s="48" t="s">
        <v>2943</v>
      </c>
      <c r="F543" s="48" t="s">
        <v>2832</v>
      </c>
      <c r="G543" s="49">
        <v>1600</v>
      </c>
    </row>
    <row r="544" spans="1:7">
      <c r="A544" s="48" t="s">
        <v>2944</v>
      </c>
      <c r="B544" s="48"/>
      <c r="C544" s="48"/>
      <c r="D544" s="48" t="s">
        <v>2942</v>
      </c>
      <c r="E544" s="48" t="s">
        <v>2943</v>
      </c>
      <c r="F544" s="48" t="s">
        <v>2832</v>
      </c>
      <c r="G544" s="49">
        <v>1600</v>
      </c>
    </row>
    <row r="545" spans="1:7">
      <c r="A545" s="48" t="s">
        <v>2945</v>
      </c>
      <c r="B545" s="48"/>
      <c r="C545" s="48"/>
      <c r="D545" s="48" t="s">
        <v>2942</v>
      </c>
      <c r="E545" s="48" t="s">
        <v>2943</v>
      </c>
      <c r="F545" s="48" t="s">
        <v>2832</v>
      </c>
      <c r="G545" s="49">
        <v>1600</v>
      </c>
    </row>
    <row r="546" spans="1:7">
      <c r="A546" s="48" t="s">
        <v>2946</v>
      </c>
      <c r="B546" s="48"/>
      <c r="C546" s="48"/>
      <c r="D546" s="48" t="s">
        <v>2942</v>
      </c>
      <c r="E546" s="48" t="s">
        <v>2943</v>
      </c>
      <c r="F546" s="48" t="s">
        <v>2832</v>
      </c>
      <c r="G546" s="49">
        <v>1600</v>
      </c>
    </row>
    <row r="547" spans="1:7">
      <c r="A547" s="48" t="s">
        <v>2947</v>
      </c>
      <c r="B547" s="48"/>
      <c r="C547" s="48"/>
      <c r="D547" s="48" t="s">
        <v>2942</v>
      </c>
      <c r="E547" s="48" t="s">
        <v>2943</v>
      </c>
      <c r="F547" s="48" t="s">
        <v>2832</v>
      </c>
      <c r="G547" s="49">
        <v>1600</v>
      </c>
    </row>
    <row r="548" spans="1:7">
      <c r="A548" s="48" t="s">
        <v>2948</v>
      </c>
      <c r="B548" s="48"/>
      <c r="C548" s="48"/>
      <c r="D548" s="48" t="s">
        <v>2942</v>
      </c>
      <c r="E548" s="48" t="s">
        <v>2943</v>
      </c>
      <c r="F548" s="48" t="s">
        <v>2832</v>
      </c>
      <c r="G548" s="49">
        <v>1600</v>
      </c>
    </row>
    <row r="549" spans="1:7">
      <c r="A549" s="48" t="s">
        <v>2949</v>
      </c>
      <c r="B549" s="48"/>
      <c r="C549" s="48"/>
      <c r="D549" s="48" t="s">
        <v>2942</v>
      </c>
      <c r="E549" s="48" t="s">
        <v>2943</v>
      </c>
      <c r="F549" s="48" t="s">
        <v>2832</v>
      </c>
      <c r="G549" s="49">
        <v>1600</v>
      </c>
    </row>
    <row r="550" spans="1:7">
      <c r="A550" s="48" t="s">
        <v>2950</v>
      </c>
      <c r="B550" s="48"/>
      <c r="C550" s="48"/>
      <c r="D550" s="48" t="s">
        <v>2942</v>
      </c>
      <c r="E550" s="48" t="s">
        <v>2943</v>
      </c>
      <c r="F550" s="48" t="s">
        <v>2832</v>
      </c>
      <c r="G550" s="49">
        <v>1600</v>
      </c>
    </row>
    <row r="551" spans="1:7">
      <c r="A551" s="48" t="s">
        <v>2951</v>
      </c>
      <c r="B551" s="48"/>
      <c r="C551" s="48"/>
      <c r="D551" s="48" t="s">
        <v>2942</v>
      </c>
      <c r="E551" s="48" t="s">
        <v>2943</v>
      </c>
      <c r="F551" s="48" t="s">
        <v>2832</v>
      </c>
      <c r="G551" s="49">
        <v>1600</v>
      </c>
    </row>
    <row r="552" spans="1:7">
      <c r="A552" s="48" t="s">
        <v>2952</v>
      </c>
      <c r="B552" s="48"/>
      <c r="C552" s="48"/>
      <c r="D552" s="48" t="s">
        <v>2942</v>
      </c>
      <c r="E552" s="48" t="s">
        <v>2943</v>
      </c>
      <c r="F552" s="48" t="s">
        <v>2832</v>
      </c>
      <c r="G552" s="49">
        <v>1600</v>
      </c>
    </row>
    <row r="553" spans="1:7">
      <c r="A553" s="48" t="s">
        <v>2952</v>
      </c>
      <c r="B553" s="48"/>
      <c r="C553" s="48"/>
      <c r="D553" s="48" t="s">
        <v>2942</v>
      </c>
      <c r="E553" s="48" t="s">
        <v>2943</v>
      </c>
      <c r="F553" s="48" t="s">
        <v>2832</v>
      </c>
      <c r="G553" s="49">
        <v>1600</v>
      </c>
    </row>
    <row r="554" spans="1:7">
      <c r="A554" s="48" t="s">
        <v>2952</v>
      </c>
      <c r="B554" s="48"/>
      <c r="C554" s="48"/>
      <c r="D554" s="48" t="s">
        <v>2942</v>
      </c>
      <c r="E554" s="48" t="s">
        <v>2943</v>
      </c>
      <c r="F554" s="48" t="s">
        <v>2832</v>
      </c>
      <c r="G554" s="49">
        <v>1600</v>
      </c>
    </row>
    <row r="555" spans="1:7">
      <c r="A555" s="48" t="s">
        <v>2952</v>
      </c>
      <c r="B555" s="48"/>
      <c r="C555" s="48"/>
      <c r="D555" s="48" t="s">
        <v>2942</v>
      </c>
      <c r="E555" s="48" t="s">
        <v>2943</v>
      </c>
      <c r="F555" s="48" t="s">
        <v>2832</v>
      </c>
      <c r="G555" s="49">
        <v>1600</v>
      </c>
    </row>
    <row r="556" spans="1:7">
      <c r="A556" s="48" t="s">
        <v>2952</v>
      </c>
      <c r="B556" s="48"/>
      <c r="C556" s="48"/>
      <c r="D556" s="48" t="s">
        <v>2942</v>
      </c>
      <c r="E556" s="48" t="s">
        <v>2943</v>
      </c>
      <c r="F556" s="48" t="s">
        <v>2832</v>
      </c>
      <c r="G556" s="49">
        <v>1600</v>
      </c>
    </row>
    <row r="557" spans="1:7">
      <c r="A557" s="48" t="s">
        <v>2952</v>
      </c>
      <c r="B557" s="48"/>
      <c r="C557" s="48"/>
      <c r="D557" s="48" t="s">
        <v>2942</v>
      </c>
      <c r="E557" s="48" t="s">
        <v>2943</v>
      </c>
      <c r="F557" s="48" t="s">
        <v>2832</v>
      </c>
      <c r="G557" s="49">
        <v>1600</v>
      </c>
    </row>
    <row r="558" spans="1:7">
      <c r="A558" s="48" t="s">
        <v>2952</v>
      </c>
      <c r="B558" s="48"/>
      <c r="C558" s="48"/>
      <c r="D558" s="48" t="s">
        <v>2942</v>
      </c>
      <c r="E558" s="48" t="s">
        <v>2943</v>
      </c>
      <c r="F558" s="48" t="s">
        <v>2832</v>
      </c>
      <c r="G558" s="49">
        <v>1600</v>
      </c>
    </row>
    <row r="559" spans="1:7">
      <c r="A559" s="48" t="s">
        <v>2952</v>
      </c>
      <c r="B559" s="48"/>
      <c r="C559" s="48"/>
      <c r="D559" s="48" t="s">
        <v>2942</v>
      </c>
      <c r="E559" s="48" t="s">
        <v>2943</v>
      </c>
      <c r="F559" s="48" t="s">
        <v>2832</v>
      </c>
      <c r="G559" s="49">
        <v>1600</v>
      </c>
    </row>
    <row r="560" spans="1:7">
      <c r="A560" s="48" t="s">
        <v>2952</v>
      </c>
      <c r="B560" s="48"/>
      <c r="C560" s="48"/>
      <c r="D560" s="48" t="s">
        <v>2942</v>
      </c>
      <c r="E560" s="48" t="s">
        <v>2943</v>
      </c>
      <c r="F560" s="48" t="s">
        <v>2832</v>
      </c>
      <c r="G560" s="49">
        <v>1600</v>
      </c>
    </row>
    <row r="561" spans="1:7">
      <c r="A561" s="48" t="s">
        <v>2952</v>
      </c>
      <c r="B561" s="48"/>
      <c r="C561" s="48"/>
      <c r="D561" s="48" t="s">
        <v>2942</v>
      </c>
      <c r="E561" s="48" t="s">
        <v>2943</v>
      </c>
      <c r="F561" s="48" t="s">
        <v>2832</v>
      </c>
      <c r="G561" s="49">
        <v>1600</v>
      </c>
    </row>
    <row r="562" spans="1:7">
      <c r="A562" s="48" t="s">
        <v>2953</v>
      </c>
      <c r="B562" s="48"/>
      <c r="C562" s="48"/>
      <c r="D562" s="48" t="s">
        <v>2942</v>
      </c>
      <c r="E562" s="48" t="s">
        <v>2943</v>
      </c>
      <c r="F562" s="48" t="s">
        <v>2832</v>
      </c>
      <c r="G562" s="49">
        <v>1600</v>
      </c>
    </row>
    <row r="563" spans="1:7">
      <c r="A563" s="48" t="s">
        <v>2953</v>
      </c>
      <c r="B563" s="48"/>
      <c r="C563" s="48"/>
      <c r="D563" s="48" t="s">
        <v>2942</v>
      </c>
      <c r="E563" s="48" t="s">
        <v>2943</v>
      </c>
      <c r="F563" s="48" t="s">
        <v>2832</v>
      </c>
      <c r="G563" s="49">
        <v>1600</v>
      </c>
    </row>
    <row r="564" spans="1:7">
      <c r="A564" s="48" t="s">
        <v>2953</v>
      </c>
      <c r="B564" s="48"/>
      <c r="C564" s="48"/>
      <c r="D564" s="48" t="s">
        <v>2942</v>
      </c>
      <c r="E564" s="48" t="s">
        <v>2943</v>
      </c>
      <c r="F564" s="48" t="s">
        <v>2832</v>
      </c>
      <c r="G564" s="49">
        <v>1600</v>
      </c>
    </row>
    <row r="565" spans="1:7">
      <c r="A565" s="48" t="s">
        <v>2953</v>
      </c>
      <c r="B565" s="48"/>
      <c r="C565" s="48"/>
      <c r="D565" s="48" t="s">
        <v>2942</v>
      </c>
      <c r="E565" s="48" t="s">
        <v>2943</v>
      </c>
      <c r="F565" s="48" t="s">
        <v>2832</v>
      </c>
      <c r="G565" s="49">
        <v>1600</v>
      </c>
    </row>
    <row r="566" spans="1:7">
      <c r="A566" s="48" t="s">
        <v>2953</v>
      </c>
      <c r="B566" s="48"/>
      <c r="C566" s="48"/>
      <c r="D566" s="48" t="s">
        <v>2942</v>
      </c>
      <c r="E566" s="48" t="s">
        <v>2943</v>
      </c>
      <c r="F566" s="48" t="s">
        <v>2832</v>
      </c>
      <c r="G566" s="49">
        <v>1600</v>
      </c>
    </row>
    <row r="567" spans="1:7">
      <c r="A567" s="48" t="s">
        <v>2953</v>
      </c>
      <c r="B567" s="48"/>
      <c r="C567" s="48"/>
      <c r="D567" s="48" t="s">
        <v>2942</v>
      </c>
      <c r="E567" s="48" t="s">
        <v>2943</v>
      </c>
      <c r="F567" s="48" t="s">
        <v>2832</v>
      </c>
      <c r="G567" s="49">
        <v>1600</v>
      </c>
    </row>
    <row r="568" spans="1:7">
      <c r="A568" s="48" t="s">
        <v>2953</v>
      </c>
      <c r="B568" s="48"/>
      <c r="C568" s="48"/>
      <c r="D568" s="48" t="s">
        <v>2942</v>
      </c>
      <c r="E568" s="48" t="s">
        <v>2943</v>
      </c>
      <c r="F568" s="48" t="s">
        <v>2832</v>
      </c>
      <c r="G568" s="49">
        <v>1600</v>
      </c>
    </row>
    <row r="569" spans="1:7">
      <c r="A569" s="48" t="s">
        <v>2953</v>
      </c>
      <c r="B569" s="48"/>
      <c r="C569" s="48"/>
      <c r="D569" s="48" t="s">
        <v>2942</v>
      </c>
      <c r="E569" s="48" t="s">
        <v>2943</v>
      </c>
      <c r="F569" s="48" t="s">
        <v>2832</v>
      </c>
      <c r="G569" s="49">
        <v>1600</v>
      </c>
    </row>
    <row r="570" spans="1:7">
      <c r="A570" s="48" t="s">
        <v>2953</v>
      </c>
      <c r="B570" s="48"/>
      <c r="C570" s="48"/>
      <c r="D570" s="48" t="s">
        <v>2942</v>
      </c>
      <c r="E570" s="48" t="s">
        <v>2943</v>
      </c>
      <c r="F570" s="48" t="s">
        <v>2832</v>
      </c>
      <c r="G570" s="49">
        <v>1600</v>
      </c>
    </row>
    <row r="571" spans="1:7">
      <c r="A571" s="48" t="s">
        <v>2953</v>
      </c>
      <c r="B571" s="48"/>
      <c r="C571" s="48"/>
      <c r="D571" s="48" t="s">
        <v>2942</v>
      </c>
      <c r="E571" s="48" t="s">
        <v>2943</v>
      </c>
      <c r="F571" s="48" t="s">
        <v>2832</v>
      </c>
      <c r="G571" s="49">
        <v>1600</v>
      </c>
    </row>
    <row r="572" spans="1:7">
      <c r="A572" s="48"/>
      <c r="B572" s="48"/>
      <c r="C572" s="48"/>
      <c r="D572" s="48" t="s">
        <v>2942</v>
      </c>
      <c r="E572" s="48" t="s">
        <v>2943</v>
      </c>
      <c r="F572" s="48" t="s">
        <v>2832</v>
      </c>
      <c r="G572" s="49">
        <v>1600</v>
      </c>
    </row>
    <row r="573" spans="1:7">
      <c r="A573" s="48"/>
      <c r="B573" s="48"/>
      <c r="C573" s="48"/>
      <c r="D573" s="48" t="s">
        <v>2942</v>
      </c>
      <c r="E573" s="48" t="s">
        <v>2943</v>
      </c>
      <c r="F573" s="48" t="s">
        <v>2832</v>
      </c>
      <c r="G573" s="49">
        <v>1600</v>
      </c>
    </row>
    <row r="574" spans="1:7">
      <c r="A574" s="48"/>
      <c r="B574" s="48"/>
      <c r="C574" s="48"/>
      <c r="D574" s="48" t="s">
        <v>2942</v>
      </c>
      <c r="E574" s="48" t="s">
        <v>2943</v>
      </c>
      <c r="F574" s="48" t="s">
        <v>2832</v>
      </c>
      <c r="G574" s="49">
        <v>1600</v>
      </c>
    </row>
    <row r="575" spans="1:7">
      <c r="A575" s="48"/>
      <c r="B575" s="48"/>
      <c r="C575" s="48"/>
      <c r="D575" s="48" t="s">
        <v>2942</v>
      </c>
      <c r="E575" s="48" t="s">
        <v>2943</v>
      </c>
      <c r="F575" s="48" t="s">
        <v>2832</v>
      </c>
      <c r="G575" s="49">
        <v>1600</v>
      </c>
    </row>
    <row r="576" spans="1:7">
      <c r="A576" s="48"/>
      <c r="B576" s="48"/>
      <c r="C576" s="48"/>
      <c r="D576" s="48" t="s">
        <v>2942</v>
      </c>
      <c r="E576" s="48" t="s">
        <v>2943</v>
      </c>
      <c r="F576" s="48" t="s">
        <v>2832</v>
      </c>
      <c r="G576" s="49">
        <v>1600</v>
      </c>
    </row>
    <row r="577" spans="1:7">
      <c r="A577" s="48"/>
      <c r="B577" s="48"/>
      <c r="C577" s="48"/>
      <c r="D577" s="48" t="s">
        <v>2942</v>
      </c>
      <c r="E577" s="48" t="s">
        <v>2943</v>
      </c>
      <c r="F577" s="48" t="s">
        <v>2832</v>
      </c>
      <c r="G577" s="49">
        <v>1600</v>
      </c>
    </row>
    <row r="578" spans="1:7">
      <c r="A578" s="48"/>
      <c r="B578" s="48"/>
      <c r="C578" s="48"/>
      <c r="D578" s="48" t="s">
        <v>2942</v>
      </c>
      <c r="E578" s="48" t="s">
        <v>2943</v>
      </c>
      <c r="F578" s="48" t="s">
        <v>2832</v>
      </c>
      <c r="G578" s="49">
        <v>1600</v>
      </c>
    </row>
    <row r="579" spans="1:7">
      <c r="A579" s="48"/>
      <c r="B579" s="48"/>
      <c r="C579" s="48"/>
      <c r="D579" s="48" t="s">
        <v>2942</v>
      </c>
      <c r="E579" s="48" t="s">
        <v>2943</v>
      </c>
      <c r="F579" s="48" t="s">
        <v>2832</v>
      </c>
      <c r="G579" s="49">
        <v>1600</v>
      </c>
    </row>
    <row r="580" spans="1:7">
      <c r="A580" s="48"/>
      <c r="B580" s="48"/>
      <c r="C580" s="48"/>
      <c r="D580" s="48" t="s">
        <v>2942</v>
      </c>
      <c r="E580" s="48" t="s">
        <v>2943</v>
      </c>
      <c r="F580" s="48" t="s">
        <v>2832</v>
      </c>
      <c r="G580" s="49">
        <v>1600</v>
      </c>
    </row>
    <row r="581" spans="1:7">
      <c r="A581" s="48"/>
      <c r="B581" s="48"/>
      <c r="C581" s="48"/>
      <c r="D581" s="48" t="s">
        <v>2942</v>
      </c>
      <c r="E581" s="48" t="s">
        <v>2943</v>
      </c>
      <c r="F581" s="48" t="s">
        <v>2832</v>
      </c>
      <c r="G581" s="49">
        <v>1600</v>
      </c>
    </row>
    <row r="582" spans="1:7">
      <c r="A582" s="48" t="s">
        <v>2954</v>
      </c>
      <c r="B582" s="48"/>
      <c r="C582" s="48"/>
      <c r="D582" s="48" t="s">
        <v>2942</v>
      </c>
      <c r="E582" s="48" t="s">
        <v>2943</v>
      </c>
      <c r="F582" s="48" t="s">
        <v>2832</v>
      </c>
      <c r="G582" s="49">
        <v>1600</v>
      </c>
    </row>
    <row r="583" spans="1:7">
      <c r="A583" s="48" t="s">
        <v>2955</v>
      </c>
      <c r="B583" s="48"/>
      <c r="C583" s="48"/>
      <c r="D583" s="48" t="s">
        <v>2942</v>
      </c>
      <c r="E583" s="48" t="s">
        <v>2956</v>
      </c>
      <c r="F583" s="48" t="s">
        <v>2957</v>
      </c>
      <c r="G583" s="49">
        <v>1600</v>
      </c>
    </row>
    <row r="584" spans="1:7">
      <c r="A584" s="48" t="s">
        <v>2958</v>
      </c>
      <c r="B584" s="48"/>
      <c r="C584" s="48"/>
      <c r="D584" s="48" t="s">
        <v>2942</v>
      </c>
      <c r="E584" s="48" t="s">
        <v>2956</v>
      </c>
      <c r="F584" s="48" t="s">
        <v>2957</v>
      </c>
      <c r="G584" s="49">
        <v>1600</v>
      </c>
    </row>
    <row r="585" spans="1:7">
      <c r="A585" s="48" t="s">
        <v>2959</v>
      </c>
      <c r="B585" s="48"/>
      <c r="C585" s="48"/>
      <c r="D585" s="48" t="s">
        <v>2942</v>
      </c>
      <c r="E585" s="48" t="s">
        <v>2956</v>
      </c>
      <c r="F585" s="48" t="s">
        <v>2957</v>
      </c>
      <c r="G585" s="49">
        <v>1600</v>
      </c>
    </row>
    <row r="586" spans="1:7">
      <c r="A586" s="48" t="s">
        <v>2960</v>
      </c>
      <c r="B586" s="48"/>
      <c r="C586" s="48"/>
      <c r="D586" s="48" t="s">
        <v>2942</v>
      </c>
      <c r="E586" s="48" t="s">
        <v>2956</v>
      </c>
      <c r="F586" s="48" t="s">
        <v>2957</v>
      </c>
      <c r="G586" s="49">
        <v>1600</v>
      </c>
    </row>
    <row r="587" spans="1:7">
      <c r="A587" s="48" t="s">
        <v>2961</v>
      </c>
      <c r="B587" s="48"/>
      <c r="C587" s="48"/>
      <c r="D587" s="48" t="s">
        <v>2942</v>
      </c>
      <c r="E587" s="48" t="s">
        <v>2956</v>
      </c>
      <c r="F587" s="48" t="s">
        <v>2957</v>
      </c>
      <c r="G587" s="49">
        <v>1600</v>
      </c>
    </row>
    <row r="588" spans="1:7">
      <c r="A588" s="48" t="s">
        <v>2962</v>
      </c>
      <c r="B588" s="48"/>
      <c r="C588" s="48"/>
      <c r="D588" s="48" t="s">
        <v>2942</v>
      </c>
      <c r="E588" s="48" t="s">
        <v>2956</v>
      </c>
      <c r="F588" s="48" t="s">
        <v>2957</v>
      </c>
      <c r="G588" s="49">
        <v>1600</v>
      </c>
    </row>
    <row r="589" spans="1:7">
      <c r="A589" s="48" t="s">
        <v>2963</v>
      </c>
      <c r="B589" s="48"/>
      <c r="C589" s="48"/>
      <c r="D589" s="48" t="s">
        <v>2942</v>
      </c>
      <c r="E589" s="48" t="s">
        <v>2956</v>
      </c>
      <c r="F589" s="48" t="s">
        <v>2957</v>
      </c>
      <c r="G589" s="49">
        <v>1600</v>
      </c>
    </row>
    <row r="590" spans="1:7">
      <c r="A590" s="48" t="s">
        <v>2964</v>
      </c>
      <c r="B590" s="48"/>
      <c r="C590" s="48"/>
      <c r="D590" s="48" t="s">
        <v>2942</v>
      </c>
      <c r="E590" s="48" t="s">
        <v>2956</v>
      </c>
      <c r="F590" s="48" t="s">
        <v>2957</v>
      </c>
      <c r="G590" s="49">
        <v>1600</v>
      </c>
    </row>
    <row r="591" spans="1:7">
      <c r="A591" s="48" t="s">
        <v>2965</v>
      </c>
      <c r="B591" s="48"/>
      <c r="C591" s="48"/>
      <c r="D591" s="48" t="s">
        <v>2942</v>
      </c>
      <c r="E591" s="48" t="s">
        <v>2956</v>
      </c>
      <c r="F591" s="48" t="s">
        <v>2957</v>
      </c>
      <c r="G591" s="49">
        <v>1600</v>
      </c>
    </row>
    <row r="592" spans="1:7">
      <c r="A592" s="48" t="s">
        <v>2966</v>
      </c>
      <c r="B592" s="48"/>
      <c r="C592" s="48"/>
      <c r="D592" s="48" t="s">
        <v>2942</v>
      </c>
      <c r="E592" s="48" t="s">
        <v>2956</v>
      </c>
      <c r="F592" s="48" t="s">
        <v>2957</v>
      </c>
      <c r="G592" s="49">
        <v>1600</v>
      </c>
    </row>
    <row r="593" spans="1:7">
      <c r="A593" s="48" t="s">
        <v>2967</v>
      </c>
      <c r="B593" s="48"/>
      <c r="C593" s="48"/>
      <c r="D593" s="48" t="s">
        <v>2942</v>
      </c>
      <c r="E593" s="48" t="s">
        <v>2956</v>
      </c>
      <c r="F593" s="48" t="s">
        <v>2957</v>
      </c>
      <c r="G593" s="49">
        <v>1600</v>
      </c>
    </row>
    <row r="594" spans="1:7">
      <c r="A594" s="48" t="s">
        <v>2968</v>
      </c>
      <c r="B594" s="48"/>
      <c r="C594" s="48"/>
      <c r="D594" s="48" t="s">
        <v>2942</v>
      </c>
      <c r="E594" s="48" t="s">
        <v>2956</v>
      </c>
      <c r="F594" s="48" t="s">
        <v>2957</v>
      </c>
      <c r="G594" s="49">
        <v>1600</v>
      </c>
    </row>
    <row r="595" spans="1:7">
      <c r="A595" s="48" t="s">
        <v>2969</v>
      </c>
      <c r="B595" s="48"/>
      <c r="C595" s="48"/>
      <c r="D595" s="48" t="s">
        <v>2942</v>
      </c>
      <c r="E595" s="48" t="s">
        <v>2956</v>
      </c>
      <c r="F595" s="48" t="s">
        <v>2957</v>
      </c>
      <c r="G595" s="49">
        <v>1600</v>
      </c>
    </row>
    <row r="596" spans="1:7">
      <c r="A596" s="48" t="s">
        <v>2970</v>
      </c>
      <c r="B596" s="48"/>
      <c r="C596" s="48"/>
      <c r="D596" s="48" t="s">
        <v>2942</v>
      </c>
      <c r="E596" s="48" t="s">
        <v>2956</v>
      </c>
      <c r="F596" s="48" t="s">
        <v>2957</v>
      </c>
      <c r="G596" s="49">
        <v>1600</v>
      </c>
    </row>
    <row r="597" spans="1:7">
      <c r="A597" s="48" t="s">
        <v>2971</v>
      </c>
      <c r="B597" s="48"/>
      <c r="C597" s="48"/>
      <c r="D597" s="48" t="s">
        <v>2942</v>
      </c>
      <c r="E597" s="48" t="s">
        <v>2956</v>
      </c>
      <c r="F597" s="48" t="s">
        <v>2957</v>
      </c>
      <c r="G597" s="49">
        <v>1600</v>
      </c>
    </row>
    <row r="598" spans="1:7">
      <c r="A598" s="48" t="s">
        <v>2972</v>
      </c>
      <c r="B598" s="48"/>
      <c r="C598" s="48"/>
      <c r="D598" s="48" t="s">
        <v>2942</v>
      </c>
      <c r="E598" s="48" t="s">
        <v>2956</v>
      </c>
      <c r="F598" s="48" t="s">
        <v>2957</v>
      </c>
      <c r="G598" s="49">
        <v>1600</v>
      </c>
    </row>
    <row r="599" spans="1:7">
      <c r="A599" s="48" t="s">
        <v>2973</v>
      </c>
      <c r="B599" s="48"/>
      <c r="C599" s="48"/>
      <c r="D599" s="48" t="s">
        <v>2942</v>
      </c>
      <c r="E599" s="48" t="s">
        <v>2956</v>
      </c>
      <c r="F599" s="48" t="s">
        <v>2957</v>
      </c>
      <c r="G599" s="49">
        <v>1600</v>
      </c>
    </row>
    <row r="600" spans="1:7">
      <c r="A600" s="48" t="s">
        <v>2974</v>
      </c>
      <c r="B600" s="48"/>
      <c r="C600" s="48"/>
      <c r="D600" s="48" t="s">
        <v>2942</v>
      </c>
      <c r="E600" s="48" t="s">
        <v>2956</v>
      </c>
      <c r="F600" s="48" t="s">
        <v>2957</v>
      </c>
      <c r="G600" s="49">
        <v>1600</v>
      </c>
    </row>
    <row r="601" spans="1:7">
      <c r="A601" s="48" t="s">
        <v>2975</v>
      </c>
      <c r="B601" s="48"/>
      <c r="C601" s="48"/>
      <c r="D601" s="48" t="s">
        <v>2942</v>
      </c>
      <c r="E601" s="48" t="s">
        <v>2956</v>
      </c>
      <c r="F601" s="48" t="s">
        <v>2957</v>
      </c>
      <c r="G601" s="49">
        <v>1600</v>
      </c>
    </row>
    <row r="602" spans="1:7">
      <c r="A602" s="48" t="s">
        <v>2976</v>
      </c>
      <c r="B602" s="48"/>
      <c r="C602" s="48"/>
      <c r="D602" s="48" t="s">
        <v>2942</v>
      </c>
      <c r="E602" s="48" t="s">
        <v>2956</v>
      </c>
      <c r="F602" s="48" t="s">
        <v>2957</v>
      </c>
      <c r="G602" s="49">
        <v>1600</v>
      </c>
    </row>
    <row r="603" spans="1:7">
      <c r="A603" s="48" t="s">
        <v>2977</v>
      </c>
      <c r="B603" s="48"/>
      <c r="C603" s="48"/>
      <c r="D603" s="48" t="s">
        <v>2942</v>
      </c>
      <c r="E603" s="48" t="s">
        <v>2956</v>
      </c>
      <c r="F603" s="48" t="s">
        <v>2957</v>
      </c>
      <c r="G603" s="49">
        <v>1600</v>
      </c>
    </row>
    <row r="604" spans="1:7">
      <c r="A604" s="48" t="s">
        <v>2978</v>
      </c>
      <c r="B604" s="48"/>
      <c r="C604" s="48"/>
      <c r="D604" s="48" t="s">
        <v>2942</v>
      </c>
      <c r="E604" s="48" t="s">
        <v>2956</v>
      </c>
      <c r="F604" s="48" t="s">
        <v>2957</v>
      </c>
      <c r="G604" s="49">
        <v>1600</v>
      </c>
    </row>
    <row r="605" spans="1:7">
      <c r="A605" s="48" t="s">
        <v>2979</v>
      </c>
      <c r="B605" s="48"/>
      <c r="C605" s="48"/>
      <c r="D605" s="48" t="s">
        <v>2942</v>
      </c>
      <c r="E605" s="48" t="s">
        <v>2956</v>
      </c>
      <c r="F605" s="48" t="s">
        <v>2957</v>
      </c>
      <c r="G605" s="49">
        <v>1600</v>
      </c>
    </row>
    <row r="606" spans="1:7">
      <c r="A606" s="48" t="s">
        <v>2980</v>
      </c>
      <c r="B606" s="48"/>
      <c r="C606" s="48"/>
      <c r="D606" s="48" t="s">
        <v>2942</v>
      </c>
      <c r="E606" s="48" t="s">
        <v>2956</v>
      </c>
      <c r="F606" s="48" t="s">
        <v>2957</v>
      </c>
      <c r="G606" s="49">
        <v>1600</v>
      </c>
    </row>
    <row r="607" spans="1:7">
      <c r="A607" s="48" t="s">
        <v>2981</v>
      </c>
      <c r="B607" s="48"/>
      <c r="C607" s="48"/>
      <c r="D607" s="48" t="s">
        <v>2942</v>
      </c>
      <c r="E607" s="48" t="s">
        <v>2956</v>
      </c>
      <c r="F607" s="48" t="s">
        <v>2957</v>
      </c>
      <c r="G607" s="49">
        <v>1600</v>
      </c>
    </row>
    <row r="608" spans="1:7">
      <c r="A608" s="48" t="s">
        <v>2982</v>
      </c>
      <c r="B608" s="48"/>
      <c r="C608" s="48"/>
      <c r="D608" s="48" t="s">
        <v>2942</v>
      </c>
      <c r="E608" s="48" t="s">
        <v>2956</v>
      </c>
      <c r="F608" s="48" t="s">
        <v>2957</v>
      </c>
      <c r="G608" s="49">
        <v>1600</v>
      </c>
    </row>
    <row r="609" spans="1:7">
      <c r="A609" s="48" t="s">
        <v>2983</v>
      </c>
      <c r="B609" s="48"/>
      <c r="C609" s="48"/>
      <c r="D609" s="48" t="s">
        <v>2942</v>
      </c>
      <c r="E609" s="48" t="s">
        <v>2956</v>
      </c>
      <c r="F609" s="48" t="s">
        <v>2957</v>
      </c>
      <c r="G609" s="49">
        <v>1600</v>
      </c>
    </row>
    <row r="610" spans="1:7">
      <c r="A610" s="48" t="s">
        <v>2984</v>
      </c>
      <c r="B610" s="48"/>
      <c r="C610" s="48"/>
      <c r="D610" s="48" t="s">
        <v>2942</v>
      </c>
      <c r="E610" s="48" t="s">
        <v>2956</v>
      </c>
      <c r="F610" s="48" t="s">
        <v>2957</v>
      </c>
      <c r="G610" s="49">
        <v>1600</v>
      </c>
    </row>
    <row r="611" spans="1:7">
      <c r="A611" s="48" t="s">
        <v>2985</v>
      </c>
      <c r="B611" s="48"/>
      <c r="C611" s="48"/>
      <c r="D611" s="48" t="s">
        <v>2942</v>
      </c>
      <c r="E611" s="48" t="s">
        <v>2956</v>
      </c>
      <c r="F611" s="48" t="s">
        <v>2957</v>
      </c>
      <c r="G611" s="49">
        <v>1600</v>
      </c>
    </row>
    <row r="612" spans="1:7">
      <c r="A612" s="48" t="s">
        <v>2986</v>
      </c>
      <c r="B612" s="48"/>
      <c r="C612" s="48"/>
      <c r="D612" s="48" t="s">
        <v>2942</v>
      </c>
      <c r="E612" s="48" t="s">
        <v>2956</v>
      </c>
      <c r="F612" s="48" t="s">
        <v>2957</v>
      </c>
      <c r="G612" s="49">
        <v>1600</v>
      </c>
    </row>
    <row r="613" spans="1:7">
      <c r="A613" s="48" t="s">
        <v>2987</v>
      </c>
      <c r="B613" s="48"/>
      <c r="C613" s="48"/>
      <c r="D613" s="48" t="s">
        <v>2942</v>
      </c>
      <c r="E613" s="48" t="s">
        <v>2956</v>
      </c>
      <c r="F613" s="48" t="s">
        <v>2957</v>
      </c>
      <c r="G613" s="49">
        <v>1600</v>
      </c>
    </row>
    <row r="614" spans="1:7">
      <c r="A614" s="48" t="s">
        <v>2988</v>
      </c>
      <c r="B614" s="48"/>
      <c r="C614" s="48"/>
      <c r="D614" s="48" t="s">
        <v>2942</v>
      </c>
      <c r="E614" s="48" t="s">
        <v>2956</v>
      </c>
      <c r="F614" s="48" t="s">
        <v>2957</v>
      </c>
      <c r="G614" s="49">
        <v>1600</v>
      </c>
    </row>
    <row r="615" spans="1:7">
      <c r="A615" s="48" t="s">
        <v>2989</v>
      </c>
      <c r="B615" s="48"/>
      <c r="C615" s="48"/>
      <c r="D615" s="48" t="s">
        <v>2942</v>
      </c>
      <c r="E615" s="48" t="s">
        <v>2956</v>
      </c>
      <c r="F615" s="48" t="s">
        <v>2957</v>
      </c>
      <c r="G615" s="49">
        <v>1600</v>
      </c>
    </row>
    <row r="616" spans="1:7">
      <c r="A616" s="48" t="s">
        <v>2990</v>
      </c>
      <c r="B616" s="48"/>
      <c r="C616" s="48"/>
      <c r="D616" s="48" t="s">
        <v>2942</v>
      </c>
      <c r="E616" s="48" t="s">
        <v>2956</v>
      </c>
      <c r="F616" s="48" t="s">
        <v>2957</v>
      </c>
      <c r="G616" s="49">
        <v>1600</v>
      </c>
    </row>
    <row r="617" spans="1:7">
      <c r="A617" s="48" t="s">
        <v>2991</v>
      </c>
      <c r="B617" s="48"/>
      <c r="C617" s="48"/>
      <c r="D617" s="48" t="s">
        <v>2942</v>
      </c>
      <c r="E617" s="48" t="s">
        <v>2956</v>
      </c>
      <c r="F617" s="48" t="s">
        <v>2957</v>
      </c>
      <c r="G617" s="49">
        <v>1600</v>
      </c>
    </row>
    <row r="618" spans="1:7">
      <c r="A618" s="48" t="s">
        <v>2992</v>
      </c>
      <c r="B618" s="48"/>
      <c r="C618" s="48"/>
      <c r="D618" s="48" t="s">
        <v>2942</v>
      </c>
      <c r="E618" s="48" t="s">
        <v>2956</v>
      </c>
      <c r="F618" s="48" t="s">
        <v>2957</v>
      </c>
      <c r="G618" s="49">
        <v>1600</v>
      </c>
    </row>
    <row r="619" spans="1:7">
      <c r="A619" s="48" t="s">
        <v>2993</v>
      </c>
      <c r="B619" s="48"/>
      <c r="C619" s="48"/>
      <c r="D619" s="48" t="s">
        <v>2942</v>
      </c>
      <c r="E619" s="48" t="s">
        <v>2956</v>
      </c>
      <c r="F619" s="48" t="s">
        <v>2957</v>
      </c>
      <c r="G619" s="49">
        <v>1600</v>
      </c>
    </row>
    <row r="620" spans="1:7">
      <c r="A620" s="48" t="s">
        <v>2994</v>
      </c>
      <c r="B620" s="48"/>
      <c r="C620" s="48"/>
      <c r="D620" s="48" t="s">
        <v>2942</v>
      </c>
      <c r="E620" s="48" t="s">
        <v>2956</v>
      </c>
      <c r="F620" s="48" t="s">
        <v>2957</v>
      </c>
      <c r="G620" s="49">
        <v>1600</v>
      </c>
    </row>
    <row r="621" spans="1:7">
      <c r="A621" s="48" t="s">
        <v>2995</v>
      </c>
      <c r="B621" s="48"/>
      <c r="C621" s="48"/>
      <c r="D621" s="48" t="s">
        <v>2942</v>
      </c>
      <c r="E621" s="48" t="s">
        <v>2956</v>
      </c>
      <c r="F621" s="48" t="s">
        <v>2957</v>
      </c>
      <c r="G621" s="49">
        <v>1600</v>
      </c>
    </row>
    <row r="622" spans="1:7">
      <c r="A622" s="48" t="s">
        <v>2996</v>
      </c>
      <c r="B622" s="48"/>
      <c r="C622" s="48"/>
      <c r="D622" s="48" t="s">
        <v>2942</v>
      </c>
      <c r="E622" s="48" t="s">
        <v>2956</v>
      </c>
      <c r="F622" s="48" t="s">
        <v>2957</v>
      </c>
      <c r="G622" s="49">
        <v>1600</v>
      </c>
    </row>
    <row r="623" spans="1:7">
      <c r="A623" s="48" t="s">
        <v>2997</v>
      </c>
      <c r="B623" s="48"/>
      <c r="C623" s="48"/>
      <c r="D623" s="48" t="s">
        <v>2942</v>
      </c>
      <c r="E623" s="48" t="s">
        <v>2956</v>
      </c>
      <c r="F623" s="48" t="s">
        <v>2957</v>
      </c>
      <c r="G623" s="49">
        <v>1600</v>
      </c>
    </row>
    <row r="624" spans="1:7">
      <c r="A624" s="48" t="s">
        <v>2998</v>
      </c>
      <c r="B624" s="48"/>
      <c r="C624" s="48"/>
      <c r="D624" s="48" t="s">
        <v>2942</v>
      </c>
      <c r="E624" s="48" t="s">
        <v>2956</v>
      </c>
      <c r="F624" s="48" t="s">
        <v>2957</v>
      </c>
      <c r="G624" s="49">
        <v>1600</v>
      </c>
    </row>
    <row r="625" spans="1:7">
      <c r="A625" s="48" t="s">
        <v>2999</v>
      </c>
      <c r="B625" s="48"/>
      <c r="C625" s="48"/>
      <c r="D625" s="48" t="s">
        <v>2942</v>
      </c>
      <c r="E625" s="48" t="s">
        <v>2956</v>
      </c>
      <c r="F625" s="48" t="s">
        <v>2957</v>
      </c>
      <c r="G625" s="49">
        <v>1600</v>
      </c>
    </row>
    <row r="626" spans="1:7">
      <c r="A626" s="48" t="s">
        <v>3000</v>
      </c>
      <c r="B626" s="48"/>
      <c r="C626" s="48"/>
      <c r="D626" s="48" t="s">
        <v>2942</v>
      </c>
      <c r="E626" s="48" t="s">
        <v>2956</v>
      </c>
      <c r="F626" s="48" t="s">
        <v>2957</v>
      </c>
      <c r="G626" s="49">
        <v>1600</v>
      </c>
    </row>
    <row r="627" spans="1:7">
      <c r="A627" s="48" t="s">
        <v>3001</v>
      </c>
      <c r="B627" s="48"/>
      <c r="C627" s="48"/>
      <c r="D627" s="48" t="s">
        <v>2942</v>
      </c>
      <c r="E627" s="48" t="s">
        <v>2956</v>
      </c>
      <c r="F627" s="48" t="s">
        <v>2957</v>
      </c>
      <c r="G627" s="49">
        <v>1600</v>
      </c>
    </row>
    <row r="628" spans="1:7">
      <c r="A628" s="48" t="s">
        <v>3002</v>
      </c>
      <c r="B628" s="48"/>
      <c r="C628" s="48"/>
      <c r="D628" s="48" t="s">
        <v>2942</v>
      </c>
      <c r="E628" s="48" t="s">
        <v>2956</v>
      </c>
      <c r="F628" s="48" t="s">
        <v>2957</v>
      </c>
      <c r="G628" s="49">
        <v>1600</v>
      </c>
    </row>
    <row r="629" spans="1:7">
      <c r="A629" s="48" t="s">
        <v>3003</v>
      </c>
      <c r="B629" s="48"/>
      <c r="C629" s="48"/>
      <c r="D629" s="48" t="s">
        <v>2942</v>
      </c>
      <c r="E629" s="48" t="s">
        <v>2956</v>
      </c>
      <c r="F629" s="48" t="s">
        <v>2957</v>
      </c>
      <c r="G629" s="49">
        <v>1600</v>
      </c>
    </row>
    <row r="630" spans="1:7">
      <c r="A630" s="48" t="s">
        <v>3004</v>
      </c>
      <c r="B630" s="48"/>
      <c r="C630" s="48"/>
      <c r="D630" s="48" t="s">
        <v>2942</v>
      </c>
      <c r="E630" s="48" t="s">
        <v>2956</v>
      </c>
      <c r="F630" s="48" t="s">
        <v>2957</v>
      </c>
      <c r="G630" s="49">
        <v>1600</v>
      </c>
    </row>
    <row r="631" spans="1:7">
      <c r="A631" s="48" t="s">
        <v>3005</v>
      </c>
      <c r="B631" s="48"/>
      <c r="C631" s="48"/>
      <c r="D631" s="48" t="s">
        <v>2942</v>
      </c>
      <c r="E631" s="48" t="s">
        <v>2956</v>
      </c>
      <c r="F631" s="48" t="s">
        <v>2957</v>
      </c>
      <c r="G631" s="49">
        <v>1600</v>
      </c>
    </row>
    <row r="632" spans="1:7">
      <c r="A632" s="48" t="s">
        <v>3006</v>
      </c>
      <c r="B632" s="48"/>
      <c r="C632" s="48"/>
      <c r="D632" s="48" t="s">
        <v>2942</v>
      </c>
      <c r="E632" s="48" t="s">
        <v>2956</v>
      </c>
      <c r="F632" s="48" t="s">
        <v>2957</v>
      </c>
      <c r="G632" s="49">
        <v>1600</v>
      </c>
    </row>
    <row r="633" spans="1:7">
      <c r="A633" s="48" t="s">
        <v>3007</v>
      </c>
      <c r="B633" s="48"/>
      <c r="C633" s="48"/>
      <c r="D633" s="48" t="s">
        <v>2942</v>
      </c>
      <c r="E633" s="48" t="s">
        <v>2956</v>
      </c>
      <c r="F633" s="48" t="s">
        <v>2957</v>
      </c>
      <c r="G633" s="49">
        <v>1600</v>
      </c>
    </row>
    <row r="634" spans="1:7">
      <c r="A634" s="48" t="s">
        <v>3008</v>
      </c>
      <c r="B634" s="48"/>
      <c r="C634" s="48"/>
      <c r="D634" s="48" t="s">
        <v>2942</v>
      </c>
      <c r="E634" s="48" t="s">
        <v>2956</v>
      </c>
      <c r="F634" s="48" t="s">
        <v>2957</v>
      </c>
      <c r="G634" s="49">
        <v>1600</v>
      </c>
    </row>
    <row r="635" spans="1:7">
      <c r="A635" s="48" t="s">
        <v>3009</v>
      </c>
      <c r="B635" s="48"/>
      <c r="C635" s="48"/>
      <c r="D635" s="48" t="s">
        <v>2942</v>
      </c>
      <c r="E635" s="48" t="s">
        <v>2956</v>
      </c>
      <c r="F635" s="48" t="s">
        <v>2957</v>
      </c>
      <c r="G635" s="49">
        <v>1600</v>
      </c>
    </row>
    <row r="636" spans="1:7">
      <c r="A636" s="48" t="s">
        <v>3010</v>
      </c>
      <c r="B636" s="48"/>
      <c r="C636" s="48"/>
      <c r="D636" s="48" t="s">
        <v>2942</v>
      </c>
      <c r="E636" s="48" t="s">
        <v>2956</v>
      </c>
      <c r="F636" s="48" t="s">
        <v>2957</v>
      </c>
      <c r="G636" s="49">
        <v>1600</v>
      </c>
    </row>
    <row r="637" spans="1:7">
      <c r="A637" s="48" t="s">
        <v>3011</v>
      </c>
      <c r="B637" s="48"/>
      <c r="C637" s="48"/>
      <c r="D637" s="48" t="s">
        <v>2942</v>
      </c>
      <c r="E637" s="48" t="s">
        <v>2956</v>
      </c>
      <c r="F637" s="48" t="s">
        <v>2957</v>
      </c>
      <c r="G637" s="49">
        <v>1600</v>
      </c>
    </row>
    <row r="638" spans="1:7">
      <c r="A638" s="48" t="s">
        <v>3012</v>
      </c>
      <c r="B638" s="48"/>
      <c r="C638" s="48"/>
      <c r="D638" s="48" t="s">
        <v>2942</v>
      </c>
      <c r="E638" s="48" t="s">
        <v>2956</v>
      </c>
      <c r="F638" s="48" t="s">
        <v>2957</v>
      </c>
      <c r="G638" s="49">
        <v>1600</v>
      </c>
    </row>
    <row r="639" spans="1:7">
      <c r="A639" s="48" t="s">
        <v>3013</v>
      </c>
      <c r="B639" s="48"/>
      <c r="C639" s="48"/>
      <c r="D639" s="48" t="s">
        <v>2942</v>
      </c>
      <c r="E639" s="48" t="s">
        <v>2956</v>
      </c>
      <c r="F639" s="48" t="s">
        <v>2957</v>
      </c>
      <c r="G639" s="49">
        <v>1600</v>
      </c>
    </row>
    <row r="640" spans="1:7">
      <c r="A640" s="48" t="s">
        <v>3014</v>
      </c>
      <c r="B640" s="48"/>
      <c r="C640" s="48"/>
      <c r="D640" s="48" t="s">
        <v>2942</v>
      </c>
      <c r="E640" s="48" t="s">
        <v>2956</v>
      </c>
      <c r="F640" s="48" t="s">
        <v>2957</v>
      </c>
      <c r="G640" s="49">
        <v>1600</v>
      </c>
    </row>
    <row r="641" spans="1:7">
      <c r="A641" s="48" t="s">
        <v>3015</v>
      </c>
      <c r="B641" s="48"/>
      <c r="C641" s="48"/>
      <c r="D641" s="48" t="s">
        <v>2942</v>
      </c>
      <c r="E641" s="48" t="s">
        <v>2956</v>
      </c>
      <c r="F641" s="48" t="s">
        <v>2957</v>
      </c>
      <c r="G641" s="49">
        <v>1600</v>
      </c>
    </row>
    <row r="642" spans="1:7">
      <c r="A642" s="48" t="s">
        <v>3016</v>
      </c>
      <c r="B642" s="48"/>
      <c r="C642" s="48"/>
      <c r="D642" s="48" t="s">
        <v>2942</v>
      </c>
      <c r="E642" s="48" t="s">
        <v>2956</v>
      </c>
      <c r="F642" s="48" t="s">
        <v>2957</v>
      </c>
      <c r="G642" s="49">
        <v>1600</v>
      </c>
    </row>
    <row r="643" spans="1:7">
      <c r="A643" s="48" t="s">
        <v>3017</v>
      </c>
      <c r="B643" s="48"/>
      <c r="C643" s="48"/>
      <c r="D643" s="48" t="s">
        <v>2942</v>
      </c>
      <c r="E643" s="48" t="s">
        <v>2956</v>
      </c>
      <c r="F643" s="48" t="s">
        <v>2957</v>
      </c>
      <c r="G643" s="49">
        <v>1600</v>
      </c>
    </row>
    <row r="644" spans="1:7">
      <c r="A644" s="48" t="s">
        <v>3018</v>
      </c>
      <c r="B644" s="48"/>
      <c r="C644" s="48"/>
      <c r="D644" s="48" t="s">
        <v>2942</v>
      </c>
      <c r="E644" s="48" t="s">
        <v>2956</v>
      </c>
      <c r="F644" s="48" t="s">
        <v>2957</v>
      </c>
      <c r="G644" s="49">
        <v>1600</v>
      </c>
    </row>
    <row r="645" spans="1:7">
      <c r="A645" s="48" t="s">
        <v>3019</v>
      </c>
      <c r="B645" s="48"/>
      <c r="C645" s="48"/>
      <c r="D645" s="48" t="s">
        <v>2942</v>
      </c>
      <c r="E645" s="48" t="s">
        <v>2956</v>
      </c>
      <c r="F645" s="48" t="s">
        <v>2957</v>
      </c>
      <c r="G645" s="49">
        <v>1600</v>
      </c>
    </row>
    <row r="646" spans="1:7">
      <c r="A646" s="48" t="s">
        <v>3020</v>
      </c>
      <c r="B646" s="48"/>
      <c r="C646" s="48"/>
      <c r="D646" s="48" t="s">
        <v>2942</v>
      </c>
      <c r="E646" s="48" t="s">
        <v>2956</v>
      </c>
      <c r="F646" s="48" t="s">
        <v>2957</v>
      </c>
      <c r="G646" s="49">
        <v>1600</v>
      </c>
    </row>
    <row r="647" spans="1:7">
      <c r="A647" s="48" t="s">
        <v>3021</v>
      </c>
      <c r="B647" s="48"/>
      <c r="C647" s="48"/>
      <c r="D647" s="48" t="s">
        <v>2942</v>
      </c>
      <c r="E647" s="48" t="s">
        <v>2956</v>
      </c>
      <c r="F647" s="48" t="s">
        <v>2957</v>
      </c>
      <c r="G647" s="49">
        <v>1600</v>
      </c>
    </row>
    <row r="648" spans="1:7">
      <c r="A648" s="48" t="s">
        <v>3022</v>
      </c>
      <c r="B648" s="48"/>
      <c r="C648" s="48"/>
      <c r="D648" s="48" t="s">
        <v>2942</v>
      </c>
      <c r="E648" s="48" t="s">
        <v>2956</v>
      </c>
      <c r="F648" s="48" t="s">
        <v>2957</v>
      </c>
      <c r="G648" s="49">
        <v>1600</v>
      </c>
    </row>
    <row r="649" spans="1:7">
      <c r="A649" s="48" t="s">
        <v>3023</v>
      </c>
      <c r="B649" s="48"/>
      <c r="C649" s="48"/>
      <c r="D649" s="48" t="s">
        <v>2942</v>
      </c>
      <c r="E649" s="48" t="s">
        <v>2956</v>
      </c>
      <c r="F649" s="48" t="s">
        <v>2957</v>
      </c>
      <c r="G649" s="49">
        <v>1600</v>
      </c>
    </row>
    <row r="650" spans="1:7">
      <c r="A650" s="48" t="s">
        <v>3024</v>
      </c>
      <c r="B650" s="48"/>
      <c r="C650" s="48"/>
      <c r="D650" s="48" t="s">
        <v>2942</v>
      </c>
      <c r="E650" s="48" t="s">
        <v>2956</v>
      </c>
      <c r="F650" s="48" t="s">
        <v>2957</v>
      </c>
      <c r="G650" s="49">
        <v>1600</v>
      </c>
    </row>
    <row r="651" spans="1:7">
      <c r="A651" s="48" t="s">
        <v>3025</v>
      </c>
      <c r="B651" s="48"/>
      <c r="C651" s="48"/>
      <c r="D651" s="48" t="s">
        <v>2942</v>
      </c>
      <c r="E651" s="48" t="s">
        <v>2956</v>
      </c>
      <c r="F651" s="48" t="s">
        <v>2957</v>
      </c>
      <c r="G651" s="49">
        <v>1600</v>
      </c>
    </row>
    <row r="652" spans="1:7">
      <c r="A652" s="48" t="s">
        <v>3026</v>
      </c>
      <c r="B652" s="48"/>
      <c r="C652" s="48"/>
      <c r="D652" s="48" t="s">
        <v>2942</v>
      </c>
      <c r="E652" s="48" t="s">
        <v>2956</v>
      </c>
      <c r="F652" s="48" t="s">
        <v>2957</v>
      </c>
      <c r="G652" s="49">
        <v>1600</v>
      </c>
    </row>
    <row r="653" spans="1:7">
      <c r="A653" s="48" t="s">
        <v>3027</v>
      </c>
      <c r="B653" s="48"/>
      <c r="C653" s="48"/>
      <c r="D653" s="48" t="s">
        <v>2942</v>
      </c>
      <c r="E653" s="48" t="s">
        <v>2956</v>
      </c>
      <c r="F653" s="48" t="s">
        <v>2957</v>
      </c>
      <c r="G653" s="49">
        <v>1600</v>
      </c>
    </row>
    <row r="654" spans="1:7">
      <c r="A654" s="48" t="s">
        <v>3028</v>
      </c>
      <c r="B654" s="48"/>
      <c r="C654" s="48"/>
      <c r="D654" s="48" t="s">
        <v>2942</v>
      </c>
      <c r="E654" s="48" t="s">
        <v>2956</v>
      </c>
      <c r="F654" s="48" t="s">
        <v>2957</v>
      </c>
      <c r="G654" s="49">
        <v>1600</v>
      </c>
    </row>
    <row r="655" spans="1:7">
      <c r="A655" s="48" t="s">
        <v>3029</v>
      </c>
      <c r="B655" s="48"/>
      <c r="C655" s="48"/>
      <c r="D655" s="48" t="s">
        <v>2942</v>
      </c>
      <c r="E655" s="48" t="s">
        <v>2956</v>
      </c>
      <c r="F655" s="48" t="s">
        <v>2957</v>
      </c>
      <c r="G655" s="49">
        <v>1600</v>
      </c>
    </row>
    <row r="656" spans="1:7">
      <c r="A656" s="48" t="s">
        <v>3030</v>
      </c>
      <c r="B656" s="48"/>
      <c r="C656" s="48"/>
      <c r="D656" s="48" t="s">
        <v>2942</v>
      </c>
      <c r="E656" s="48" t="s">
        <v>2956</v>
      </c>
      <c r="F656" s="48" t="s">
        <v>2957</v>
      </c>
      <c r="G656" s="49">
        <v>1600</v>
      </c>
    </row>
    <row r="657" spans="1:7">
      <c r="A657" s="48" t="s">
        <v>3031</v>
      </c>
      <c r="B657" s="48"/>
      <c r="C657" s="48"/>
      <c r="D657" s="48" t="s">
        <v>2942</v>
      </c>
      <c r="E657" s="48" t="s">
        <v>2956</v>
      </c>
      <c r="F657" s="48" t="s">
        <v>2957</v>
      </c>
      <c r="G657" s="49">
        <v>1600</v>
      </c>
    </row>
    <row r="658" spans="1:7">
      <c r="A658" s="48" t="s">
        <v>3032</v>
      </c>
      <c r="B658" s="48"/>
      <c r="C658" s="48"/>
      <c r="D658" s="48" t="s">
        <v>2942</v>
      </c>
      <c r="E658" s="48" t="s">
        <v>2956</v>
      </c>
      <c r="F658" s="48" t="s">
        <v>2957</v>
      </c>
      <c r="G658" s="49">
        <v>1600</v>
      </c>
    </row>
    <row r="659" spans="1:7">
      <c r="A659" s="48" t="s">
        <v>3033</v>
      </c>
      <c r="B659" s="48"/>
      <c r="C659" s="48"/>
      <c r="D659" s="48" t="s">
        <v>2942</v>
      </c>
      <c r="E659" s="48" t="s">
        <v>2956</v>
      </c>
      <c r="F659" s="48" t="s">
        <v>2957</v>
      </c>
      <c r="G659" s="49">
        <v>1600</v>
      </c>
    </row>
    <row r="660" spans="1:7">
      <c r="A660" s="48" t="s">
        <v>3034</v>
      </c>
      <c r="B660" s="48"/>
      <c r="C660" s="48"/>
      <c r="D660" s="48" t="s">
        <v>2942</v>
      </c>
      <c r="E660" s="48" t="s">
        <v>2956</v>
      </c>
      <c r="F660" s="48" t="s">
        <v>2957</v>
      </c>
      <c r="G660" s="49">
        <v>1600</v>
      </c>
    </row>
    <row r="661" spans="1:7">
      <c r="A661" s="48" t="s">
        <v>3035</v>
      </c>
      <c r="B661" s="48"/>
      <c r="C661" s="48"/>
      <c r="D661" s="48" t="s">
        <v>2942</v>
      </c>
      <c r="E661" s="48" t="s">
        <v>2956</v>
      </c>
      <c r="F661" s="48" t="s">
        <v>2957</v>
      </c>
      <c r="G661" s="49">
        <v>1600</v>
      </c>
    </row>
    <row r="662" spans="1:7">
      <c r="A662" s="48"/>
      <c r="B662" s="48"/>
      <c r="C662" s="48"/>
      <c r="D662" s="48" t="s">
        <v>2942</v>
      </c>
      <c r="E662" s="48" t="s">
        <v>2956</v>
      </c>
      <c r="F662" s="48" t="s">
        <v>2957</v>
      </c>
      <c r="G662" s="49">
        <v>1600</v>
      </c>
    </row>
    <row r="663" spans="1:7">
      <c r="A663" s="48" t="s">
        <v>3036</v>
      </c>
      <c r="B663" s="48"/>
      <c r="C663" s="48"/>
      <c r="D663" s="48" t="s">
        <v>2942</v>
      </c>
      <c r="E663" s="48" t="s">
        <v>2956</v>
      </c>
      <c r="F663" s="48" t="s">
        <v>2957</v>
      </c>
      <c r="G663" s="49">
        <v>1600</v>
      </c>
    </row>
    <row r="664" spans="1:7">
      <c r="A664" s="48" t="s">
        <v>3037</v>
      </c>
      <c r="B664" s="48"/>
      <c r="C664" s="48"/>
      <c r="D664" s="48" t="s">
        <v>2942</v>
      </c>
      <c r="E664" s="48" t="s">
        <v>2956</v>
      </c>
      <c r="F664" s="48" t="s">
        <v>2957</v>
      </c>
      <c r="G664" s="49">
        <v>1600</v>
      </c>
    </row>
    <row r="665" spans="1:7">
      <c r="A665" s="48" t="s">
        <v>3038</v>
      </c>
      <c r="B665" s="48"/>
      <c r="C665" s="48"/>
      <c r="D665" s="48" t="s">
        <v>2942</v>
      </c>
      <c r="E665" s="48" t="s">
        <v>2956</v>
      </c>
      <c r="F665" s="48" t="s">
        <v>2957</v>
      </c>
      <c r="G665" s="49">
        <v>1600</v>
      </c>
    </row>
    <row r="666" spans="1:7">
      <c r="A666" s="48" t="s">
        <v>3039</v>
      </c>
      <c r="B666" s="48"/>
      <c r="C666" s="48"/>
      <c r="D666" s="48" t="s">
        <v>2942</v>
      </c>
      <c r="E666" s="48" t="s">
        <v>2956</v>
      </c>
      <c r="F666" s="48" t="s">
        <v>2957</v>
      </c>
      <c r="G666" s="49">
        <v>1600</v>
      </c>
    </row>
    <row r="667" spans="1:7">
      <c r="A667" s="48" t="s">
        <v>3040</v>
      </c>
      <c r="B667" s="48"/>
      <c r="C667" s="48"/>
      <c r="D667" s="48" t="s">
        <v>2942</v>
      </c>
      <c r="E667" s="48" t="s">
        <v>2956</v>
      </c>
      <c r="F667" s="48" t="s">
        <v>2957</v>
      </c>
      <c r="G667" s="49">
        <v>1600</v>
      </c>
    </row>
    <row r="668" spans="1:7">
      <c r="A668" s="48" t="s">
        <v>3041</v>
      </c>
      <c r="B668" s="48"/>
      <c r="C668" s="48"/>
      <c r="D668" s="48" t="s">
        <v>2942</v>
      </c>
      <c r="E668" s="48" t="s">
        <v>2956</v>
      </c>
      <c r="F668" s="48" t="s">
        <v>2957</v>
      </c>
      <c r="G668" s="49">
        <v>1600</v>
      </c>
    </row>
    <row r="669" spans="1:7">
      <c r="A669" s="48" t="s">
        <v>3042</v>
      </c>
      <c r="B669" s="48"/>
      <c r="C669" s="48"/>
      <c r="D669" s="48" t="s">
        <v>2942</v>
      </c>
      <c r="E669" s="48" t="s">
        <v>2956</v>
      </c>
      <c r="F669" s="48" t="s">
        <v>2957</v>
      </c>
      <c r="G669" s="49">
        <v>1600</v>
      </c>
    </row>
    <row r="670" spans="1:7">
      <c r="A670" s="48" t="s">
        <v>3043</v>
      </c>
      <c r="B670" s="48"/>
      <c r="C670" s="48"/>
      <c r="D670" s="48" t="s">
        <v>2942</v>
      </c>
      <c r="E670" s="48" t="s">
        <v>2956</v>
      </c>
      <c r="F670" s="48" t="s">
        <v>2957</v>
      </c>
      <c r="G670" s="49">
        <v>1600</v>
      </c>
    </row>
    <row r="671" spans="1:7">
      <c r="A671" s="48" t="s">
        <v>3044</v>
      </c>
      <c r="B671" s="48"/>
      <c r="C671" s="48"/>
      <c r="D671" s="48" t="s">
        <v>2942</v>
      </c>
      <c r="E671" s="48" t="s">
        <v>2956</v>
      </c>
      <c r="F671" s="48" t="s">
        <v>2957</v>
      </c>
      <c r="G671" s="49">
        <v>1600</v>
      </c>
    </row>
    <row r="672" spans="1:7">
      <c r="A672" s="48" t="s">
        <v>3045</v>
      </c>
      <c r="B672" s="48"/>
      <c r="C672" s="48"/>
      <c r="D672" s="48" t="s">
        <v>2942</v>
      </c>
      <c r="E672" s="48" t="s">
        <v>2956</v>
      </c>
      <c r="F672" s="48" t="s">
        <v>2957</v>
      </c>
      <c r="G672" s="49">
        <v>1600</v>
      </c>
    </row>
    <row r="673" spans="1:7">
      <c r="A673" s="48" t="s">
        <v>3046</v>
      </c>
      <c r="B673" s="48"/>
      <c r="C673" s="48"/>
      <c r="D673" s="48" t="s">
        <v>2942</v>
      </c>
      <c r="E673" s="48" t="s">
        <v>2956</v>
      </c>
      <c r="F673" s="48" t="s">
        <v>2957</v>
      </c>
      <c r="G673" s="49">
        <v>1600</v>
      </c>
    </row>
    <row r="674" spans="1:7">
      <c r="A674" s="48" t="s">
        <v>3047</v>
      </c>
      <c r="B674" s="48"/>
      <c r="C674" s="48"/>
      <c r="D674" s="48" t="s">
        <v>2942</v>
      </c>
      <c r="E674" s="48" t="s">
        <v>2956</v>
      </c>
      <c r="F674" s="48" t="s">
        <v>2957</v>
      </c>
      <c r="G674" s="49">
        <v>1600</v>
      </c>
    </row>
    <row r="675" spans="1:7">
      <c r="A675" s="48" t="s">
        <v>3048</v>
      </c>
      <c r="B675" s="48"/>
      <c r="C675" s="48"/>
      <c r="D675" s="48" t="s">
        <v>2942</v>
      </c>
      <c r="E675" s="48" t="s">
        <v>2956</v>
      </c>
      <c r="F675" s="48" t="s">
        <v>2957</v>
      </c>
      <c r="G675" s="49">
        <v>1600</v>
      </c>
    </row>
    <row r="676" spans="1:7">
      <c r="A676" s="48" t="s">
        <v>3049</v>
      </c>
      <c r="B676" s="48"/>
      <c r="C676" s="48"/>
      <c r="D676" s="48" t="s">
        <v>2942</v>
      </c>
      <c r="E676" s="48" t="s">
        <v>2956</v>
      </c>
      <c r="F676" s="48" t="s">
        <v>2957</v>
      </c>
      <c r="G676" s="49">
        <v>1600</v>
      </c>
    </row>
    <row r="677" spans="1:7">
      <c r="A677" s="48" t="s">
        <v>3050</v>
      </c>
      <c r="B677" s="48"/>
      <c r="C677" s="48"/>
      <c r="D677" s="48" t="s">
        <v>2942</v>
      </c>
      <c r="E677" s="48" t="s">
        <v>2956</v>
      </c>
      <c r="F677" s="48" t="s">
        <v>2957</v>
      </c>
      <c r="G677" s="49">
        <v>1600</v>
      </c>
    </row>
    <row r="678" spans="1:7">
      <c r="A678" s="48" t="s">
        <v>3051</v>
      </c>
      <c r="B678" s="48"/>
      <c r="C678" s="48"/>
      <c r="D678" s="48" t="s">
        <v>2942</v>
      </c>
      <c r="E678" s="48" t="s">
        <v>2956</v>
      </c>
      <c r="F678" s="48" t="s">
        <v>2957</v>
      </c>
      <c r="G678" s="49">
        <v>1600</v>
      </c>
    </row>
    <row r="679" spans="1:7">
      <c r="A679" s="48" t="s">
        <v>3052</v>
      </c>
      <c r="B679" s="48"/>
      <c r="C679" s="48"/>
      <c r="D679" s="48" t="s">
        <v>2942</v>
      </c>
      <c r="E679" s="48" t="s">
        <v>2956</v>
      </c>
      <c r="F679" s="48" t="s">
        <v>2957</v>
      </c>
      <c r="G679" s="49">
        <v>1600</v>
      </c>
    </row>
    <row r="680" spans="1:7">
      <c r="A680" s="48" t="s">
        <v>3053</v>
      </c>
      <c r="B680" s="48"/>
      <c r="C680" s="48"/>
      <c r="D680" s="48" t="s">
        <v>2942</v>
      </c>
      <c r="E680" s="48" t="s">
        <v>2956</v>
      </c>
      <c r="F680" s="48" t="s">
        <v>2957</v>
      </c>
      <c r="G680" s="49">
        <v>1600</v>
      </c>
    </row>
    <row r="681" spans="1:7">
      <c r="A681" s="48" t="s">
        <v>3054</v>
      </c>
      <c r="B681" s="48"/>
      <c r="C681" s="48"/>
      <c r="D681" s="48" t="s">
        <v>3055</v>
      </c>
      <c r="E681" s="48"/>
      <c r="F681" s="48" t="s">
        <v>3055</v>
      </c>
      <c r="G681" s="49">
        <v>380000</v>
      </c>
    </row>
    <row r="682" spans="1:7">
      <c r="A682" s="48" t="s">
        <v>3056</v>
      </c>
      <c r="B682" s="48">
        <v>75001</v>
      </c>
      <c r="C682" s="48"/>
      <c r="D682" s="48" t="s">
        <v>3057</v>
      </c>
      <c r="E682" s="48"/>
      <c r="F682" s="48" t="s">
        <v>3058</v>
      </c>
      <c r="G682" s="49">
        <v>380.00307022496798</v>
      </c>
    </row>
    <row r="683" spans="1:7">
      <c r="A683" s="48" t="s">
        <v>3059</v>
      </c>
      <c r="B683" s="48">
        <v>75001</v>
      </c>
      <c r="C683" s="48"/>
      <c r="D683" s="48" t="s">
        <v>3060</v>
      </c>
      <c r="E683" s="48"/>
      <c r="F683" s="48" t="s">
        <v>3058</v>
      </c>
      <c r="G683" s="49">
        <v>237.42224051594599</v>
      </c>
    </row>
    <row r="684" spans="1:7">
      <c r="A684" s="48" t="s">
        <v>3061</v>
      </c>
      <c r="B684" s="48">
        <v>75001</v>
      </c>
      <c r="C684" s="48"/>
      <c r="D684" s="48" t="s">
        <v>3062</v>
      </c>
      <c r="E684" s="48"/>
      <c r="F684" s="48" t="s">
        <v>3058</v>
      </c>
      <c r="G684" s="49">
        <v>1313.3314060253199</v>
      </c>
    </row>
    <row r="685" spans="1:7" ht="42.75">
      <c r="A685" s="48" t="s">
        <v>3063</v>
      </c>
      <c r="B685" s="48">
        <v>75001</v>
      </c>
      <c r="C685" s="48"/>
      <c r="D685" s="50" t="s">
        <v>3064</v>
      </c>
      <c r="E685" s="48"/>
      <c r="F685" s="48" t="s">
        <v>3058</v>
      </c>
      <c r="G685" s="49">
        <v>335.13207281061398</v>
      </c>
    </row>
    <row r="686" spans="1:7">
      <c r="A686" s="48" t="s">
        <v>3065</v>
      </c>
      <c r="B686" s="48">
        <v>75002</v>
      </c>
      <c r="C686" s="48"/>
      <c r="D686" s="48" t="s">
        <v>3066</v>
      </c>
      <c r="E686" s="48"/>
      <c r="F686" s="48" t="s">
        <v>3058</v>
      </c>
      <c r="G686" s="49">
        <v>2432.8367149544902</v>
      </c>
    </row>
    <row r="687" spans="1:7">
      <c r="A687" s="48" t="s">
        <v>3067</v>
      </c>
      <c r="B687" s="48">
        <v>75002</v>
      </c>
      <c r="C687" s="48"/>
      <c r="D687" s="48" t="s">
        <v>3068</v>
      </c>
      <c r="E687" s="48"/>
      <c r="F687" s="48" t="s">
        <v>3058</v>
      </c>
      <c r="G687" s="49">
        <v>42.495133151778099</v>
      </c>
    </row>
    <row r="688" spans="1:7">
      <c r="A688" s="48" t="s">
        <v>3069</v>
      </c>
      <c r="B688" s="48">
        <v>75003</v>
      </c>
      <c r="C688" s="48"/>
      <c r="D688" s="48" t="s">
        <v>3070</v>
      </c>
      <c r="E688" s="48"/>
      <c r="F688" s="48" t="s">
        <v>3058</v>
      </c>
      <c r="G688" s="49">
        <v>3248.3666100611499</v>
      </c>
    </row>
    <row r="689" spans="1:7">
      <c r="A689" s="48" t="s">
        <v>3071</v>
      </c>
      <c r="B689" s="48">
        <v>75004</v>
      </c>
      <c r="C689" s="48"/>
      <c r="D689" s="48" t="s">
        <v>3072</v>
      </c>
      <c r="E689" s="48"/>
      <c r="F689" s="48" t="s">
        <v>3058</v>
      </c>
      <c r="G689" s="49">
        <v>114.73685950980099</v>
      </c>
    </row>
    <row r="690" spans="1:7">
      <c r="A690" s="48" t="s">
        <v>3073</v>
      </c>
      <c r="B690" s="48">
        <v>75004</v>
      </c>
      <c r="C690" s="48"/>
      <c r="D690" s="48" t="s">
        <v>3074</v>
      </c>
      <c r="E690" s="48"/>
      <c r="F690" s="48" t="s">
        <v>3058</v>
      </c>
      <c r="G690" s="49">
        <v>3629.2388989187598</v>
      </c>
    </row>
    <row r="691" spans="1:7">
      <c r="A691" s="48" t="s">
        <v>3075</v>
      </c>
      <c r="B691" s="48">
        <v>75004</v>
      </c>
      <c r="C691" s="48"/>
      <c r="D691" s="48" t="s">
        <v>3076</v>
      </c>
      <c r="E691" s="48"/>
      <c r="F691" s="48" t="s">
        <v>3058</v>
      </c>
      <c r="G691" s="49">
        <v>427.06643019056298</v>
      </c>
    </row>
    <row r="692" spans="1:7">
      <c r="A692" s="48" t="s">
        <v>3077</v>
      </c>
      <c r="B692" s="48">
        <v>75004</v>
      </c>
      <c r="C692" s="48"/>
      <c r="D692" s="48" t="s">
        <v>3078</v>
      </c>
      <c r="E692" s="48"/>
      <c r="F692" s="48" t="s">
        <v>3058</v>
      </c>
      <c r="G692" s="49">
        <v>2854.3015139568602</v>
      </c>
    </row>
    <row r="693" spans="1:7">
      <c r="A693" s="48" t="s">
        <v>3079</v>
      </c>
      <c r="B693" s="48">
        <v>75005</v>
      </c>
      <c r="C693" s="48"/>
      <c r="D693" s="48" t="s">
        <v>3080</v>
      </c>
      <c r="E693" s="48"/>
      <c r="F693" s="48" t="s">
        <v>3058</v>
      </c>
      <c r="G693" s="49">
        <v>243.506770944496</v>
      </c>
    </row>
    <row r="694" spans="1:7" ht="28.5">
      <c r="A694" s="50" t="s">
        <v>3081</v>
      </c>
      <c r="B694" s="48">
        <v>75005</v>
      </c>
      <c r="C694" s="48"/>
      <c r="D694" s="48" t="s">
        <v>3082</v>
      </c>
      <c r="E694" s="48"/>
      <c r="F694" s="48" t="s">
        <v>3058</v>
      </c>
      <c r="G694" s="49">
        <v>1255.7601585894599</v>
      </c>
    </row>
    <row r="695" spans="1:7" ht="28.5">
      <c r="A695" s="50" t="s">
        <v>3083</v>
      </c>
      <c r="B695" s="48">
        <v>75005</v>
      </c>
      <c r="C695" s="48"/>
      <c r="D695" s="48" t="s">
        <v>3082</v>
      </c>
      <c r="E695" s="48"/>
      <c r="F695" s="48" t="s">
        <v>3058</v>
      </c>
      <c r="G695" s="49">
        <v>1229.9250492301401</v>
      </c>
    </row>
    <row r="696" spans="1:7" ht="28.5">
      <c r="A696" s="50" t="s">
        <v>3084</v>
      </c>
      <c r="B696" s="48">
        <v>75005</v>
      </c>
      <c r="C696" s="48"/>
      <c r="D696" s="48" t="s">
        <v>3082</v>
      </c>
      <c r="E696" s="48"/>
      <c r="F696" s="48" t="s">
        <v>3058</v>
      </c>
      <c r="G696" s="49">
        <v>411.71023434707899</v>
      </c>
    </row>
    <row r="697" spans="1:7">
      <c r="A697" s="48" t="s">
        <v>3085</v>
      </c>
      <c r="B697" s="48">
        <v>75005</v>
      </c>
      <c r="C697" s="48"/>
      <c r="D697" s="48" t="s">
        <v>3086</v>
      </c>
      <c r="E697" s="48"/>
      <c r="F697" s="48" t="s">
        <v>3058</v>
      </c>
      <c r="G697" s="49">
        <v>6393.2285969432896</v>
      </c>
    </row>
    <row r="698" spans="1:7">
      <c r="A698" s="48" t="s">
        <v>3087</v>
      </c>
      <c r="B698" s="48">
        <v>75005</v>
      </c>
      <c r="C698" s="48"/>
      <c r="D698" s="48" t="s">
        <v>3088</v>
      </c>
      <c r="E698" s="48"/>
      <c r="F698" s="48" t="s">
        <v>3058</v>
      </c>
      <c r="G698" s="49">
        <v>116.591192592788</v>
      </c>
    </row>
    <row r="699" spans="1:7">
      <c r="A699" s="48" t="s">
        <v>2794</v>
      </c>
      <c r="B699" s="48">
        <v>75005</v>
      </c>
      <c r="C699" s="48"/>
      <c r="D699" s="48" t="s">
        <v>3089</v>
      </c>
      <c r="E699" s="48"/>
      <c r="F699" s="48" t="s">
        <v>3058</v>
      </c>
      <c r="G699" s="49">
        <v>645.76183816530397</v>
      </c>
    </row>
    <row r="700" spans="1:7">
      <c r="A700" s="48" t="s">
        <v>2773</v>
      </c>
      <c r="B700" s="48">
        <v>75006</v>
      </c>
      <c r="C700" s="48"/>
      <c r="D700" s="48" t="s">
        <v>3090</v>
      </c>
      <c r="E700" s="48"/>
      <c r="F700" s="48" t="s">
        <v>3058</v>
      </c>
      <c r="G700" s="49">
        <v>601.41237193053996</v>
      </c>
    </row>
    <row r="701" spans="1:7" ht="42.75">
      <c r="A701" s="48" t="s">
        <v>3091</v>
      </c>
      <c r="B701" s="48">
        <v>75007</v>
      </c>
      <c r="C701" s="48"/>
      <c r="D701" s="50" t="s">
        <v>3092</v>
      </c>
      <c r="E701" s="48"/>
      <c r="F701" s="48" t="s">
        <v>3058</v>
      </c>
      <c r="G701" s="49">
        <v>273.60105160379999</v>
      </c>
    </row>
    <row r="702" spans="1:7">
      <c r="A702" s="48" t="s">
        <v>3093</v>
      </c>
      <c r="B702" s="48">
        <v>75007</v>
      </c>
      <c r="C702" s="48"/>
      <c r="D702" s="48" t="s">
        <v>3094</v>
      </c>
      <c r="E702" s="48"/>
      <c r="F702" s="48" t="s">
        <v>3058</v>
      </c>
      <c r="G702" s="49">
        <v>233.59767853228601</v>
      </c>
    </row>
    <row r="703" spans="1:7">
      <c r="A703" s="48" t="s">
        <v>3095</v>
      </c>
      <c r="B703" s="48">
        <v>75007</v>
      </c>
      <c r="C703" s="48"/>
      <c r="D703" s="48" t="s">
        <v>3096</v>
      </c>
      <c r="E703" s="48"/>
      <c r="F703" s="48" t="s">
        <v>3058</v>
      </c>
      <c r="G703" s="49">
        <v>1785.80968077944</v>
      </c>
    </row>
    <row r="704" spans="1:7">
      <c r="A704" s="48" t="s">
        <v>3097</v>
      </c>
      <c r="B704" s="48">
        <v>75008</v>
      </c>
      <c r="C704" s="48"/>
      <c r="D704" s="48" t="s">
        <v>3098</v>
      </c>
      <c r="E704" s="48"/>
      <c r="F704" s="48" t="s">
        <v>3058</v>
      </c>
      <c r="G704" s="49">
        <v>346.33533518699102</v>
      </c>
    </row>
    <row r="705" spans="1:7">
      <c r="A705" s="48" t="s">
        <v>3099</v>
      </c>
      <c r="B705" s="48">
        <v>75008</v>
      </c>
      <c r="C705" s="48"/>
      <c r="D705" s="48" t="s">
        <v>3100</v>
      </c>
      <c r="E705" s="48"/>
      <c r="F705" s="48" t="s">
        <v>3058</v>
      </c>
      <c r="G705" s="49">
        <v>446.60453345557301</v>
      </c>
    </row>
    <row r="706" spans="1:7">
      <c r="A706" s="48" t="s">
        <v>3101</v>
      </c>
      <c r="B706" s="48">
        <v>75008</v>
      </c>
      <c r="C706" s="48"/>
      <c r="D706" s="48" t="s">
        <v>3102</v>
      </c>
      <c r="E706" s="48"/>
      <c r="F706" s="48" t="s">
        <v>3058</v>
      </c>
      <c r="G706" s="49">
        <v>198.21082219862299</v>
      </c>
    </row>
    <row r="707" spans="1:7">
      <c r="A707" s="48" t="s">
        <v>3103</v>
      </c>
      <c r="B707" s="48">
        <v>75008</v>
      </c>
      <c r="C707" s="48"/>
      <c r="D707" s="48" t="s">
        <v>3104</v>
      </c>
      <c r="E707" s="48"/>
      <c r="F707" s="48" t="s">
        <v>3058</v>
      </c>
      <c r="G707" s="49">
        <v>152.49958010604001</v>
      </c>
    </row>
    <row r="708" spans="1:7">
      <c r="A708" s="48" t="s">
        <v>3105</v>
      </c>
      <c r="B708" s="48">
        <v>75008</v>
      </c>
      <c r="C708" s="48"/>
      <c r="D708" s="48" t="s">
        <v>3106</v>
      </c>
      <c r="E708" s="48"/>
      <c r="F708" s="48" t="s">
        <v>3058</v>
      </c>
      <c r="G708" s="49">
        <v>1591.3364987012101</v>
      </c>
    </row>
    <row r="709" spans="1:7">
      <c r="A709" s="48" t="s">
        <v>3107</v>
      </c>
      <c r="B709" s="48">
        <v>75008</v>
      </c>
      <c r="C709" s="48"/>
      <c r="D709" s="48" t="s">
        <v>3108</v>
      </c>
      <c r="E709" s="48"/>
      <c r="F709" s="48" t="s">
        <v>3058</v>
      </c>
      <c r="G709" s="49">
        <v>19.296653644830101</v>
      </c>
    </row>
    <row r="710" spans="1:7">
      <c r="A710" s="48" t="s">
        <v>3109</v>
      </c>
      <c r="B710" s="48">
        <v>75008</v>
      </c>
      <c r="C710" s="48"/>
      <c r="D710" s="48" t="s">
        <v>3110</v>
      </c>
      <c r="E710" s="48"/>
      <c r="F710" s="48" t="s">
        <v>3058</v>
      </c>
      <c r="G710" s="49">
        <v>52.800202941084301</v>
      </c>
    </row>
    <row r="711" spans="1:7">
      <c r="A711" s="48" t="s">
        <v>3111</v>
      </c>
      <c r="B711" s="48">
        <v>75009</v>
      </c>
      <c r="C711" s="48"/>
      <c r="D711" s="48" t="s">
        <v>3112</v>
      </c>
      <c r="E711" s="48"/>
      <c r="F711" s="48" t="s">
        <v>3058</v>
      </c>
      <c r="G711" s="49">
        <v>1217.72701441862</v>
      </c>
    </row>
    <row r="712" spans="1:7">
      <c r="A712" s="48" t="s">
        <v>3113</v>
      </c>
      <c r="B712" s="48">
        <v>75009</v>
      </c>
      <c r="C712" s="48"/>
      <c r="D712" s="48" t="s">
        <v>3114</v>
      </c>
      <c r="E712" s="48"/>
      <c r="F712" s="48" t="s">
        <v>3058</v>
      </c>
      <c r="G712" s="49">
        <v>140.137359552795</v>
      </c>
    </row>
    <row r="713" spans="1:7">
      <c r="A713" s="48" t="s">
        <v>3115</v>
      </c>
      <c r="B713" s="48">
        <v>75009</v>
      </c>
      <c r="C713" s="48"/>
      <c r="D713" s="48" t="s">
        <v>3116</v>
      </c>
      <c r="E713" s="48"/>
      <c r="F713" s="48" t="s">
        <v>3058</v>
      </c>
      <c r="G713" s="49">
        <v>478.99741449899699</v>
      </c>
    </row>
    <row r="714" spans="1:7">
      <c r="A714" s="48" t="s">
        <v>3117</v>
      </c>
      <c r="B714" s="48">
        <v>75009</v>
      </c>
      <c r="C714" s="48"/>
      <c r="D714" s="48" t="s">
        <v>3118</v>
      </c>
      <c r="E714" s="48"/>
      <c r="F714" s="48" t="s">
        <v>3058</v>
      </c>
      <c r="G714" s="49">
        <v>15.452775691555701</v>
      </c>
    </row>
    <row r="715" spans="1:7">
      <c r="A715" s="48" t="s">
        <v>3119</v>
      </c>
      <c r="B715" s="48">
        <v>75010</v>
      </c>
      <c r="C715" s="48"/>
      <c r="D715" s="48" t="s">
        <v>3120</v>
      </c>
      <c r="E715" s="48"/>
      <c r="F715" s="48" t="s">
        <v>3058</v>
      </c>
      <c r="G715" s="49">
        <v>590.74995670336602</v>
      </c>
    </row>
    <row r="716" spans="1:7">
      <c r="A716" s="48" t="s">
        <v>3121</v>
      </c>
      <c r="B716" s="48">
        <v>75010</v>
      </c>
      <c r="C716" s="48"/>
      <c r="D716" s="48" t="s">
        <v>3122</v>
      </c>
      <c r="E716" s="48"/>
      <c r="F716" s="48" t="s">
        <v>3058</v>
      </c>
      <c r="G716" s="49">
        <v>3007.8248404524702</v>
      </c>
    </row>
    <row r="717" spans="1:7">
      <c r="A717" s="48" t="s">
        <v>2812</v>
      </c>
      <c r="B717" s="48">
        <v>75010</v>
      </c>
      <c r="C717" s="48"/>
      <c r="D717" s="48" t="s">
        <v>3123</v>
      </c>
      <c r="E717" s="48"/>
      <c r="F717" s="48" t="s">
        <v>3058</v>
      </c>
      <c r="G717" s="49">
        <v>228.392024721193</v>
      </c>
    </row>
    <row r="718" spans="1:7">
      <c r="A718" s="48" t="s">
        <v>3124</v>
      </c>
      <c r="B718" s="48">
        <v>75010</v>
      </c>
      <c r="C718" s="48"/>
      <c r="D718" s="48" t="s">
        <v>3125</v>
      </c>
      <c r="E718" s="48"/>
      <c r="F718" s="48" t="s">
        <v>3058</v>
      </c>
      <c r="G718" s="49">
        <v>12.555380249389</v>
      </c>
    </row>
    <row r="719" spans="1:7">
      <c r="A719" s="48" t="s">
        <v>3126</v>
      </c>
      <c r="B719" s="48">
        <v>75010</v>
      </c>
      <c r="C719" s="48"/>
      <c r="D719" s="48" t="s">
        <v>3127</v>
      </c>
      <c r="E719" s="48"/>
      <c r="F719" s="48" t="s">
        <v>3058</v>
      </c>
      <c r="G719" s="49">
        <v>19.315969614444601</v>
      </c>
    </row>
    <row r="720" spans="1:7">
      <c r="A720" s="48" t="s">
        <v>3128</v>
      </c>
      <c r="B720" s="48">
        <v>75010</v>
      </c>
      <c r="C720" s="48"/>
      <c r="D720" s="48" t="s">
        <v>3129</v>
      </c>
      <c r="E720" s="48"/>
      <c r="F720" s="48" t="s">
        <v>3058</v>
      </c>
      <c r="G720" s="49">
        <v>11.5895817686668</v>
      </c>
    </row>
    <row r="721" spans="1:7">
      <c r="A721" s="48" t="s">
        <v>3130</v>
      </c>
      <c r="B721" s="48">
        <v>75011</v>
      </c>
      <c r="C721" s="48"/>
      <c r="D721" s="48" t="s">
        <v>3131</v>
      </c>
      <c r="E721" s="48"/>
      <c r="F721" s="48" t="s">
        <v>3058</v>
      </c>
      <c r="G721" s="49">
        <v>194.22207447324001</v>
      </c>
    </row>
    <row r="722" spans="1:7">
      <c r="A722" s="48" t="s">
        <v>3132</v>
      </c>
      <c r="B722" s="48">
        <v>75011</v>
      </c>
      <c r="C722" s="48"/>
      <c r="D722" s="48" t="s">
        <v>3133</v>
      </c>
      <c r="E722" s="48"/>
      <c r="F722" s="48" t="s">
        <v>3058</v>
      </c>
      <c r="G722" s="49">
        <v>213.98231138881701</v>
      </c>
    </row>
    <row r="723" spans="1:7">
      <c r="A723" s="48" t="s">
        <v>3134</v>
      </c>
      <c r="B723" s="48">
        <v>75011</v>
      </c>
      <c r="C723" s="48"/>
      <c r="D723" s="48" t="s">
        <v>3135</v>
      </c>
      <c r="E723" s="48"/>
      <c r="F723" s="48" t="s">
        <v>3058</v>
      </c>
      <c r="G723" s="49">
        <v>2879.1032189418102</v>
      </c>
    </row>
    <row r="724" spans="1:7">
      <c r="A724" s="48" t="s">
        <v>3136</v>
      </c>
      <c r="B724" s="48">
        <v>75011</v>
      </c>
      <c r="C724" s="48"/>
      <c r="D724" s="48" t="s">
        <v>3137</v>
      </c>
      <c r="E724" s="48"/>
      <c r="F724" s="48" t="s">
        <v>3058</v>
      </c>
      <c r="G724" s="49">
        <v>911.52060610564001</v>
      </c>
    </row>
    <row r="725" spans="1:7" ht="57">
      <c r="A725" s="48" t="s">
        <v>3138</v>
      </c>
      <c r="B725" s="48">
        <v>75012</v>
      </c>
      <c r="C725" s="48"/>
      <c r="D725" s="50" t="s">
        <v>3139</v>
      </c>
      <c r="E725" s="48"/>
      <c r="F725" s="48" t="s">
        <v>3058</v>
      </c>
      <c r="G725" s="49">
        <v>1748.6747291956699</v>
      </c>
    </row>
    <row r="726" spans="1:7">
      <c r="A726" s="48" t="s">
        <v>3140</v>
      </c>
      <c r="B726" s="48">
        <v>75012</v>
      </c>
      <c r="C726" s="48"/>
      <c r="D726" s="48" t="s">
        <v>3141</v>
      </c>
      <c r="E726" s="48"/>
      <c r="F726" s="48" t="s">
        <v>3058</v>
      </c>
      <c r="G726" s="49">
        <v>559.72850950256804</v>
      </c>
    </row>
    <row r="727" spans="1:7">
      <c r="A727" s="48" t="s">
        <v>3142</v>
      </c>
      <c r="B727" s="48">
        <v>75012</v>
      </c>
      <c r="C727" s="48"/>
      <c r="D727" s="48" t="s">
        <v>3143</v>
      </c>
      <c r="E727" s="48"/>
      <c r="F727" s="48" t="s">
        <v>3058</v>
      </c>
      <c r="G727" s="49">
        <v>4588.9431912276405</v>
      </c>
    </row>
    <row r="728" spans="1:7">
      <c r="A728" s="48" t="s">
        <v>3144</v>
      </c>
      <c r="B728" s="48">
        <v>75012</v>
      </c>
      <c r="C728" s="48"/>
      <c r="D728" s="48" t="s">
        <v>3145</v>
      </c>
      <c r="E728" s="48"/>
      <c r="F728" s="48" t="s">
        <v>3058</v>
      </c>
      <c r="G728" s="49">
        <v>205.338414986353</v>
      </c>
    </row>
    <row r="729" spans="1:7">
      <c r="A729" s="48" t="s">
        <v>3146</v>
      </c>
      <c r="B729" s="48">
        <v>75012</v>
      </c>
      <c r="C729" s="48"/>
      <c r="D729" s="48" t="s">
        <v>3147</v>
      </c>
      <c r="E729" s="48"/>
      <c r="F729" s="48" t="s">
        <v>3058</v>
      </c>
      <c r="G729" s="49">
        <v>1953.5205869568499</v>
      </c>
    </row>
    <row r="730" spans="1:7">
      <c r="A730" s="48" t="s">
        <v>3148</v>
      </c>
      <c r="B730" s="48">
        <v>75012</v>
      </c>
      <c r="C730" s="48"/>
      <c r="D730" s="48" t="s">
        <v>3149</v>
      </c>
      <c r="E730" s="48"/>
      <c r="F730" s="48" t="s">
        <v>3058</v>
      </c>
      <c r="G730" s="49">
        <v>0</v>
      </c>
    </row>
    <row r="731" spans="1:7">
      <c r="A731" s="48" t="s">
        <v>3150</v>
      </c>
      <c r="B731" s="48">
        <v>75012</v>
      </c>
      <c r="C731" s="48"/>
      <c r="D731" s="48" t="s">
        <v>3151</v>
      </c>
      <c r="E731" s="48"/>
      <c r="F731" s="48" t="s">
        <v>3058</v>
      </c>
      <c r="G731" s="49">
        <v>2162.1234008080501</v>
      </c>
    </row>
    <row r="732" spans="1:7">
      <c r="A732" s="48" t="s">
        <v>3152</v>
      </c>
      <c r="B732" s="48">
        <v>75012</v>
      </c>
      <c r="C732" s="48"/>
      <c r="D732" s="48" t="s">
        <v>3153</v>
      </c>
      <c r="E732" s="48"/>
      <c r="F732" s="48" t="s">
        <v>3058</v>
      </c>
      <c r="G732" s="49">
        <v>2065.78500235601</v>
      </c>
    </row>
    <row r="733" spans="1:7" ht="71.25">
      <c r="A733" s="48" t="s">
        <v>3154</v>
      </c>
      <c r="B733" s="48">
        <v>75012</v>
      </c>
      <c r="C733" s="48"/>
      <c r="D733" s="50" t="s">
        <v>3155</v>
      </c>
      <c r="E733" s="48"/>
      <c r="F733" s="48" t="s">
        <v>3058</v>
      </c>
      <c r="G733" s="49">
        <v>296.69329327786897</v>
      </c>
    </row>
    <row r="734" spans="1:7">
      <c r="A734" s="48" t="s">
        <v>3156</v>
      </c>
      <c r="B734" s="48">
        <v>75012</v>
      </c>
      <c r="C734" s="48"/>
      <c r="D734" s="48" t="s">
        <v>3157</v>
      </c>
      <c r="E734" s="48"/>
      <c r="F734" s="48" t="s">
        <v>3058</v>
      </c>
      <c r="G734" s="49">
        <v>96.579848072222902</v>
      </c>
    </row>
    <row r="735" spans="1:7">
      <c r="A735" s="48" t="s">
        <v>3158</v>
      </c>
      <c r="B735" s="48">
        <v>75012</v>
      </c>
      <c r="C735" s="48"/>
      <c r="D735" s="48" t="s">
        <v>3159</v>
      </c>
      <c r="E735" s="48"/>
      <c r="F735" s="48" t="s">
        <v>3058</v>
      </c>
      <c r="G735" s="49">
        <v>22.213365056611298</v>
      </c>
    </row>
    <row r="736" spans="1:7">
      <c r="A736" s="48" t="s">
        <v>3160</v>
      </c>
      <c r="B736" s="48">
        <v>75013</v>
      </c>
      <c r="C736" s="48"/>
      <c r="D736" s="48" t="s">
        <v>3161</v>
      </c>
      <c r="E736" s="48"/>
      <c r="F736" s="48" t="s">
        <v>3058</v>
      </c>
      <c r="G736" s="49">
        <v>987.59655243213001</v>
      </c>
    </row>
    <row r="737" spans="1:7">
      <c r="A737" s="48" t="s">
        <v>3162</v>
      </c>
      <c r="B737" s="48">
        <v>75013</v>
      </c>
      <c r="C737" s="48"/>
      <c r="D737" s="48" t="s">
        <v>3163</v>
      </c>
      <c r="E737" s="48"/>
      <c r="F737" s="48" t="s">
        <v>3058</v>
      </c>
      <c r="G737" s="49">
        <v>8354.4079658522696</v>
      </c>
    </row>
    <row r="738" spans="1:7">
      <c r="A738" s="48" t="s">
        <v>2283</v>
      </c>
      <c r="B738" s="48">
        <v>75013</v>
      </c>
      <c r="C738" s="48"/>
      <c r="D738" s="48" t="s">
        <v>3164</v>
      </c>
      <c r="E738" s="48"/>
      <c r="F738" s="48" t="s">
        <v>3058</v>
      </c>
      <c r="G738" s="49">
        <v>5459.9968409910198</v>
      </c>
    </row>
    <row r="739" spans="1:7">
      <c r="A739" s="48" t="s">
        <v>3165</v>
      </c>
      <c r="B739" s="48">
        <v>75013</v>
      </c>
      <c r="C739" s="48"/>
      <c r="D739" s="48" t="s">
        <v>3166</v>
      </c>
      <c r="E739" s="48"/>
      <c r="F739" s="48" t="s">
        <v>3058</v>
      </c>
      <c r="G739" s="49">
        <v>212.861985151179</v>
      </c>
    </row>
    <row r="740" spans="1:7">
      <c r="A740" s="48" t="s">
        <v>3167</v>
      </c>
      <c r="B740" s="48">
        <v>75013</v>
      </c>
      <c r="C740" s="48"/>
      <c r="D740" s="48" t="s">
        <v>3168</v>
      </c>
      <c r="E740" s="48"/>
      <c r="F740" s="48" t="s">
        <v>3058</v>
      </c>
      <c r="G740" s="49">
        <v>6187.6390743519496</v>
      </c>
    </row>
    <row r="741" spans="1:7">
      <c r="A741" s="48" t="s">
        <v>3169</v>
      </c>
      <c r="B741" s="48">
        <v>75013</v>
      </c>
      <c r="C741" s="48"/>
      <c r="D741" s="48" t="s">
        <v>3170</v>
      </c>
      <c r="E741" s="48"/>
      <c r="F741" s="48" t="s">
        <v>3058</v>
      </c>
      <c r="G741" s="49">
        <v>58.9813132177066</v>
      </c>
    </row>
    <row r="742" spans="1:7">
      <c r="A742" s="48" t="s">
        <v>3171</v>
      </c>
      <c r="B742" s="48">
        <v>75013</v>
      </c>
      <c r="C742" s="48"/>
      <c r="D742" s="48" t="s">
        <v>3172</v>
      </c>
      <c r="E742" s="48"/>
      <c r="F742" s="48" t="s">
        <v>3058</v>
      </c>
      <c r="G742" s="49">
        <v>2783.72096098568</v>
      </c>
    </row>
    <row r="743" spans="1:7">
      <c r="A743" s="48" t="s">
        <v>2497</v>
      </c>
      <c r="B743" s="48">
        <v>75013</v>
      </c>
      <c r="C743" s="48"/>
      <c r="D743" s="48" t="s">
        <v>3173</v>
      </c>
      <c r="E743" s="48"/>
      <c r="F743" s="48" t="s">
        <v>3058</v>
      </c>
      <c r="G743" s="49">
        <v>10651.665890083001</v>
      </c>
    </row>
    <row r="744" spans="1:7">
      <c r="A744" s="48" t="s">
        <v>3174</v>
      </c>
      <c r="B744" s="48">
        <v>75013</v>
      </c>
      <c r="C744" s="48"/>
      <c r="D744" s="48" t="s">
        <v>3175</v>
      </c>
      <c r="E744" s="48"/>
      <c r="F744" s="48" t="s">
        <v>3058</v>
      </c>
      <c r="G744" s="49">
        <v>4278.5162435538996</v>
      </c>
    </row>
    <row r="745" spans="1:7">
      <c r="A745" s="48" t="s">
        <v>3176</v>
      </c>
      <c r="B745" s="48">
        <v>75013</v>
      </c>
      <c r="C745" s="48"/>
      <c r="D745" s="48" t="s">
        <v>3177</v>
      </c>
      <c r="E745" s="48"/>
      <c r="F745" s="48" t="s">
        <v>3058</v>
      </c>
      <c r="G745" s="49">
        <v>0</v>
      </c>
    </row>
    <row r="746" spans="1:7">
      <c r="A746" s="48" t="s">
        <v>3178</v>
      </c>
      <c r="B746" s="48">
        <v>75013</v>
      </c>
      <c r="C746" s="48"/>
      <c r="D746" s="48" t="s">
        <v>3179</v>
      </c>
      <c r="E746" s="48"/>
      <c r="F746" s="48" t="s">
        <v>3058</v>
      </c>
      <c r="G746" s="49">
        <v>42.176419653139803</v>
      </c>
    </row>
    <row r="747" spans="1:7">
      <c r="A747" s="48" t="s">
        <v>3180</v>
      </c>
      <c r="B747" s="48">
        <v>75013</v>
      </c>
      <c r="C747" s="48"/>
      <c r="D747" s="48" t="s">
        <v>3181</v>
      </c>
      <c r="E747" s="48"/>
      <c r="F747" s="48" t="s">
        <v>3058</v>
      </c>
      <c r="G747" s="49">
        <v>69.769282247373795</v>
      </c>
    </row>
    <row r="748" spans="1:7">
      <c r="A748" s="48" t="s">
        <v>3182</v>
      </c>
      <c r="B748" s="48">
        <v>75013</v>
      </c>
      <c r="C748" s="48"/>
      <c r="D748" s="48" t="s">
        <v>3183</v>
      </c>
      <c r="E748" s="48"/>
      <c r="F748" s="48" t="s">
        <v>3058</v>
      </c>
      <c r="G748" s="49">
        <v>1189.4001449790401</v>
      </c>
    </row>
    <row r="749" spans="1:7">
      <c r="A749" s="48" t="s">
        <v>3184</v>
      </c>
      <c r="B749" s="48">
        <v>75014</v>
      </c>
      <c r="C749" s="48"/>
      <c r="D749" s="48" t="s">
        <v>3185</v>
      </c>
      <c r="E749" s="48"/>
      <c r="F749" s="48" t="s">
        <v>3058</v>
      </c>
      <c r="G749" s="49">
        <v>6298.3195802427199</v>
      </c>
    </row>
    <row r="750" spans="1:7">
      <c r="A750" s="48" t="s">
        <v>3186</v>
      </c>
      <c r="B750" s="48">
        <v>75014</v>
      </c>
      <c r="C750" s="48"/>
      <c r="D750" s="48" t="s">
        <v>3187</v>
      </c>
      <c r="E750" s="48"/>
      <c r="F750" s="48" t="s">
        <v>3058</v>
      </c>
      <c r="G750" s="49">
        <v>1117.4288421956201</v>
      </c>
    </row>
    <row r="751" spans="1:7">
      <c r="A751" s="48" t="s">
        <v>3188</v>
      </c>
      <c r="B751" s="48">
        <v>75015</v>
      </c>
      <c r="C751" s="48"/>
      <c r="D751" s="48" t="s">
        <v>3189</v>
      </c>
      <c r="E751" s="48"/>
      <c r="F751" s="48" t="s">
        <v>3058</v>
      </c>
      <c r="G751" s="49">
        <v>245.31281410344599</v>
      </c>
    </row>
    <row r="752" spans="1:7">
      <c r="A752" s="48" t="s">
        <v>3190</v>
      </c>
      <c r="B752" s="48">
        <v>75015</v>
      </c>
      <c r="C752" s="48"/>
      <c r="D752" s="48" t="s">
        <v>3191</v>
      </c>
      <c r="E752" s="48"/>
      <c r="F752" s="48" t="s">
        <v>3058</v>
      </c>
      <c r="G752" s="49">
        <v>934.47763599240795</v>
      </c>
    </row>
    <row r="753" spans="1:7">
      <c r="A753" s="48" t="s">
        <v>3192</v>
      </c>
      <c r="B753" s="48">
        <v>75015</v>
      </c>
      <c r="C753" s="48"/>
      <c r="D753" s="48" t="s">
        <v>3193</v>
      </c>
      <c r="E753" s="48"/>
      <c r="F753" s="48" t="s">
        <v>3058</v>
      </c>
      <c r="G753" s="49">
        <v>2634.5340696685198</v>
      </c>
    </row>
    <row r="754" spans="1:7">
      <c r="A754" s="48" t="s">
        <v>3194</v>
      </c>
      <c r="B754" s="48">
        <v>75015</v>
      </c>
      <c r="C754" s="48"/>
      <c r="D754" s="48" t="s">
        <v>3195</v>
      </c>
      <c r="E754" s="48"/>
      <c r="F754" s="48" t="s">
        <v>3058</v>
      </c>
      <c r="G754" s="49">
        <v>528.98714386117899</v>
      </c>
    </row>
    <row r="755" spans="1:7">
      <c r="A755" s="48" t="s">
        <v>3196</v>
      </c>
      <c r="B755" s="48">
        <v>75015</v>
      </c>
      <c r="C755" s="48"/>
      <c r="D755" s="48" t="s">
        <v>3197</v>
      </c>
      <c r="E755" s="48"/>
      <c r="F755" s="48" t="s">
        <v>3058</v>
      </c>
      <c r="G755" s="49">
        <v>283.06587671487802</v>
      </c>
    </row>
    <row r="756" spans="1:7">
      <c r="A756" s="48" t="s">
        <v>3198</v>
      </c>
      <c r="B756" s="48">
        <v>75015</v>
      </c>
      <c r="C756" s="48"/>
      <c r="D756" s="48" t="s">
        <v>3199</v>
      </c>
      <c r="E756" s="48"/>
      <c r="F756" s="48" t="s">
        <v>3058</v>
      </c>
      <c r="G756" s="49">
        <v>156.16961433278399</v>
      </c>
    </row>
    <row r="757" spans="1:7">
      <c r="A757" s="48" t="s">
        <v>3200</v>
      </c>
      <c r="B757" s="48">
        <v>75015</v>
      </c>
      <c r="C757" s="48"/>
      <c r="D757" s="48" t="s">
        <v>3201</v>
      </c>
      <c r="E757" s="48"/>
      <c r="F757" s="48" t="s">
        <v>3058</v>
      </c>
      <c r="G757" s="49">
        <v>12.555380249389</v>
      </c>
    </row>
    <row r="758" spans="1:7">
      <c r="A758" s="48" t="s">
        <v>3202</v>
      </c>
      <c r="B758" s="48">
        <v>75015</v>
      </c>
      <c r="C758" s="48"/>
      <c r="D758" s="48" t="s">
        <v>3203</v>
      </c>
      <c r="E758" s="48"/>
      <c r="F758" s="48" t="s">
        <v>3058</v>
      </c>
      <c r="G758" s="49">
        <v>245.31281410344599</v>
      </c>
    </row>
    <row r="759" spans="1:7">
      <c r="A759" s="48" t="s">
        <v>3204</v>
      </c>
      <c r="B759" s="48">
        <v>75015</v>
      </c>
      <c r="C759" s="48"/>
      <c r="D759" s="48" t="s">
        <v>3205</v>
      </c>
      <c r="E759" s="48"/>
      <c r="F759" s="48" t="s">
        <v>3058</v>
      </c>
      <c r="G759" s="49">
        <v>7.7263878457778299</v>
      </c>
    </row>
    <row r="760" spans="1:7">
      <c r="A760" s="48" t="s">
        <v>3206</v>
      </c>
      <c r="B760" s="48">
        <v>75016</v>
      </c>
      <c r="C760" s="48"/>
      <c r="D760" s="48" t="s">
        <v>3207</v>
      </c>
      <c r="E760" s="48"/>
      <c r="F760" s="48" t="s">
        <v>3058</v>
      </c>
      <c r="G760" s="49">
        <v>177.90008014903501</v>
      </c>
    </row>
    <row r="761" spans="1:7">
      <c r="A761" s="48" t="s">
        <v>3208</v>
      </c>
      <c r="B761" s="48">
        <v>75016</v>
      </c>
      <c r="C761" s="48"/>
      <c r="D761" s="48" t="s">
        <v>3209</v>
      </c>
      <c r="E761" s="48"/>
      <c r="F761" s="48" t="s">
        <v>3058</v>
      </c>
      <c r="G761" s="49">
        <v>1971.3395689261799</v>
      </c>
    </row>
    <row r="762" spans="1:7">
      <c r="A762" s="48" t="s">
        <v>3210</v>
      </c>
      <c r="B762" s="48">
        <v>75016</v>
      </c>
      <c r="C762" s="48"/>
      <c r="D762" s="48" t="s">
        <v>3211</v>
      </c>
      <c r="E762" s="48"/>
      <c r="F762" s="48" t="s">
        <v>3058</v>
      </c>
      <c r="G762" s="49">
        <v>709.52385386258595</v>
      </c>
    </row>
    <row r="763" spans="1:7">
      <c r="A763" s="48" t="s">
        <v>3212</v>
      </c>
      <c r="B763" s="48">
        <v>75016</v>
      </c>
      <c r="C763" s="48"/>
      <c r="D763" s="48" t="s">
        <v>3213</v>
      </c>
      <c r="E763" s="48"/>
      <c r="F763" s="48" t="s">
        <v>3058</v>
      </c>
      <c r="G763" s="49">
        <v>299.39752902389102</v>
      </c>
    </row>
    <row r="764" spans="1:7">
      <c r="A764" s="48" t="s">
        <v>3214</v>
      </c>
      <c r="B764" s="48">
        <v>75016</v>
      </c>
      <c r="C764" s="48"/>
      <c r="D764" s="48" t="s">
        <v>3215</v>
      </c>
      <c r="E764" s="48"/>
      <c r="F764" s="48" t="s">
        <v>3058</v>
      </c>
      <c r="G764" s="49">
        <v>83.135933220569498</v>
      </c>
    </row>
    <row r="765" spans="1:7">
      <c r="A765" s="48" t="s">
        <v>3216</v>
      </c>
      <c r="B765" s="48">
        <v>75017</v>
      </c>
      <c r="C765" s="48"/>
      <c r="D765" s="48" t="s">
        <v>3217</v>
      </c>
      <c r="E765" s="48"/>
      <c r="F765" s="48" t="s">
        <v>3058</v>
      </c>
      <c r="G765" s="49">
        <v>2742.5876036917198</v>
      </c>
    </row>
    <row r="766" spans="1:7">
      <c r="A766" s="48" t="s">
        <v>3218</v>
      </c>
      <c r="B766" s="48">
        <v>75017</v>
      </c>
      <c r="C766" s="48"/>
      <c r="D766" s="48" t="s">
        <v>3219</v>
      </c>
      <c r="E766" s="48"/>
      <c r="F766" s="48" t="s">
        <v>3058</v>
      </c>
      <c r="G766" s="49">
        <v>28834.512437020199</v>
      </c>
    </row>
    <row r="767" spans="1:7">
      <c r="A767" s="48" t="s">
        <v>2350</v>
      </c>
      <c r="B767" s="48">
        <v>75017</v>
      </c>
      <c r="C767" s="48"/>
      <c r="D767" s="48" t="s">
        <v>3220</v>
      </c>
      <c r="E767" s="48"/>
      <c r="F767" s="48" t="s">
        <v>3058</v>
      </c>
      <c r="G767" s="49">
        <v>514.509824635153</v>
      </c>
    </row>
    <row r="768" spans="1:7">
      <c r="A768" s="48" t="s">
        <v>3221</v>
      </c>
      <c r="B768" s="48">
        <v>75017</v>
      </c>
      <c r="C768" s="48"/>
      <c r="D768" s="48" t="s">
        <v>3222</v>
      </c>
      <c r="E768" s="48"/>
      <c r="F768" s="48" t="s">
        <v>3058</v>
      </c>
      <c r="G768" s="49">
        <v>47.2565196617387</v>
      </c>
    </row>
    <row r="769" spans="1:7">
      <c r="A769" s="48" t="s">
        <v>3223</v>
      </c>
      <c r="B769" s="48">
        <v>75018</v>
      </c>
      <c r="C769" s="48"/>
      <c r="D769" s="48" t="s">
        <v>3224</v>
      </c>
      <c r="E769" s="48"/>
      <c r="F769" s="48" t="s">
        <v>3058</v>
      </c>
      <c r="G769" s="49">
        <v>432.67771936355899</v>
      </c>
    </row>
    <row r="770" spans="1:7" ht="42.75">
      <c r="A770" s="48" t="s">
        <v>2310</v>
      </c>
      <c r="B770" s="48">
        <v>75018</v>
      </c>
      <c r="C770" s="48"/>
      <c r="D770" s="50" t="s">
        <v>3225</v>
      </c>
      <c r="E770" s="48"/>
      <c r="F770" s="48" t="s">
        <v>3058</v>
      </c>
      <c r="G770" s="49">
        <v>432.272084001655</v>
      </c>
    </row>
    <row r="771" spans="1:7">
      <c r="A771" s="48" t="s">
        <v>3226</v>
      </c>
      <c r="B771" s="48">
        <v>75018</v>
      </c>
      <c r="C771" s="48"/>
      <c r="D771" s="48" t="s">
        <v>3227</v>
      </c>
      <c r="E771" s="48"/>
      <c r="F771" s="48" t="s">
        <v>3058</v>
      </c>
      <c r="G771" s="49">
        <v>404.27358604551802</v>
      </c>
    </row>
    <row r="772" spans="1:7">
      <c r="A772" s="48" t="s">
        <v>3228</v>
      </c>
      <c r="B772" s="48">
        <v>75018</v>
      </c>
      <c r="C772" s="48"/>
      <c r="D772" s="48" t="s">
        <v>3229</v>
      </c>
      <c r="E772" s="48"/>
      <c r="F772" s="48" t="s">
        <v>3058</v>
      </c>
      <c r="G772" s="49">
        <v>1542.5733334095401</v>
      </c>
    </row>
    <row r="773" spans="1:7">
      <c r="A773" s="48" t="s">
        <v>3230</v>
      </c>
      <c r="B773" s="48">
        <v>75018</v>
      </c>
      <c r="C773" s="48"/>
      <c r="D773" s="48" t="s">
        <v>3231</v>
      </c>
      <c r="E773" s="48"/>
      <c r="F773" s="48" t="s">
        <v>3058</v>
      </c>
      <c r="G773" s="49">
        <v>3042.57426978885</v>
      </c>
    </row>
    <row r="774" spans="1:7">
      <c r="A774" s="48" t="s">
        <v>3232</v>
      </c>
      <c r="B774" s="48">
        <v>75018</v>
      </c>
      <c r="C774" s="48"/>
      <c r="D774" s="48" t="s">
        <v>3233</v>
      </c>
      <c r="E774" s="48"/>
      <c r="F774" s="48" t="s">
        <v>3058</v>
      </c>
      <c r="G774" s="49">
        <v>972.22104061903201</v>
      </c>
    </row>
    <row r="775" spans="1:7">
      <c r="A775" s="48" t="s">
        <v>3234</v>
      </c>
      <c r="B775" s="48">
        <v>75018</v>
      </c>
      <c r="C775" s="48"/>
      <c r="D775" s="48" t="s">
        <v>3235</v>
      </c>
      <c r="E775" s="48"/>
      <c r="F775" s="48" t="s">
        <v>3058</v>
      </c>
      <c r="G775" s="49">
        <v>221.09058820693301</v>
      </c>
    </row>
    <row r="776" spans="1:7">
      <c r="A776" s="48" t="s">
        <v>3236</v>
      </c>
      <c r="B776" s="48">
        <v>75018</v>
      </c>
      <c r="C776" s="48"/>
      <c r="D776" s="48" t="s">
        <v>3237</v>
      </c>
      <c r="E776" s="48"/>
      <c r="F776" s="48" t="s">
        <v>3058</v>
      </c>
      <c r="G776" s="49">
        <v>176.98257159234899</v>
      </c>
    </row>
    <row r="777" spans="1:7">
      <c r="A777" s="48" t="s">
        <v>3238</v>
      </c>
      <c r="B777" s="48">
        <v>75018</v>
      </c>
      <c r="C777" s="48"/>
      <c r="D777" s="48" t="s">
        <v>3239</v>
      </c>
      <c r="E777" s="48"/>
      <c r="F777" s="48" t="s">
        <v>3058</v>
      </c>
      <c r="G777" s="49">
        <v>2305.02294401571</v>
      </c>
    </row>
    <row r="778" spans="1:7">
      <c r="A778" s="48" t="s">
        <v>3240</v>
      </c>
      <c r="B778" s="48">
        <v>75019</v>
      </c>
      <c r="C778" s="48"/>
      <c r="D778" s="48" t="s">
        <v>3241</v>
      </c>
      <c r="E778" s="48"/>
      <c r="F778" s="48" t="s">
        <v>3058</v>
      </c>
      <c r="G778" s="49">
        <v>8606.6262390928805</v>
      </c>
    </row>
    <row r="779" spans="1:7">
      <c r="A779" s="48" t="s">
        <v>3242</v>
      </c>
      <c r="B779" s="48">
        <v>75019</v>
      </c>
      <c r="C779" s="48"/>
      <c r="D779" s="48" t="s">
        <v>3243</v>
      </c>
      <c r="E779" s="48"/>
      <c r="F779" s="48" t="s">
        <v>3058</v>
      </c>
      <c r="G779" s="49">
        <v>1033.40437437279</v>
      </c>
    </row>
    <row r="780" spans="1:7" ht="71.25">
      <c r="A780" s="48" t="s">
        <v>3244</v>
      </c>
      <c r="B780" s="48">
        <v>75019</v>
      </c>
      <c r="C780" s="48"/>
      <c r="D780" s="50" t="s">
        <v>3245</v>
      </c>
      <c r="E780" s="48"/>
      <c r="F780" s="48" t="s">
        <v>3058</v>
      </c>
      <c r="G780" s="49">
        <v>335.59565608136</v>
      </c>
    </row>
    <row r="781" spans="1:7">
      <c r="A781" s="48" t="s">
        <v>2804</v>
      </c>
      <c r="B781" s="48">
        <v>75019</v>
      </c>
      <c r="C781" s="48"/>
      <c r="D781" s="48" t="s">
        <v>3246</v>
      </c>
      <c r="E781" s="48"/>
      <c r="F781" s="48" t="s">
        <v>3058</v>
      </c>
      <c r="G781" s="49">
        <v>516.38347368775396</v>
      </c>
    </row>
    <row r="782" spans="1:7">
      <c r="A782" s="48" t="s">
        <v>3247</v>
      </c>
      <c r="B782" s="48">
        <v>75019</v>
      </c>
      <c r="C782" s="48"/>
      <c r="D782" s="48" t="s">
        <v>3248</v>
      </c>
      <c r="E782" s="48"/>
      <c r="F782" s="48" t="s">
        <v>3058</v>
      </c>
      <c r="G782" s="49">
        <v>307.452288353114</v>
      </c>
    </row>
    <row r="783" spans="1:7">
      <c r="A783" s="48" t="s">
        <v>3249</v>
      </c>
      <c r="B783" s="48">
        <v>75019</v>
      </c>
      <c r="C783" s="48"/>
      <c r="D783" s="48" t="s">
        <v>3250</v>
      </c>
      <c r="E783" s="48"/>
      <c r="F783" s="48" t="s">
        <v>3058</v>
      </c>
      <c r="G783" s="49">
        <v>3882.1428890806901</v>
      </c>
    </row>
    <row r="784" spans="1:7">
      <c r="A784" s="48" t="s">
        <v>3251</v>
      </c>
      <c r="B784" s="48">
        <v>75019</v>
      </c>
      <c r="C784" s="48"/>
      <c r="D784" s="48" t="s">
        <v>3252</v>
      </c>
      <c r="E784" s="48"/>
      <c r="F784" s="48" t="s">
        <v>3058</v>
      </c>
      <c r="G784" s="49">
        <v>6.7605893650556101</v>
      </c>
    </row>
    <row r="785" spans="1:7">
      <c r="A785" s="48" t="s">
        <v>3253</v>
      </c>
      <c r="B785" s="48">
        <v>75020</v>
      </c>
      <c r="C785" s="48"/>
      <c r="D785" s="48" t="s">
        <v>3254</v>
      </c>
      <c r="E785" s="48"/>
      <c r="F785" s="48" t="s">
        <v>3058</v>
      </c>
      <c r="G785" s="49">
        <v>1197.5418261715299</v>
      </c>
    </row>
    <row r="786" spans="1:7">
      <c r="A786" s="48" t="s">
        <v>3255</v>
      </c>
      <c r="B786" s="48">
        <v>75020</v>
      </c>
      <c r="C786" s="48"/>
      <c r="D786" s="48" t="s">
        <v>3256</v>
      </c>
      <c r="E786" s="48"/>
      <c r="F786" s="48" t="s">
        <v>3058</v>
      </c>
      <c r="G786" s="49">
        <v>5171.3486490575597</v>
      </c>
    </row>
    <row r="787" spans="1:7">
      <c r="A787" s="48" t="s">
        <v>2472</v>
      </c>
      <c r="B787" s="48">
        <v>75020</v>
      </c>
      <c r="C787" s="48"/>
      <c r="D787" s="48" t="s">
        <v>3257</v>
      </c>
      <c r="E787" s="48"/>
      <c r="F787" s="48" t="s">
        <v>3058</v>
      </c>
      <c r="G787" s="49">
        <v>268.57889950404501</v>
      </c>
    </row>
    <row r="788" spans="1:7">
      <c r="A788" s="48" t="s">
        <v>3258</v>
      </c>
      <c r="B788" s="48">
        <v>75020</v>
      </c>
      <c r="C788" s="48"/>
      <c r="D788" s="48" t="s">
        <v>3259</v>
      </c>
      <c r="E788" s="48"/>
      <c r="F788" s="48" t="s">
        <v>3058</v>
      </c>
      <c r="G788" s="49">
        <v>446.90393098459703</v>
      </c>
    </row>
    <row r="789" spans="1:7">
      <c r="A789" s="48" t="s">
        <v>3260</v>
      </c>
      <c r="B789" s="48">
        <v>75020</v>
      </c>
      <c r="C789" s="48"/>
      <c r="D789" s="48" t="s">
        <v>3261</v>
      </c>
      <c r="E789" s="48"/>
      <c r="F789" s="48" t="s">
        <v>3058</v>
      </c>
      <c r="G789" s="49">
        <v>5988.2306620372301</v>
      </c>
    </row>
    <row r="790" spans="1:7" ht="28.5">
      <c r="A790" s="50" t="s">
        <v>3262</v>
      </c>
      <c r="B790" s="48">
        <v>77000</v>
      </c>
      <c r="C790" s="48"/>
      <c r="D790" s="48" t="s">
        <v>3263</v>
      </c>
      <c r="E790" s="48"/>
      <c r="F790" s="48" t="s">
        <v>3058</v>
      </c>
      <c r="G790" s="49">
        <v>264.21349037118</v>
      </c>
    </row>
    <row r="791" spans="1:7">
      <c r="A791" s="48" t="s">
        <v>3264</v>
      </c>
      <c r="B791" s="48">
        <v>77000</v>
      </c>
      <c r="C791" s="48"/>
      <c r="D791" s="48" t="s">
        <v>3265</v>
      </c>
      <c r="E791" s="48"/>
      <c r="F791" s="48" t="s">
        <v>3058</v>
      </c>
      <c r="G791" s="49">
        <v>374.72981052022499</v>
      </c>
    </row>
    <row r="792" spans="1:7">
      <c r="A792" s="48" t="s">
        <v>3266</v>
      </c>
      <c r="B792" s="48">
        <v>77000</v>
      </c>
      <c r="C792" s="48"/>
      <c r="D792" s="48" t="s">
        <v>3267</v>
      </c>
      <c r="E792" s="48"/>
      <c r="F792" s="48" t="s">
        <v>3058</v>
      </c>
      <c r="G792" s="49">
        <v>287.54718166542898</v>
      </c>
    </row>
    <row r="793" spans="1:7">
      <c r="A793" s="48" t="s">
        <v>3268</v>
      </c>
      <c r="B793" s="48">
        <v>77000</v>
      </c>
      <c r="C793" s="48"/>
      <c r="D793" s="48" t="s">
        <v>3269</v>
      </c>
      <c r="E793" s="48"/>
      <c r="F793" s="48" t="s">
        <v>3058</v>
      </c>
      <c r="G793" s="49">
        <v>5075.27101619531</v>
      </c>
    </row>
    <row r="794" spans="1:7">
      <c r="A794" s="48" t="s">
        <v>3270</v>
      </c>
      <c r="B794" s="48">
        <v>77000</v>
      </c>
      <c r="C794" s="48"/>
      <c r="D794" s="48" t="s">
        <v>3271</v>
      </c>
      <c r="E794" s="48"/>
      <c r="F794" s="48" t="s">
        <v>3058</v>
      </c>
      <c r="G794" s="49">
        <v>1221.7447360984299</v>
      </c>
    </row>
    <row r="795" spans="1:7">
      <c r="A795" s="48" t="s">
        <v>3272</v>
      </c>
      <c r="B795" s="48">
        <v>77100</v>
      </c>
      <c r="C795" s="48"/>
      <c r="D795" s="48" t="s">
        <v>3273</v>
      </c>
      <c r="E795" s="48"/>
      <c r="F795" s="48" t="s">
        <v>3058</v>
      </c>
      <c r="G795" s="49">
        <v>2490.3500144814998</v>
      </c>
    </row>
    <row r="796" spans="1:7" ht="28.5">
      <c r="A796" s="50" t="s">
        <v>3274</v>
      </c>
      <c r="B796" s="48">
        <v>77100</v>
      </c>
      <c r="C796" s="48"/>
      <c r="D796" s="48" t="s">
        <v>3275</v>
      </c>
      <c r="E796" s="48"/>
      <c r="F796" s="48" t="s">
        <v>3058</v>
      </c>
      <c r="G796" s="49">
        <v>3004.3479659218701</v>
      </c>
    </row>
    <row r="797" spans="1:7">
      <c r="A797" s="48" t="s">
        <v>3272</v>
      </c>
      <c r="B797" s="48">
        <v>77120</v>
      </c>
      <c r="C797" s="48"/>
      <c r="D797" s="48" t="s">
        <v>3276</v>
      </c>
      <c r="E797" s="48"/>
      <c r="F797" s="48" t="s">
        <v>3058</v>
      </c>
      <c r="G797" s="49">
        <v>391.97897138592401</v>
      </c>
    </row>
    <row r="798" spans="1:7">
      <c r="A798" s="48" t="s">
        <v>3272</v>
      </c>
      <c r="B798" s="48">
        <v>77130</v>
      </c>
      <c r="C798" s="48"/>
      <c r="D798" s="48" t="s">
        <v>3277</v>
      </c>
      <c r="E798" s="48"/>
      <c r="F798" s="48" t="s">
        <v>3058</v>
      </c>
      <c r="G798" s="49">
        <v>337.58520095164801</v>
      </c>
    </row>
    <row r="799" spans="1:7">
      <c r="A799" s="48" t="s">
        <v>3278</v>
      </c>
      <c r="B799" s="48">
        <v>77130</v>
      </c>
      <c r="C799" s="48"/>
      <c r="D799" s="48" t="s">
        <v>3279</v>
      </c>
      <c r="E799" s="48"/>
      <c r="F799" s="48" t="s">
        <v>3058</v>
      </c>
      <c r="G799" s="49">
        <v>1829.4637721080801</v>
      </c>
    </row>
    <row r="800" spans="1:7">
      <c r="A800" s="48" t="s">
        <v>3272</v>
      </c>
      <c r="B800" s="48">
        <v>77140</v>
      </c>
      <c r="C800" s="48"/>
      <c r="D800" s="48" t="s">
        <v>3280</v>
      </c>
      <c r="E800" s="48"/>
      <c r="F800" s="48" t="s">
        <v>3058</v>
      </c>
      <c r="G800" s="49">
        <v>1063.83668450034</v>
      </c>
    </row>
    <row r="801" spans="1:7">
      <c r="A801" s="48" t="s">
        <v>3270</v>
      </c>
      <c r="B801" s="48">
        <v>77160</v>
      </c>
      <c r="C801" s="48"/>
      <c r="D801" s="48" t="s">
        <v>3281</v>
      </c>
      <c r="E801" s="48"/>
      <c r="F801" s="48" t="s">
        <v>3058</v>
      </c>
      <c r="G801" s="49">
        <v>1371.6946082153599</v>
      </c>
    </row>
    <row r="802" spans="1:7">
      <c r="A802" s="48" t="s">
        <v>3272</v>
      </c>
      <c r="B802" s="48">
        <v>77170</v>
      </c>
      <c r="C802" s="48"/>
      <c r="D802" s="48" t="s">
        <v>3282</v>
      </c>
      <c r="E802" s="48"/>
      <c r="F802" s="48" t="s">
        <v>3058</v>
      </c>
      <c r="G802" s="49">
        <v>166.18494457787401</v>
      </c>
    </row>
    <row r="803" spans="1:7">
      <c r="A803" s="48" t="s">
        <v>3283</v>
      </c>
      <c r="B803" s="48">
        <v>77176</v>
      </c>
      <c r="C803" s="48"/>
      <c r="D803" s="48" t="s">
        <v>3284</v>
      </c>
      <c r="E803" s="48"/>
      <c r="F803" s="48" t="s">
        <v>3058</v>
      </c>
      <c r="G803" s="49">
        <v>1358.43419507504</v>
      </c>
    </row>
    <row r="804" spans="1:7">
      <c r="A804" s="48" t="s">
        <v>3285</v>
      </c>
      <c r="B804" s="48">
        <v>77185</v>
      </c>
      <c r="C804" s="48"/>
      <c r="D804" s="48" t="s">
        <v>3286</v>
      </c>
      <c r="E804" s="48"/>
      <c r="F804" s="48" t="s">
        <v>3058</v>
      </c>
      <c r="G804" s="49">
        <v>52.790544956277103</v>
      </c>
    </row>
    <row r="805" spans="1:7">
      <c r="A805" s="48" t="s">
        <v>3272</v>
      </c>
      <c r="B805" s="48">
        <v>77186</v>
      </c>
      <c r="C805" s="48"/>
      <c r="D805" s="48" t="s">
        <v>3287</v>
      </c>
      <c r="E805" s="48"/>
      <c r="F805" s="48" t="s">
        <v>3058</v>
      </c>
      <c r="G805" s="49">
        <v>1061.9147455237101</v>
      </c>
    </row>
    <row r="806" spans="1:7" ht="85.5">
      <c r="A806" s="48" t="s">
        <v>3288</v>
      </c>
      <c r="B806" s="48">
        <v>77190</v>
      </c>
      <c r="C806" s="48"/>
      <c r="D806" s="50" t="s">
        <v>3289</v>
      </c>
      <c r="E806" s="48"/>
      <c r="F806" s="48" t="s">
        <v>3058</v>
      </c>
      <c r="G806" s="49">
        <v>111.163405131129</v>
      </c>
    </row>
    <row r="807" spans="1:7">
      <c r="A807" s="48" t="s">
        <v>3283</v>
      </c>
      <c r="B807" s="48">
        <v>77190</v>
      </c>
      <c r="C807" s="48"/>
      <c r="D807" s="48" t="s">
        <v>3290</v>
      </c>
      <c r="E807" s="48"/>
      <c r="F807" s="48" t="s">
        <v>3058</v>
      </c>
      <c r="G807" s="49">
        <v>942.09778600530603</v>
      </c>
    </row>
    <row r="808" spans="1:7">
      <c r="A808" s="48" t="s">
        <v>3272</v>
      </c>
      <c r="B808" s="48">
        <v>77200</v>
      </c>
      <c r="C808" s="48"/>
      <c r="D808" s="48" t="s">
        <v>3291</v>
      </c>
      <c r="E808" s="48"/>
      <c r="F808" s="48" t="s">
        <v>3058</v>
      </c>
      <c r="G808" s="49">
        <v>131.85080858819899</v>
      </c>
    </row>
    <row r="809" spans="1:7">
      <c r="A809" s="48" t="s">
        <v>3272</v>
      </c>
      <c r="B809" s="48">
        <v>77250</v>
      </c>
      <c r="C809" s="48"/>
      <c r="D809" s="48" t="s">
        <v>3292</v>
      </c>
      <c r="E809" s="48"/>
      <c r="F809" s="48" t="s">
        <v>3058</v>
      </c>
      <c r="G809" s="49">
        <v>440.41376519414399</v>
      </c>
    </row>
    <row r="810" spans="1:7">
      <c r="A810" s="48" t="s">
        <v>3270</v>
      </c>
      <c r="B810" s="48">
        <v>77270</v>
      </c>
      <c r="C810" s="48"/>
      <c r="D810" s="48" t="s">
        <v>3293</v>
      </c>
      <c r="E810" s="48"/>
      <c r="F810" s="48" t="s">
        <v>3058</v>
      </c>
      <c r="G810" s="49">
        <v>1717.30559454181</v>
      </c>
    </row>
    <row r="811" spans="1:7">
      <c r="A811" s="48" t="s">
        <v>3272</v>
      </c>
      <c r="B811" s="48">
        <v>77305</v>
      </c>
      <c r="C811" s="48"/>
      <c r="D811" s="48" t="s">
        <v>3294</v>
      </c>
      <c r="E811" s="48"/>
      <c r="F811" s="48" t="s">
        <v>3058</v>
      </c>
      <c r="G811" s="49">
        <v>704.08640841611998</v>
      </c>
    </row>
    <row r="812" spans="1:7">
      <c r="A812" s="48" t="s">
        <v>3272</v>
      </c>
      <c r="B812" s="48">
        <v>77305</v>
      </c>
      <c r="C812" s="48"/>
      <c r="D812" s="48" t="s">
        <v>3294</v>
      </c>
      <c r="E812" s="48"/>
      <c r="F812" s="48" t="s">
        <v>3058</v>
      </c>
      <c r="G812" s="49">
        <v>38.332541699865303</v>
      </c>
    </row>
    <row r="813" spans="1:7">
      <c r="A813" s="48" t="s">
        <v>3272</v>
      </c>
      <c r="B813" s="48">
        <v>77330</v>
      </c>
      <c r="C813" s="48"/>
      <c r="D813" s="48" t="s">
        <v>3295</v>
      </c>
      <c r="E813" s="48"/>
      <c r="F813" s="48" t="s">
        <v>3058</v>
      </c>
      <c r="G813" s="49">
        <v>149.235181241199</v>
      </c>
    </row>
    <row r="814" spans="1:7">
      <c r="A814" s="48" t="s">
        <v>3272</v>
      </c>
      <c r="B814" s="48">
        <v>77340</v>
      </c>
      <c r="C814" s="48"/>
      <c r="D814" s="48" t="s">
        <v>3296</v>
      </c>
      <c r="E814" s="48"/>
      <c r="F814" s="48" t="s">
        <v>3058</v>
      </c>
      <c r="G814" s="49">
        <v>925.93997742282295</v>
      </c>
    </row>
    <row r="815" spans="1:7">
      <c r="A815" s="48" t="s">
        <v>3272</v>
      </c>
      <c r="B815" s="48">
        <v>77340</v>
      </c>
      <c r="C815" s="48"/>
      <c r="D815" s="48" t="s">
        <v>3297</v>
      </c>
      <c r="E815" s="48"/>
      <c r="F815" s="48" t="s">
        <v>3058</v>
      </c>
      <c r="G815" s="49">
        <v>50.849290010025399</v>
      </c>
    </row>
    <row r="816" spans="1:7">
      <c r="A816" s="48" t="s">
        <v>3272</v>
      </c>
      <c r="B816" s="48">
        <v>77350</v>
      </c>
      <c r="C816" s="48"/>
      <c r="D816" s="48" t="s">
        <v>3298</v>
      </c>
      <c r="E816" s="48"/>
      <c r="F816" s="48" t="s">
        <v>3058</v>
      </c>
      <c r="G816" s="49">
        <v>295.34117540485801</v>
      </c>
    </row>
    <row r="817" spans="1:7">
      <c r="A817" s="48" t="s">
        <v>3272</v>
      </c>
      <c r="B817" s="48">
        <v>77400</v>
      </c>
      <c r="C817" s="48"/>
      <c r="D817" s="48" t="s">
        <v>3299</v>
      </c>
      <c r="E817" s="48"/>
      <c r="F817" s="48" t="s">
        <v>3058</v>
      </c>
      <c r="G817" s="49">
        <v>757.16669291661299</v>
      </c>
    </row>
    <row r="818" spans="1:7">
      <c r="A818" s="48" t="s">
        <v>3300</v>
      </c>
      <c r="B818" s="48">
        <v>77400</v>
      </c>
      <c r="C818" s="48"/>
      <c r="D818" s="48" t="s">
        <v>3301</v>
      </c>
      <c r="E818" s="48"/>
      <c r="F818" s="48" t="s">
        <v>3058</v>
      </c>
      <c r="G818" s="49">
        <v>5310.6940538561703</v>
      </c>
    </row>
    <row r="819" spans="1:7">
      <c r="A819" s="48" t="s">
        <v>3285</v>
      </c>
      <c r="B819" s="48">
        <v>77420</v>
      </c>
      <c r="C819" s="48"/>
      <c r="D819" s="48" t="s">
        <v>3302</v>
      </c>
      <c r="E819" s="48"/>
      <c r="F819" s="48" t="s">
        <v>3058</v>
      </c>
      <c r="G819" s="49">
        <v>109.637443531587</v>
      </c>
    </row>
    <row r="820" spans="1:7">
      <c r="A820" s="48" t="s">
        <v>3272</v>
      </c>
      <c r="B820" s="48">
        <v>77500</v>
      </c>
      <c r="C820" s="48"/>
      <c r="D820" s="48" t="s">
        <v>3303</v>
      </c>
      <c r="E820" s="48"/>
      <c r="F820" s="48" t="s">
        <v>3058</v>
      </c>
      <c r="G820" s="49">
        <v>1060.0893863951401</v>
      </c>
    </row>
    <row r="821" spans="1:7">
      <c r="A821" s="48" t="s">
        <v>3304</v>
      </c>
      <c r="B821" s="48">
        <v>77550</v>
      </c>
      <c r="C821" s="48"/>
      <c r="D821" s="48" t="s">
        <v>3305</v>
      </c>
      <c r="E821" s="48"/>
      <c r="F821" s="48" t="s">
        <v>3058</v>
      </c>
      <c r="G821" s="49">
        <v>2921.1540847924498</v>
      </c>
    </row>
    <row r="822" spans="1:7">
      <c r="A822" s="48" t="s">
        <v>3306</v>
      </c>
      <c r="B822" s="48">
        <v>77550</v>
      </c>
      <c r="C822" s="48"/>
      <c r="D822" s="48" t="s">
        <v>3307</v>
      </c>
      <c r="E822" s="48"/>
      <c r="F822" s="48" t="s">
        <v>3058</v>
      </c>
      <c r="G822" s="49">
        <v>889.61629656286004</v>
      </c>
    </row>
    <row r="823" spans="1:7">
      <c r="A823" s="48" t="s">
        <v>3272</v>
      </c>
      <c r="B823" s="48">
        <v>77680</v>
      </c>
      <c r="C823" s="48"/>
      <c r="D823" s="48" t="s">
        <v>3308</v>
      </c>
      <c r="E823" s="48"/>
      <c r="F823" s="48" t="s">
        <v>3058</v>
      </c>
      <c r="G823" s="49">
        <v>212.90061709040799</v>
      </c>
    </row>
    <row r="824" spans="1:7">
      <c r="A824" s="48" t="s">
        <v>3304</v>
      </c>
      <c r="B824" s="48">
        <v>77700</v>
      </c>
      <c r="C824" s="48"/>
      <c r="D824" s="48" t="s">
        <v>3309</v>
      </c>
      <c r="E824" s="48"/>
      <c r="F824" s="48" t="s">
        <v>3058</v>
      </c>
      <c r="G824" s="49">
        <v>3924.06820112884</v>
      </c>
    </row>
    <row r="825" spans="1:7">
      <c r="A825" s="48" t="s">
        <v>3310</v>
      </c>
      <c r="B825" s="48">
        <v>77990</v>
      </c>
      <c r="C825" s="48"/>
      <c r="D825" s="48" t="s">
        <v>3311</v>
      </c>
      <c r="E825" s="48"/>
      <c r="F825" s="48" t="s">
        <v>3058</v>
      </c>
      <c r="G825" s="49">
        <v>1413.3881286281401</v>
      </c>
    </row>
    <row r="826" spans="1:7">
      <c r="A826" s="48" t="s">
        <v>3312</v>
      </c>
      <c r="B826" s="48">
        <v>77990</v>
      </c>
      <c r="C826" s="48"/>
      <c r="D826" s="48" t="s">
        <v>3313</v>
      </c>
      <c r="E826" s="48"/>
      <c r="F826" s="48" t="s">
        <v>3058</v>
      </c>
      <c r="G826" s="49">
        <v>12942.945521718</v>
      </c>
    </row>
    <row r="827" spans="1:7">
      <c r="A827" s="48" t="s">
        <v>3314</v>
      </c>
      <c r="B827" s="48">
        <v>78000</v>
      </c>
      <c r="C827" s="48"/>
      <c r="D827" s="48" t="s">
        <v>3315</v>
      </c>
      <c r="E827" s="48"/>
      <c r="F827" s="48" t="s">
        <v>3058</v>
      </c>
      <c r="G827" s="49">
        <v>1496.47577192467</v>
      </c>
    </row>
    <row r="828" spans="1:7">
      <c r="A828" s="48" t="s">
        <v>3304</v>
      </c>
      <c r="B828" s="48">
        <v>78000</v>
      </c>
      <c r="C828" s="48"/>
      <c r="D828" s="48" t="s">
        <v>3316</v>
      </c>
      <c r="E828" s="48"/>
      <c r="F828" s="48" t="s">
        <v>3058</v>
      </c>
      <c r="G828" s="49">
        <v>5698.5007758053698</v>
      </c>
    </row>
    <row r="829" spans="1:7">
      <c r="A829" s="48" t="s">
        <v>3314</v>
      </c>
      <c r="B829" s="48">
        <v>78000</v>
      </c>
      <c r="C829" s="48"/>
      <c r="D829" s="48" t="s">
        <v>3317</v>
      </c>
      <c r="E829" s="48"/>
      <c r="F829" s="48" t="s">
        <v>3058</v>
      </c>
      <c r="G829" s="49">
        <v>1058.4282130083</v>
      </c>
    </row>
    <row r="830" spans="1:7">
      <c r="A830" s="48" t="s">
        <v>3318</v>
      </c>
      <c r="B830" s="48">
        <v>78000</v>
      </c>
      <c r="C830" s="48"/>
      <c r="D830" s="48" t="s">
        <v>3319</v>
      </c>
      <c r="E830" s="48"/>
      <c r="F830" s="48" t="s">
        <v>3058</v>
      </c>
      <c r="G830" s="49">
        <v>197.36091953558801</v>
      </c>
    </row>
    <row r="831" spans="1:7">
      <c r="A831" s="48" t="s">
        <v>3272</v>
      </c>
      <c r="B831" s="48">
        <v>78100</v>
      </c>
      <c r="C831" s="48"/>
      <c r="D831" s="48" t="s">
        <v>3320</v>
      </c>
      <c r="E831" s="48"/>
      <c r="F831" s="48" t="s">
        <v>3058</v>
      </c>
      <c r="G831" s="49">
        <v>1300.11928280904</v>
      </c>
    </row>
    <row r="832" spans="1:7">
      <c r="A832" s="48" t="s">
        <v>3272</v>
      </c>
      <c r="B832" s="48">
        <v>78110</v>
      </c>
      <c r="C832" s="48"/>
      <c r="D832" s="48" t="s">
        <v>3321</v>
      </c>
      <c r="E832" s="48"/>
      <c r="F832" s="48" t="s">
        <v>3058</v>
      </c>
      <c r="G832" s="49">
        <v>644.94090945668995</v>
      </c>
    </row>
    <row r="833" spans="1:7">
      <c r="A833" s="48" t="s">
        <v>3322</v>
      </c>
      <c r="B833" s="48">
        <v>78150</v>
      </c>
      <c r="C833" s="48"/>
      <c r="D833" s="48" t="s">
        <v>3323</v>
      </c>
      <c r="E833" s="48"/>
      <c r="F833" s="48" t="s">
        <v>3058</v>
      </c>
      <c r="G833" s="49">
        <v>19957.520571233901</v>
      </c>
    </row>
    <row r="834" spans="1:7">
      <c r="A834" s="48" t="s">
        <v>3324</v>
      </c>
      <c r="B834" s="48">
        <v>78150</v>
      </c>
      <c r="C834" s="48"/>
      <c r="D834" s="48" t="s">
        <v>3325</v>
      </c>
      <c r="E834" s="48"/>
      <c r="F834" s="48" t="s">
        <v>3058</v>
      </c>
      <c r="G834" s="49">
        <v>1727.9486937993699</v>
      </c>
    </row>
    <row r="835" spans="1:7">
      <c r="A835" s="48" t="s">
        <v>3326</v>
      </c>
      <c r="B835" s="48">
        <v>78150</v>
      </c>
      <c r="C835" s="48"/>
      <c r="D835" s="48" t="s">
        <v>3327</v>
      </c>
      <c r="E835" s="48"/>
      <c r="F835" s="48" t="s">
        <v>3058</v>
      </c>
      <c r="G835" s="49">
        <v>489.737093604628</v>
      </c>
    </row>
    <row r="836" spans="1:7">
      <c r="A836" s="48" t="s">
        <v>3272</v>
      </c>
      <c r="B836" s="48">
        <v>78160</v>
      </c>
      <c r="C836" s="48"/>
      <c r="D836" s="48" t="s">
        <v>3328</v>
      </c>
      <c r="E836" s="48"/>
      <c r="F836" s="48" t="s">
        <v>3058</v>
      </c>
      <c r="G836" s="49">
        <v>479.99218693414099</v>
      </c>
    </row>
    <row r="837" spans="1:7">
      <c r="A837" s="48" t="s">
        <v>3272</v>
      </c>
      <c r="B837" s="48">
        <v>78170</v>
      </c>
      <c r="C837" s="48"/>
      <c r="D837" s="48" t="s">
        <v>3329</v>
      </c>
      <c r="E837" s="48"/>
      <c r="F837" s="48" t="s">
        <v>3058</v>
      </c>
      <c r="G837" s="49">
        <v>601.55724170264796</v>
      </c>
    </row>
    <row r="838" spans="1:7">
      <c r="A838" s="48" t="s">
        <v>3272</v>
      </c>
      <c r="B838" s="48">
        <v>78190</v>
      </c>
      <c r="C838" s="48"/>
      <c r="D838" s="48" t="s">
        <v>3330</v>
      </c>
      <c r="E838" s="48"/>
      <c r="F838" s="48" t="s">
        <v>3058</v>
      </c>
      <c r="G838" s="49">
        <v>1262.6173278025899</v>
      </c>
    </row>
    <row r="839" spans="1:7">
      <c r="A839" s="48" t="s">
        <v>3272</v>
      </c>
      <c r="B839" s="48">
        <v>78200</v>
      </c>
      <c r="C839" s="48"/>
      <c r="D839" s="48" t="s">
        <v>3331</v>
      </c>
      <c r="E839" s="48"/>
      <c r="F839" s="48" t="s">
        <v>3058</v>
      </c>
      <c r="G839" s="49">
        <v>2564.3205201200099</v>
      </c>
    </row>
    <row r="840" spans="1:7">
      <c r="A840" s="48" t="s">
        <v>3285</v>
      </c>
      <c r="B840" s="48">
        <v>78200</v>
      </c>
      <c r="C840" s="48"/>
      <c r="D840" s="48" t="s">
        <v>3332</v>
      </c>
      <c r="E840" s="48"/>
      <c r="F840" s="48" t="s">
        <v>3058</v>
      </c>
      <c r="G840" s="49">
        <v>158.04326338538601</v>
      </c>
    </row>
    <row r="841" spans="1:7">
      <c r="A841" s="48" t="s">
        <v>3333</v>
      </c>
      <c r="B841" s="48">
        <v>78210</v>
      </c>
      <c r="C841" s="48"/>
      <c r="D841" s="48" t="s">
        <v>3334</v>
      </c>
      <c r="E841" s="48"/>
      <c r="F841" s="48" t="s">
        <v>3058</v>
      </c>
      <c r="G841" s="49">
        <v>435.256401307087</v>
      </c>
    </row>
    <row r="842" spans="1:7">
      <c r="A842" s="48" t="s">
        <v>3335</v>
      </c>
      <c r="B842" s="48">
        <v>78220</v>
      </c>
      <c r="C842" s="48"/>
      <c r="D842" s="48" t="s">
        <v>3336</v>
      </c>
      <c r="E842" s="48"/>
      <c r="F842" s="48" t="s">
        <v>3058</v>
      </c>
      <c r="G842" s="49">
        <v>1177.4821917269301</v>
      </c>
    </row>
    <row r="843" spans="1:7">
      <c r="A843" s="48" t="s">
        <v>3266</v>
      </c>
      <c r="B843" s="48">
        <v>78220</v>
      </c>
      <c r="C843" s="48"/>
      <c r="D843" s="48" t="s">
        <v>3337</v>
      </c>
      <c r="E843" s="48"/>
      <c r="F843" s="48" t="s">
        <v>3058</v>
      </c>
      <c r="G843" s="49">
        <v>1154.8825072780301</v>
      </c>
    </row>
    <row r="844" spans="1:7">
      <c r="A844" s="48" t="s">
        <v>3338</v>
      </c>
      <c r="B844" s="48">
        <v>78260</v>
      </c>
      <c r="C844" s="48"/>
      <c r="D844" s="48" t="s">
        <v>3339</v>
      </c>
      <c r="E844" s="48"/>
      <c r="F844" s="48" t="s">
        <v>3058</v>
      </c>
      <c r="G844" s="49">
        <v>152.77000368064199</v>
      </c>
    </row>
    <row r="845" spans="1:7">
      <c r="A845" s="48" t="s">
        <v>3272</v>
      </c>
      <c r="B845" s="48">
        <v>78280</v>
      </c>
      <c r="C845" s="48"/>
      <c r="D845" s="48" t="s">
        <v>3340</v>
      </c>
      <c r="E845" s="48"/>
      <c r="F845" s="48" t="s">
        <v>3058</v>
      </c>
      <c r="G845" s="49">
        <v>1078.3912676048301</v>
      </c>
    </row>
    <row r="846" spans="1:7">
      <c r="A846" s="48" t="s">
        <v>3272</v>
      </c>
      <c r="B846" s="48">
        <v>78300</v>
      </c>
      <c r="C846" s="48"/>
      <c r="D846" s="48" t="s">
        <v>3341</v>
      </c>
      <c r="E846" s="48"/>
      <c r="F846" s="48" t="s">
        <v>3058</v>
      </c>
      <c r="G846" s="49">
        <v>1657.5323265699101</v>
      </c>
    </row>
    <row r="847" spans="1:7">
      <c r="A847" s="48" t="s">
        <v>3342</v>
      </c>
      <c r="B847" s="48">
        <v>78320</v>
      </c>
      <c r="C847" s="48"/>
      <c r="D847" s="48" t="s">
        <v>3343</v>
      </c>
      <c r="E847" s="48"/>
      <c r="F847" s="48" t="s">
        <v>3058</v>
      </c>
      <c r="G847" s="49">
        <v>532.22256877159896</v>
      </c>
    </row>
    <row r="848" spans="1:7">
      <c r="A848" s="48" t="s">
        <v>3272</v>
      </c>
      <c r="B848" s="48">
        <v>78320</v>
      </c>
      <c r="C848" s="48"/>
      <c r="D848" s="48" t="s">
        <v>3344</v>
      </c>
      <c r="E848" s="48"/>
      <c r="F848" s="48" t="s">
        <v>3058</v>
      </c>
      <c r="G848" s="49">
        <v>1595.3928523202401</v>
      </c>
    </row>
    <row r="849" spans="1:7">
      <c r="A849" s="48" t="s">
        <v>3272</v>
      </c>
      <c r="B849" s="48">
        <v>78330</v>
      </c>
      <c r="C849" s="48"/>
      <c r="D849" s="48" t="s">
        <v>3345</v>
      </c>
      <c r="E849" s="48"/>
      <c r="F849" s="48" t="s">
        <v>3058</v>
      </c>
      <c r="G849" s="49">
        <v>1121.3982739513899</v>
      </c>
    </row>
    <row r="850" spans="1:7">
      <c r="A850" s="48" t="s">
        <v>3272</v>
      </c>
      <c r="B850" s="48">
        <v>78370</v>
      </c>
      <c r="C850" s="48"/>
      <c r="D850" s="48" t="s">
        <v>3346</v>
      </c>
      <c r="E850" s="48"/>
      <c r="F850" s="48" t="s">
        <v>3058</v>
      </c>
      <c r="G850" s="49">
        <v>2451.7567071918402</v>
      </c>
    </row>
    <row r="851" spans="1:7">
      <c r="A851" s="48" t="s">
        <v>3338</v>
      </c>
      <c r="B851" s="48">
        <v>78410</v>
      </c>
      <c r="C851" s="48"/>
      <c r="D851" s="48" t="s">
        <v>3347</v>
      </c>
      <c r="E851" s="48"/>
      <c r="F851" s="48" t="s">
        <v>3058</v>
      </c>
      <c r="G851" s="49">
        <v>96.386688376078496</v>
      </c>
    </row>
    <row r="852" spans="1:7">
      <c r="A852" s="48" t="s">
        <v>3348</v>
      </c>
      <c r="B852" s="48">
        <v>78480</v>
      </c>
      <c r="C852" s="48"/>
      <c r="D852" s="48" t="s">
        <v>3349</v>
      </c>
      <c r="E852" s="48"/>
      <c r="F852" s="48" t="s">
        <v>3058</v>
      </c>
      <c r="G852" s="49">
        <v>181.06789916580399</v>
      </c>
    </row>
    <row r="853" spans="1:7">
      <c r="A853" s="48" t="s">
        <v>3272</v>
      </c>
      <c r="B853" s="48">
        <v>78500</v>
      </c>
      <c r="C853" s="48"/>
      <c r="D853" s="48" t="s">
        <v>3350</v>
      </c>
      <c r="E853" s="48"/>
      <c r="F853" s="48" t="s">
        <v>3058</v>
      </c>
      <c r="G853" s="49">
        <v>1453.77782109194</v>
      </c>
    </row>
    <row r="854" spans="1:7">
      <c r="A854" s="48" t="s">
        <v>3351</v>
      </c>
      <c r="B854" s="48">
        <v>78540</v>
      </c>
      <c r="C854" s="48"/>
      <c r="D854" s="48" t="s">
        <v>3352</v>
      </c>
      <c r="E854" s="48"/>
      <c r="F854" s="48" t="s">
        <v>3058</v>
      </c>
      <c r="G854" s="49">
        <v>398.14076569293201</v>
      </c>
    </row>
    <row r="855" spans="1:7">
      <c r="A855" s="48" t="s">
        <v>3338</v>
      </c>
      <c r="B855" s="48">
        <v>78570</v>
      </c>
      <c r="C855" s="48"/>
      <c r="D855" s="48" t="s">
        <v>3353</v>
      </c>
      <c r="E855" s="48"/>
      <c r="F855" s="48" t="s">
        <v>3058</v>
      </c>
      <c r="G855" s="49">
        <v>187.558064956257</v>
      </c>
    </row>
    <row r="856" spans="1:7">
      <c r="A856" s="48" t="s">
        <v>3272</v>
      </c>
      <c r="B856" s="48">
        <v>78600</v>
      </c>
      <c r="C856" s="48"/>
      <c r="D856" s="48" t="s">
        <v>3354</v>
      </c>
      <c r="E856" s="48"/>
      <c r="F856" s="48" t="s">
        <v>3058</v>
      </c>
      <c r="G856" s="49">
        <v>324.47931556824699</v>
      </c>
    </row>
    <row r="857" spans="1:7" ht="42.75">
      <c r="A857" s="48" t="s">
        <v>3272</v>
      </c>
      <c r="B857" s="48">
        <v>78700</v>
      </c>
      <c r="C857" s="48"/>
      <c r="D857" s="50" t="s">
        <v>3355</v>
      </c>
      <c r="E857" s="48"/>
      <c r="F857" s="48" t="s">
        <v>3058</v>
      </c>
      <c r="G857" s="49">
        <v>2105.9042712452101</v>
      </c>
    </row>
    <row r="858" spans="1:7">
      <c r="A858" s="48" t="s">
        <v>3272</v>
      </c>
      <c r="B858" s="48">
        <v>78800</v>
      </c>
      <c r="C858" s="48"/>
      <c r="D858" s="48" t="s">
        <v>3356</v>
      </c>
      <c r="E858" s="48"/>
      <c r="F858" s="48" t="s">
        <v>3058</v>
      </c>
      <c r="G858" s="49">
        <v>1128.92184411621</v>
      </c>
    </row>
    <row r="859" spans="1:7">
      <c r="A859" s="48" t="s">
        <v>3272</v>
      </c>
      <c r="B859" s="48">
        <v>78990</v>
      </c>
      <c r="C859" s="48"/>
      <c r="D859" s="48" t="s">
        <v>3357</v>
      </c>
      <c r="E859" s="48"/>
      <c r="F859" s="48" t="s">
        <v>3058</v>
      </c>
      <c r="G859" s="49">
        <v>761.74457771523703</v>
      </c>
    </row>
    <row r="860" spans="1:7">
      <c r="A860" s="48" t="s">
        <v>3358</v>
      </c>
      <c r="B860" s="48">
        <v>91000</v>
      </c>
      <c r="C860" s="48"/>
      <c r="D860" s="48" t="s">
        <v>3359</v>
      </c>
      <c r="E860" s="48"/>
      <c r="F860" s="48" t="s">
        <v>3058</v>
      </c>
      <c r="G860" s="49">
        <v>6221.0557017849396</v>
      </c>
    </row>
    <row r="861" spans="1:7">
      <c r="A861" s="48" t="s">
        <v>3304</v>
      </c>
      <c r="B861" s="48">
        <v>91000</v>
      </c>
      <c r="C861" s="48"/>
      <c r="D861" s="48" t="s">
        <v>3360</v>
      </c>
      <c r="E861" s="48"/>
      <c r="F861" s="48" t="s">
        <v>3058</v>
      </c>
      <c r="G861" s="49">
        <v>407.39311513825101</v>
      </c>
    </row>
    <row r="862" spans="1:7">
      <c r="A862" s="48" t="s">
        <v>3361</v>
      </c>
      <c r="B862" s="48">
        <v>91000</v>
      </c>
      <c r="C862" s="48"/>
      <c r="D862" s="48" t="s">
        <v>3362</v>
      </c>
      <c r="E862" s="48"/>
      <c r="F862" s="48" t="s">
        <v>3058</v>
      </c>
      <c r="G862" s="49">
        <v>0</v>
      </c>
    </row>
    <row r="863" spans="1:7">
      <c r="A863" s="48" t="s">
        <v>3363</v>
      </c>
      <c r="B863" s="48">
        <v>91080</v>
      </c>
      <c r="C863" s="48"/>
      <c r="D863" s="48" t="s">
        <v>3364</v>
      </c>
      <c r="E863" s="48"/>
      <c r="F863" s="48" t="s">
        <v>3058</v>
      </c>
      <c r="G863" s="49">
        <v>1654.5962991885201</v>
      </c>
    </row>
    <row r="864" spans="1:7">
      <c r="A864" s="48" t="s">
        <v>3365</v>
      </c>
      <c r="B864" s="48">
        <v>91080</v>
      </c>
      <c r="C864" s="48"/>
      <c r="D864" s="48" t="s">
        <v>3366</v>
      </c>
      <c r="E864" s="48"/>
      <c r="F864" s="48" t="s">
        <v>3058</v>
      </c>
      <c r="G864" s="49">
        <v>219.46804675931901</v>
      </c>
    </row>
    <row r="865" spans="1:7">
      <c r="A865" s="48" t="s">
        <v>3367</v>
      </c>
      <c r="B865" s="48">
        <v>91100</v>
      </c>
      <c r="C865" s="48"/>
      <c r="D865" s="48" t="s">
        <v>3368</v>
      </c>
      <c r="E865" s="48"/>
      <c r="F865" s="48" t="s">
        <v>3058</v>
      </c>
      <c r="G865" s="49">
        <v>684.97325648262699</v>
      </c>
    </row>
    <row r="866" spans="1:7">
      <c r="A866" s="48" t="s">
        <v>3369</v>
      </c>
      <c r="B866" s="48">
        <v>91120</v>
      </c>
      <c r="C866" s="48"/>
      <c r="D866" s="48" t="s">
        <v>3370</v>
      </c>
      <c r="E866" s="48"/>
      <c r="F866" s="48" t="s">
        <v>3058</v>
      </c>
      <c r="G866" s="49">
        <v>3132.1907108150699</v>
      </c>
    </row>
    <row r="867" spans="1:7">
      <c r="A867" s="48" t="s">
        <v>3371</v>
      </c>
      <c r="B867" s="48">
        <v>91150</v>
      </c>
      <c r="C867" s="48"/>
      <c r="D867" s="48" t="s">
        <v>3372</v>
      </c>
      <c r="E867" s="48"/>
      <c r="F867" s="48" t="s">
        <v>3058</v>
      </c>
      <c r="G867" s="49">
        <v>454.07015571155603</v>
      </c>
    </row>
    <row r="868" spans="1:7">
      <c r="A868" s="48" t="s">
        <v>3373</v>
      </c>
      <c r="B868" s="48">
        <v>91150</v>
      </c>
      <c r="C868" s="48"/>
      <c r="D868" s="48" t="s">
        <v>2710</v>
      </c>
      <c r="E868" s="48"/>
      <c r="F868" s="48" t="s">
        <v>3058</v>
      </c>
      <c r="G868" s="49">
        <v>77.824041576597196</v>
      </c>
    </row>
    <row r="869" spans="1:7">
      <c r="A869" s="48" t="s">
        <v>3374</v>
      </c>
      <c r="B869" s="48">
        <v>91160</v>
      </c>
      <c r="C869" s="48"/>
      <c r="D869" s="48" t="s">
        <v>3375</v>
      </c>
      <c r="E869" s="48"/>
      <c r="F869" s="48" t="s">
        <v>3058</v>
      </c>
      <c r="G869" s="49">
        <v>938.52433162663397</v>
      </c>
    </row>
    <row r="870" spans="1:7">
      <c r="A870" s="48" t="s">
        <v>3376</v>
      </c>
      <c r="B870" s="48">
        <v>91200</v>
      </c>
      <c r="C870" s="48"/>
      <c r="D870" s="48" t="s">
        <v>3377</v>
      </c>
      <c r="E870" s="48"/>
      <c r="F870" s="48" t="s">
        <v>3058</v>
      </c>
      <c r="G870" s="49">
        <v>951.46603126831099</v>
      </c>
    </row>
    <row r="871" spans="1:7">
      <c r="A871" s="48" t="s">
        <v>3378</v>
      </c>
      <c r="B871" s="48">
        <v>91210</v>
      </c>
      <c r="C871" s="48"/>
      <c r="D871" s="48" t="s">
        <v>3379</v>
      </c>
      <c r="E871" s="48"/>
      <c r="F871" s="48" t="s">
        <v>3058</v>
      </c>
      <c r="G871" s="49">
        <v>807.90974509375906</v>
      </c>
    </row>
    <row r="872" spans="1:7">
      <c r="A872" s="48" t="s">
        <v>3380</v>
      </c>
      <c r="B872" s="48">
        <v>91210</v>
      </c>
      <c r="C872" s="48"/>
      <c r="D872" s="48" t="s">
        <v>3381</v>
      </c>
      <c r="E872" s="48"/>
      <c r="F872" s="48" t="s">
        <v>3058</v>
      </c>
      <c r="G872" s="49">
        <v>7931.0212278732597</v>
      </c>
    </row>
    <row r="873" spans="1:7">
      <c r="A873" s="48" t="s">
        <v>3382</v>
      </c>
      <c r="B873" s="48">
        <v>91220</v>
      </c>
      <c r="C873" s="48"/>
      <c r="D873" s="48" t="s">
        <v>3383</v>
      </c>
      <c r="E873" s="48"/>
      <c r="F873" s="48" t="s">
        <v>3058</v>
      </c>
      <c r="G873" s="49">
        <v>529.50867504076905</v>
      </c>
    </row>
    <row r="874" spans="1:7">
      <c r="A874" s="48" t="s">
        <v>3384</v>
      </c>
      <c r="B874" s="48">
        <v>91220</v>
      </c>
      <c r="C874" s="48"/>
      <c r="D874" s="48" t="s">
        <v>3385</v>
      </c>
      <c r="E874" s="48"/>
      <c r="F874" s="48" t="s">
        <v>3058</v>
      </c>
      <c r="G874" s="49">
        <v>724.34886054167202</v>
      </c>
    </row>
    <row r="875" spans="1:7">
      <c r="A875" s="48" t="s">
        <v>3386</v>
      </c>
      <c r="B875" s="48">
        <v>91230</v>
      </c>
      <c r="C875" s="48"/>
      <c r="D875" s="48" t="s">
        <v>3387</v>
      </c>
      <c r="E875" s="48"/>
      <c r="F875" s="48" t="s">
        <v>3058</v>
      </c>
      <c r="G875" s="49">
        <v>1312.26902769652</v>
      </c>
    </row>
    <row r="876" spans="1:7">
      <c r="A876" s="48" t="s">
        <v>3388</v>
      </c>
      <c r="B876" s="48">
        <v>91260</v>
      </c>
      <c r="C876" s="48"/>
      <c r="D876" s="48" t="s">
        <v>3389</v>
      </c>
      <c r="E876" s="48"/>
      <c r="F876" s="48" t="s">
        <v>3058</v>
      </c>
      <c r="G876" s="49">
        <v>2006.96787488002</v>
      </c>
    </row>
    <row r="877" spans="1:7">
      <c r="A877" s="48" t="s">
        <v>3390</v>
      </c>
      <c r="B877" s="48">
        <v>91290</v>
      </c>
      <c r="C877" s="48"/>
      <c r="D877" s="48" t="s">
        <v>3391</v>
      </c>
      <c r="E877" s="48"/>
      <c r="F877" s="48" t="s">
        <v>3058</v>
      </c>
      <c r="G877" s="49">
        <v>1126.1789764309599</v>
      </c>
    </row>
    <row r="878" spans="1:7">
      <c r="A878" s="48" t="s">
        <v>3392</v>
      </c>
      <c r="B878" s="48">
        <v>91300</v>
      </c>
      <c r="C878" s="48"/>
      <c r="D878" s="48" t="s">
        <v>3393</v>
      </c>
      <c r="E878" s="48"/>
      <c r="F878" s="48" t="s">
        <v>3058</v>
      </c>
      <c r="G878" s="49">
        <v>1111.27670587342</v>
      </c>
    </row>
    <row r="879" spans="1:7">
      <c r="A879" s="48" t="s">
        <v>3394</v>
      </c>
      <c r="B879" s="48">
        <v>91300</v>
      </c>
      <c r="C879" s="48"/>
      <c r="D879" s="48" t="s">
        <v>3395</v>
      </c>
      <c r="E879" s="48"/>
      <c r="F879" s="48" t="s">
        <v>3058</v>
      </c>
      <c r="G879" s="49">
        <v>501.20112157080098</v>
      </c>
    </row>
    <row r="880" spans="1:7">
      <c r="A880" s="48" t="s">
        <v>3396</v>
      </c>
      <c r="B880" s="48">
        <v>91350</v>
      </c>
      <c r="C880" s="48"/>
      <c r="D880" s="48" t="s">
        <v>3397</v>
      </c>
      <c r="E880" s="48"/>
      <c r="F880" s="48" t="s">
        <v>3058</v>
      </c>
      <c r="G880" s="49">
        <v>1031.2409857759701</v>
      </c>
    </row>
    <row r="881" spans="1:7">
      <c r="A881" s="48" t="s">
        <v>3398</v>
      </c>
      <c r="B881" s="48">
        <v>91370</v>
      </c>
      <c r="C881" s="48"/>
      <c r="D881" s="48" t="s">
        <v>3399</v>
      </c>
      <c r="E881" s="48"/>
      <c r="F881" s="48" t="s">
        <v>3058</v>
      </c>
      <c r="G881" s="49">
        <v>141.25768579043299</v>
      </c>
    </row>
    <row r="882" spans="1:7">
      <c r="A882" s="48" t="s">
        <v>3400</v>
      </c>
      <c r="B882" s="48">
        <v>91380</v>
      </c>
      <c r="C882" s="48"/>
      <c r="D882" s="48" t="s">
        <v>3401</v>
      </c>
      <c r="E882" s="48"/>
      <c r="F882" s="48" t="s">
        <v>3058</v>
      </c>
      <c r="G882" s="49">
        <v>285.97293014185198</v>
      </c>
    </row>
    <row r="883" spans="1:7">
      <c r="A883" s="48" t="s">
        <v>3402</v>
      </c>
      <c r="B883" s="48">
        <v>91480</v>
      </c>
      <c r="C883" s="48"/>
      <c r="D883" s="48" t="s">
        <v>3403</v>
      </c>
      <c r="E883" s="48"/>
      <c r="F883" s="48" t="s">
        <v>3058</v>
      </c>
      <c r="G883" s="49">
        <v>1726.0750447467699</v>
      </c>
    </row>
    <row r="884" spans="1:7">
      <c r="A884" s="48" t="s">
        <v>3404</v>
      </c>
      <c r="B884" s="48">
        <v>91570</v>
      </c>
      <c r="C884" s="48"/>
      <c r="D884" s="48" t="s">
        <v>3405</v>
      </c>
      <c r="E884" s="48"/>
      <c r="F884" s="48" t="s">
        <v>3058</v>
      </c>
      <c r="G884" s="49">
        <v>4620.6696713193596</v>
      </c>
    </row>
    <row r="885" spans="1:7">
      <c r="A885" s="48" t="s">
        <v>3406</v>
      </c>
      <c r="B885" s="48">
        <v>91600</v>
      </c>
      <c r="C885" s="48"/>
      <c r="D885" s="48" t="s">
        <v>3407</v>
      </c>
      <c r="E885" s="48"/>
      <c r="F885" s="48" t="s">
        <v>3058</v>
      </c>
      <c r="G885" s="49">
        <v>1178.32243640516</v>
      </c>
    </row>
    <row r="886" spans="1:7">
      <c r="A886" s="48" t="s">
        <v>3408</v>
      </c>
      <c r="B886" s="48">
        <v>91700</v>
      </c>
      <c r="C886" s="48"/>
      <c r="D886" s="48" t="s">
        <v>3409</v>
      </c>
      <c r="E886" s="48"/>
      <c r="F886" s="48" t="s">
        <v>3058</v>
      </c>
      <c r="G886" s="49">
        <v>1189.85407026498</v>
      </c>
    </row>
    <row r="887" spans="1:7">
      <c r="A887" s="48" t="s">
        <v>3410</v>
      </c>
      <c r="B887" s="48">
        <v>91800</v>
      </c>
      <c r="C887" s="48"/>
      <c r="D887" s="48" t="s">
        <v>3411</v>
      </c>
      <c r="E887" s="48"/>
      <c r="F887" s="48" t="s">
        <v>3058</v>
      </c>
      <c r="G887" s="49">
        <v>956.84552880593401</v>
      </c>
    </row>
    <row r="888" spans="1:7">
      <c r="A888" s="48" t="s">
        <v>3412</v>
      </c>
      <c r="B888" s="48">
        <v>91940</v>
      </c>
      <c r="C888" s="48"/>
      <c r="D888" s="48" t="s">
        <v>3413</v>
      </c>
      <c r="E888" s="48"/>
      <c r="F888" s="48" t="s">
        <v>3058</v>
      </c>
      <c r="G888" s="49">
        <v>445.37796938505602</v>
      </c>
    </row>
    <row r="889" spans="1:7">
      <c r="A889" s="48" t="s">
        <v>3414</v>
      </c>
      <c r="B889" s="48">
        <v>92000</v>
      </c>
      <c r="C889" s="48"/>
      <c r="D889" s="48" t="s">
        <v>3415</v>
      </c>
      <c r="E889" s="48"/>
      <c r="F889" s="48" t="s">
        <v>3058</v>
      </c>
      <c r="G889" s="49">
        <v>4155.9660743350496</v>
      </c>
    </row>
    <row r="890" spans="1:7">
      <c r="A890" s="48" t="s">
        <v>3416</v>
      </c>
      <c r="B890" s="48">
        <v>92000</v>
      </c>
      <c r="C890" s="48"/>
      <c r="D890" s="48" t="s">
        <v>3417</v>
      </c>
      <c r="E890" s="48"/>
      <c r="F890" s="48" t="s">
        <v>3058</v>
      </c>
      <c r="G890" s="49">
        <v>1654.26792770507</v>
      </c>
    </row>
    <row r="891" spans="1:7">
      <c r="A891" s="48" t="s">
        <v>3418</v>
      </c>
      <c r="B891" s="48">
        <v>92000</v>
      </c>
      <c r="C891" s="48"/>
      <c r="D891" s="48" t="s">
        <v>3419</v>
      </c>
      <c r="E891" s="48"/>
      <c r="F891" s="48" t="s">
        <v>3058</v>
      </c>
      <c r="G891" s="49">
        <v>1408.1341848930099</v>
      </c>
    </row>
    <row r="892" spans="1:7">
      <c r="A892" s="48" t="s">
        <v>3420</v>
      </c>
      <c r="B892" s="48">
        <v>92000</v>
      </c>
      <c r="C892" s="48"/>
      <c r="D892" s="48" t="s">
        <v>3421</v>
      </c>
      <c r="E892" s="48"/>
      <c r="F892" s="48" t="s">
        <v>3058</v>
      </c>
      <c r="G892" s="49">
        <v>1958.4365012237299</v>
      </c>
    </row>
    <row r="893" spans="1:7">
      <c r="A893" s="48" t="s">
        <v>3422</v>
      </c>
      <c r="B893" s="48">
        <v>92000</v>
      </c>
      <c r="C893" s="48"/>
      <c r="D893" s="48" t="s">
        <v>3423</v>
      </c>
      <c r="E893" s="48"/>
      <c r="F893" s="48" t="s">
        <v>3058</v>
      </c>
      <c r="G893" s="49">
        <v>2464.5728530310198</v>
      </c>
    </row>
    <row r="894" spans="1:7">
      <c r="A894" s="48" t="s">
        <v>3424</v>
      </c>
      <c r="B894" s="48">
        <v>92000</v>
      </c>
      <c r="C894" s="48"/>
      <c r="D894" s="48" t="s">
        <v>3425</v>
      </c>
      <c r="E894" s="48"/>
      <c r="F894" s="48" t="s">
        <v>3058</v>
      </c>
      <c r="G894" s="49">
        <v>548.30311347562395</v>
      </c>
    </row>
    <row r="895" spans="1:7">
      <c r="A895" s="48" t="s">
        <v>3426</v>
      </c>
      <c r="B895" s="48">
        <v>92104</v>
      </c>
      <c r="C895" s="48"/>
      <c r="D895" s="48" t="s">
        <v>3427</v>
      </c>
      <c r="E895" s="48"/>
      <c r="F895" s="48" t="s">
        <v>3058</v>
      </c>
      <c r="G895" s="49">
        <v>1457.7472528477099</v>
      </c>
    </row>
    <row r="896" spans="1:7">
      <c r="A896" s="48" t="s">
        <v>3428</v>
      </c>
      <c r="B896" s="48">
        <v>92110</v>
      </c>
      <c r="C896" s="48"/>
      <c r="D896" s="48" t="s">
        <v>3429</v>
      </c>
      <c r="E896" s="48"/>
      <c r="F896" s="48" t="s">
        <v>3058</v>
      </c>
      <c r="G896" s="49">
        <v>724.34886054167202</v>
      </c>
    </row>
    <row r="897" spans="1:7">
      <c r="A897" s="48" t="s">
        <v>3428</v>
      </c>
      <c r="B897" s="48">
        <v>92110</v>
      </c>
      <c r="C897" s="48"/>
      <c r="D897" s="48" t="s">
        <v>3430</v>
      </c>
      <c r="E897" s="48"/>
      <c r="F897" s="48" t="s">
        <v>3058</v>
      </c>
      <c r="G897" s="49">
        <v>309.05551383111299</v>
      </c>
    </row>
    <row r="898" spans="1:7">
      <c r="A898" s="48" t="s">
        <v>3431</v>
      </c>
      <c r="B898" s="48">
        <v>92120</v>
      </c>
      <c r="C898" s="48"/>
      <c r="D898" s="48" t="s">
        <v>3432</v>
      </c>
      <c r="E898" s="48"/>
      <c r="F898" s="48" t="s">
        <v>3058</v>
      </c>
      <c r="G898" s="49">
        <v>734.46077063483403</v>
      </c>
    </row>
    <row r="899" spans="1:7">
      <c r="A899" s="48" t="s">
        <v>3433</v>
      </c>
      <c r="B899" s="48">
        <v>92130</v>
      </c>
      <c r="C899" s="48"/>
      <c r="D899" s="48" t="s">
        <v>3434</v>
      </c>
      <c r="E899" s="48"/>
      <c r="F899" s="48" t="s">
        <v>3058</v>
      </c>
      <c r="G899" s="49">
        <v>2121.80131423789</v>
      </c>
    </row>
    <row r="900" spans="1:7">
      <c r="A900" s="48" t="s">
        <v>3435</v>
      </c>
      <c r="B900" s="48">
        <v>92140</v>
      </c>
      <c r="C900" s="48"/>
      <c r="D900" s="48" t="s">
        <v>3436</v>
      </c>
      <c r="E900" s="48"/>
      <c r="F900" s="48" t="s">
        <v>3058</v>
      </c>
      <c r="G900" s="49">
        <v>838.31308126689498</v>
      </c>
    </row>
    <row r="901" spans="1:7">
      <c r="A901" s="48" t="s">
        <v>3437</v>
      </c>
      <c r="B901" s="48">
        <v>92150</v>
      </c>
      <c r="C901" s="48"/>
      <c r="D901" s="48" t="s">
        <v>3438</v>
      </c>
      <c r="E901" s="48"/>
      <c r="F901" s="48" t="s">
        <v>3058</v>
      </c>
      <c r="G901" s="49">
        <v>1148.5275532748799</v>
      </c>
    </row>
    <row r="902" spans="1:7">
      <c r="A902" s="48" t="s">
        <v>3439</v>
      </c>
      <c r="B902" s="48">
        <v>92160</v>
      </c>
      <c r="C902" s="48"/>
      <c r="D902" s="48" t="s">
        <v>3440</v>
      </c>
      <c r="E902" s="48"/>
      <c r="F902" s="48" t="s">
        <v>3058</v>
      </c>
      <c r="G902" s="49">
        <v>1861.8856271059301</v>
      </c>
    </row>
    <row r="903" spans="1:7">
      <c r="A903" s="48" t="s">
        <v>3441</v>
      </c>
      <c r="B903" s="48">
        <v>92170</v>
      </c>
      <c r="C903" s="48"/>
      <c r="D903" s="48" t="s">
        <v>3442</v>
      </c>
      <c r="E903" s="48"/>
      <c r="F903" s="48" t="s">
        <v>3058</v>
      </c>
      <c r="G903" s="49">
        <v>1187.6906816681601</v>
      </c>
    </row>
    <row r="904" spans="1:7">
      <c r="A904" s="48" t="s">
        <v>3443</v>
      </c>
      <c r="B904" s="48">
        <v>92190</v>
      </c>
      <c r="C904" s="48"/>
      <c r="D904" s="48" t="s">
        <v>3444</v>
      </c>
      <c r="E904" s="48"/>
      <c r="F904" s="48" t="s">
        <v>3058</v>
      </c>
      <c r="G904" s="49">
        <v>1517.4335989563499</v>
      </c>
    </row>
    <row r="905" spans="1:7">
      <c r="A905" s="48" t="s">
        <v>3445</v>
      </c>
      <c r="B905" s="48">
        <v>92200</v>
      </c>
      <c r="C905" s="48"/>
      <c r="D905" s="48" t="s">
        <v>3446</v>
      </c>
      <c r="E905" s="48"/>
      <c r="F905" s="48" t="s">
        <v>3058</v>
      </c>
      <c r="G905" s="49">
        <v>1819.95065707297</v>
      </c>
    </row>
    <row r="906" spans="1:7">
      <c r="A906" s="48" t="s">
        <v>3447</v>
      </c>
      <c r="B906" s="48">
        <v>92210</v>
      </c>
      <c r="C906" s="48"/>
      <c r="D906" s="48" t="s">
        <v>3448</v>
      </c>
      <c r="E906" s="48"/>
      <c r="F906" s="48" t="s">
        <v>3058</v>
      </c>
      <c r="G906" s="49">
        <v>510.80115846918</v>
      </c>
    </row>
    <row r="907" spans="1:7">
      <c r="A907" s="48" t="s">
        <v>3449</v>
      </c>
      <c r="B907" s="48">
        <v>92210</v>
      </c>
      <c r="C907" s="48"/>
      <c r="D907" s="48" t="s">
        <v>3448</v>
      </c>
      <c r="E907" s="48"/>
      <c r="F907" s="48" t="s">
        <v>3058</v>
      </c>
      <c r="G907" s="49">
        <v>569.79212967169406</v>
      </c>
    </row>
    <row r="908" spans="1:7">
      <c r="A908" s="48" t="s">
        <v>3450</v>
      </c>
      <c r="B908" s="48">
        <v>92220</v>
      </c>
      <c r="C908" s="48"/>
      <c r="D908" s="48" t="s">
        <v>3451</v>
      </c>
      <c r="E908" s="48"/>
      <c r="F908" s="48" t="s">
        <v>3058</v>
      </c>
      <c r="G908" s="49">
        <v>1172.28619590064</v>
      </c>
    </row>
    <row r="909" spans="1:7">
      <c r="A909" s="48" t="s">
        <v>3452</v>
      </c>
      <c r="B909" s="48">
        <v>92230</v>
      </c>
      <c r="C909" s="48"/>
      <c r="D909" s="48" t="s">
        <v>3453</v>
      </c>
      <c r="E909" s="48"/>
      <c r="F909" s="48" t="s">
        <v>3058</v>
      </c>
      <c r="G909" s="49">
        <v>1737.9543660596501</v>
      </c>
    </row>
    <row r="910" spans="1:7">
      <c r="A910" s="48" t="s">
        <v>3454</v>
      </c>
      <c r="B910" s="48">
        <v>92240</v>
      </c>
      <c r="C910" s="48"/>
      <c r="D910" s="48" t="s">
        <v>3455</v>
      </c>
      <c r="E910" s="48"/>
      <c r="F910" s="48" t="s">
        <v>3058</v>
      </c>
      <c r="G910" s="49">
        <v>205.27080909270299</v>
      </c>
    </row>
    <row r="911" spans="1:7">
      <c r="A911" s="48" t="s">
        <v>3456</v>
      </c>
      <c r="B911" s="48">
        <v>92250</v>
      </c>
      <c r="C911" s="48"/>
      <c r="D911" s="48" t="s">
        <v>3457</v>
      </c>
      <c r="E911" s="48"/>
      <c r="F911" s="48" t="s">
        <v>3058</v>
      </c>
      <c r="G911" s="49">
        <v>1279.6540130025301</v>
      </c>
    </row>
    <row r="912" spans="1:7">
      <c r="A912" s="48" t="s">
        <v>3458</v>
      </c>
      <c r="B912" s="48">
        <v>92270</v>
      </c>
      <c r="C912" s="48"/>
      <c r="D912" s="48" t="s">
        <v>3459</v>
      </c>
      <c r="E912" s="48"/>
      <c r="F912" s="48" t="s">
        <v>3058</v>
      </c>
      <c r="G912" s="49">
        <v>1051.58070177998</v>
      </c>
    </row>
    <row r="913" spans="1:7">
      <c r="A913" s="48" t="s">
        <v>3460</v>
      </c>
      <c r="B913" s="48">
        <v>92290</v>
      </c>
      <c r="C913" s="48"/>
      <c r="D913" s="48" t="s">
        <v>3461</v>
      </c>
      <c r="E913" s="48"/>
      <c r="F913" s="48" t="s">
        <v>3058</v>
      </c>
      <c r="G913" s="49">
        <v>1588.1107317756</v>
      </c>
    </row>
    <row r="914" spans="1:7">
      <c r="A914" s="48" t="s">
        <v>3462</v>
      </c>
      <c r="B914" s="48">
        <v>92300</v>
      </c>
      <c r="C914" s="48"/>
      <c r="D914" s="48" t="s">
        <v>3463</v>
      </c>
      <c r="E914" s="48"/>
      <c r="F914" s="48" t="s">
        <v>3058</v>
      </c>
      <c r="G914" s="49">
        <v>1155.72275195626</v>
      </c>
    </row>
    <row r="915" spans="1:7">
      <c r="A915" s="48" t="s">
        <v>3464</v>
      </c>
      <c r="B915" s="48">
        <v>92310</v>
      </c>
      <c r="C915" s="48"/>
      <c r="D915" s="48" t="s">
        <v>3465</v>
      </c>
      <c r="E915" s="48"/>
      <c r="F915" s="48" t="s">
        <v>3058</v>
      </c>
      <c r="G915" s="49">
        <v>593.58940423668901</v>
      </c>
    </row>
    <row r="916" spans="1:7">
      <c r="A916" s="48" t="s">
        <v>3466</v>
      </c>
      <c r="B916" s="48">
        <v>92320</v>
      </c>
      <c r="C916" s="48"/>
      <c r="D916" s="48" t="s">
        <v>3467</v>
      </c>
      <c r="E916" s="48"/>
      <c r="F916" s="48" t="s">
        <v>3058</v>
      </c>
      <c r="G916" s="49">
        <v>105.590747897361</v>
      </c>
    </row>
    <row r="917" spans="1:7">
      <c r="A917" s="48" t="s">
        <v>3468</v>
      </c>
      <c r="B917" s="48">
        <v>92330</v>
      </c>
      <c r="C917" s="48"/>
      <c r="D917" s="48" t="s">
        <v>3469</v>
      </c>
      <c r="E917" s="48"/>
      <c r="F917" s="48" t="s">
        <v>3058</v>
      </c>
      <c r="G917" s="49">
        <v>485.78697781847399</v>
      </c>
    </row>
    <row r="918" spans="1:7">
      <c r="A918" s="48" t="s">
        <v>3470</v>
      </c>
      <c r="B918" s="48">
        <v>92350</v>
      </c>
      <c r="C918" s="48"/>
      <c r="D918" s="48" t="s">
        <v>3471</v>
      </c>
      <c r="E918" s="48"/>
      <c r="F918" s="48" t="s">
        <v>3058</v>
      </c>
      <c r="G918" s="49">
        <v>93.189895404887906</v>
      </c>
    </row>
    <row r="919" spans="1:7">
      <c r="A919" s="48" t="s">
        <v>3472</v>
      </c>
      <c r="B919" s="48">
        <v>92370</v>
      </c>
      <c r="C919" s="48"/>
      <c r="D919" s="48" t="s">
        <v>3473</v>
      </c>
      <c r="E919" s="48"/>
      <c r="F919" s="48" t="s">
        <v>3058</v>
      </c>
      <c r="G919" s="49">
        <v>122.65640705172299</v>
      </c>
    </row>
    <row r="920" spans="1:7">
      <c r="A920" s="48" t="s">
        <v>3474</v>
      </c>
      <c r="B920" s="48">
        <v>92380</v>
      </c>
      <c r="C920" s="48"/>
      <c r="D920" s="48" t="s">
        <v>3475</v>
      </c>
      <c r="E920" s="48"/>
      <c r="F920" s="48" t="s">
        <v>3058</v>
      </c>
      <c r="G920" s="49">
        <v>139.06532323919399</v>
      </c>
    </row>
    <row r="921" spans="1:7">
      <c r="A921" s="48" t="s">
        <v>3476</v>
      </c>
      <c r="B921" s="48">
        <v>92390</v>
      </c>
      <c r="C921" s="48"/>
      <c r="D921" s="48" t="s">
        <v>3477</v>
      </c>
      <c r="E921" s="48"/>
      <c r="F921" s="48" t="s">
        <v>3058</v>
      </c>
      <c r="G921" s="49">
        <v>1964.4341097890101</v>
      </c>
    </row>
    <row r="922" spans="1:7">
      <c r="A922" s="48" t="s">
        <v>3478</v>
      </c>
      <c r="B922" s="48">
        <v>92390</v>
      </c>
      <c r="C922" s="48"/>
      <c r="D922" s="48" t="s">
        <v>3479</v>
      </c>
      <c r="E922" s="48"/>
      <c r="F922" s="48" t="s">
        <v>3058</v>
      </c>
      <c r="G922" s="49">
        <v>1100.3631830412601</v>
      </c>
    </row>
    <row r="923" spans="1:7">
      <c r="A923" s="48" t="s">
        <v>3480</v>
      </c>
      <c r="B923" s="48">
        <v>92400</v>
      </c>
      <c r="C923" s="48"/>
      <c r="D923" s="48" t="s">
        <v>3481</v>
      </c>
      <c r="E923" s="48"/>
      <c r="F923" s="48" t="s">
        <v>3058</v>
      </c>
      <c r="G923" s="49">
        <v>88.612010606264505</v>
      </c>
    </row>
    <row r="924" spans="1:7">
      <c r="A924" s="48" t="s">
        <v>3482</v>
      </c>
      <c r="B924" s="48">
        <v>92400</v>
      </c>
      <c r="C924" s="48"/>
      <c r="D924" s="48" t="s">
        <v>3483</v>
      </c>
      <c r="E924" s="48"/>
      <c r="F924" s="48" t="s">
        <v>3058</v>
      </c>
      <c r="G924" s="49">
        <v>832.91426775965795</v>
      </c>
    </row>
    <row r="925" spans="1:7">
      <c r="A925" s="48" t="s">
        <v>3482</v>
      </c>
      <c r="B925" s="48">
        <v>92400</v>
      </c>
      <c r="C925" s="48"/>
      <c r="D925" s="48" t="s">
        <v>3484</v>
      </c>
      <c r="E925" s="48"/>
      <c r="F925" s="48" t="s">
        <v>3058</v>
      </c>
      <c r="G925" s="49">
        <v>1433.72784463215</v>
      </c>
    </row>
    <row r="926" spans="1:7">
      <c r="A926" s="48" t="s">
        <v>3485</v>
      </c>
      <c r="B926" s="48">
        <v>92420</v>
      </c>
      <c r="C926" s="48"/>
      <c r="D926" s="48" t="s">
        <v>3486</v>
      </c>
      <c r="E926" s="48"/>
      <c r="F926" s="48" t="s">
        <v>3058</v>
      </c>
      <c r="G926" s="49">
        <v>1024.3645005932301</v>
      </c>
    </row>
    <row r="927" spans="1:7" ht="71.25">
      <c r="A927" s="48" t="s">
        <v>3487</v>
      </c>
      <c r="B927" s="48">
        <v>92500</v>
      </c>
      <c r="C927" s="48"/>
      <c r="D927" s="50" t="s">
        <v>3488</v>
      </c>
      <c r="E927" s="48"/>
      <c r="F927" s="48" t="s">
        <v>3058</v>
      </c>
      <c r="G927" s="49">
        <v>1625.19739343533</v>
      </c>
    </row>
    <row r="928" spans="1:7">
      <c r="A928" s="48" t="s">
        <v>3489</v>
      </c>
      <c r="B928" s="48">
        <v>92600</v>
      </c>
      <c r="C928" s="48"/>
      <c r="D928" s="48" t="s">
        <v>3490</v>
      </c>
      <c r="E928" s="48"/>
      <c r="F928" s="48" t="s">
        <v>3058</v>
      </c>
      <c r="G928" s="49">
        <v>1338.5966942810101</v>
      </c>
    </row>
    <row r="929" spans="1:7">
      <c r="A929" s="48" t="s">
        <v>3491</v>
      </c>
      <c r="B929" s="48">
        <v>92700</v>
      </c>
      <c r="C929" s="48"/>
      <c r="D929" s="48" t="s">
        <v>3492</v>
      </c>
      <c r="E929" s="48"/>
      <c r="F929" s="48" t="s">
        <v>3058</v>
      </c>
      <c r="G929" s="49">
        <v>835.22252612858404</v>
      </c>
    </row>
    <row r="930" spans="1:7">
      <c r="A930" s="48" t="s">
        <v>3493</v>
      </c>
      <c r="B930" s="48">
        <v>92800</v>
      </c>
      <c r="C930" s="48"/>
      <c r="D930" s="48" t="s">
        <v>3494</v>
      </c>
      <c r="E930" s="48"/>
      <c r="F930" s="48" t="s">
        <v>3058</v>
      </c>
      <c r="G930" s="49">
        <v>767.42347278188402</v>
      </c>
    </row>
    <row r="931" spans="1:7">
      <c r="A931" s="48" t="s">
        <v>3495</v>
      </c>
      <c r="B931" s="48">
        <v>93</v>
      </c>
      <c r="C931" s="48"/>
      <c r="D931" s="48" t="s">
        <v>3496</v>
      </c>
      <c r="E931" s="48"/>
      <c r="F931" s="48" t="s">
        <v>3058</v>
      </c>
      <c r="G931" s="49">
        <v>1358.5211169383099</v>
      </c>
    </row>
    <row r="932" spans="1:7">
      <c r="A932" s="48" t="s">
        <v>3497</v>
      </c>
      <c r="B932" s="48">
        <v>93</v>
      </c>
      <c r="C932" s="48"/>
      <c r="D932" s="48" t="s">
        <v>3498</v>
      </c>
      <c r="E932" s="48"/>
      <c r="F932" s="48" t="s">
        <v>3058</v>
      </c>
      <c r="G932" s="49">
        <v>695.11414053020997</v>
      </c>
    </row>
    <row r="933" spans="1:7">
      <c r="A933" s="48" t="s">
        <v>3499</v>
      </c>
      <c r="B933" s="48">
        <v>93</v>
      </c>
      <c r="C933" s="48"/>
      <c r="D933" s="48" t="s">
        <v>3500</v>
      </c>
      <c r="E933" s="48"/>
      <c r="F933" s="48" t="s">
        <v>3058</v>
      </c>
      <c r="G933" s="49">
        <v>323.204461573694</v>
      </c>
    </row>
    <row r="934" spans="1:7">
      <c r="A934" s="48" t="s">
        <v>3501</v>
      </c>
      <c r="B934" s="48">
        <v>93</v>
      </c>
      <c r="C934" s="48"/>
      <c r="D934" s="48" t="s">
        <v>3502</v>
      </c>
      <c r="E934" s="48"/>
      <c r="F934" s="48" t="s">
        <v>3058</v>
      </c>
      <c r="G934" s="49">
        <v>8599.0640369888297</v>
      </c>
    </row>
    <row r="935" spans="1:7">
      <c r="A935" s="48" t="s">
        <v>3503</v>
      </c>
      <c r="B935" s="48">
        <v>93</v>
      </c>
      <c r="C935" s="48"/>
      <c r="D935" s="48" t="s">
        <v>3504</v>
      </c>
      <c r="E935" s="48"/>
      <c r="F935" s="48" t="s">
        <v>3058</v>
      </c>
      <c r="G935" s="49">
        <v>1095.7176923489801</v>
      </c>
    </row>
    <row r="936" spans="1:7">
      <c r="A936" s="48" t="s">
        <v>3505</v>
      </c>
      <c r="B936" s="48">
        <v>93</v>
      </c>
      <c r="C936" s="48"/>
      <c r="D936" s="48" t="s">
        <v>3506</v>
      </c>
      <c r="E936" s="48"/>
      <c r="F936" s="48" t="s">
        <v>3058</v>
      </c>
      <c r="G936" s="49">
        <v>2275.1507970069702</v>
      </c>
    </row>
    <row r="937" spans="1:7">
      <c r="A937" s="48" t="s">
        <v>3507</v>
      </c>
      <c r="B937" s="48">
        <v>93</v>
      </c>
      <c r="C937" s="48"/>
      <c r="D937" s="48" t="s">
        <v>3508</v>
      </c>
      <c r="E937" s="48"/>
      <c r="F937" s="48" t="s">
        <v>3058</v>
      </c>
      <c r="G937" s="49">
        <v>1244.73073993962</v>
      </c>
    </row>
    <row r="938" spans="1:7">
      <c r="A938" s="48" t="s">
        <v>3509</v>
      </c>
      <c r="B938" s="48">
        <v>93</v>
      </c>
      <c r="C938" s="48"/>
      <c r="D938" s="48" t="s">
        <v>3510</v>
      </c>
      <c r="E938" s="48"/>
      <c r="F938" s="48" t="s">
        <v>3058</v>
      </c>
      <c r="G938" s="49">
        <v>1223.0871959866299</v>
      </c>
    </row>
    <row r="939" spans="1:7">
      <c r="A939" s="48" t="s">
        <v>3511</v>
      </c>
      <c r="B939" s="48">
        <v>93</v>
      </c>
      <c r="C939" s="48"/>
      <c r="D939" s="48" t="s">
        <v>3512</v>
      </c>
      <c r="E939" s="48"/>
      <c r="F939" s="48" t="s">
        <v>3058</v>
      </c>
      <c r="G939" s="49">
        <v>1371.8781099267001</v>
      </c>
    </row>
    <row r="940" spans="1:7">
      <c r="A940" s="48" t="s">
        <v>3513</v>
      </c>
      <c r="B940" s="48">
        <v>93</v>
      </c>
      <c r="C940" s="48"/>
      <c r="D940" s="48" t="s">
        <v>3514</v>
      </c>
      <c r="E940" s="48"/>
      <c r="F940" s="48" t="s">
        <v>3058</v>
      </c>
      <c r="G940" s="49">
        <v>1380.6185861772301</v>
      </c>
    </row>
    <row r="941" spans="1:7">
      <c r="A941" s="48" t="s">
        <v>3515</v>
      </c>
      <c r="B941" s="48">
        <v>93</v>
      </c>
      <c r="C941" s="48"/>
      <c r="D941" s="48" t="s">
        <v>3516</v>
      </c>
      <c r="E941" s="48"/>
      <c r="F941" s="48" t="s">
        <v>3058</v>
      </c>
      <c r="G941" s="49">
        <v>1900.16022089695</v>
      </c>
    </row>
    <row r="942" spans="1:7">
      <c r="A942" s="48" t="s">
        <v>3517</v>
      </c>
      <c r="B942" s="48">
        <v>93</v>
      </c>
      <c r="C942" s="48"/>
      <c r="D942" s="48" t="s">
        <v>3518</v>
      </c>
      <c r="E942" s="48"/>
      <c r="F942" s="48" t="s">
        <v>3058</v>
      </c>
      <c r="G942" s="49">
        <v>1288.1433816480801</v>
      </c>
    </row>
    <row r="943" spans="1:7">
      <c r="A943" s="48" t="s">
        <v>3519</v>
      </c>
      <c r="B943" s="48">
        <v>93</v>
      </c>
      <c r="C943" s="48"/>
      <c r="D943" s="48" t="s">
        <v>3520</v>
      </c>
      <c r="E943" s="48"/>
      <c r="F943" s="48" t="s">
        <v>3058</v>
      </c>
      <c r="G943" s="49">
        <v>873.84480737266597</v>
      </c>
    </row>
    <row r="944" spans="1:7">
      <c r="A944" s="48" t="s">
        <v>3521</v>
      </c>
      <c r="B944" s="48">
        <v>93</v>
      </c>
      <c r="C944" s="48"/>
      <c r="D944" s="48" t="s">
        <v>3522</v>
      </c>
      <c r="E944" s="48"/>
      <c r="F944" s="48" t="s">
        <v>3058</v>
      </c>
      <c r="G944" s="49">
        <v>1493.65564036096</v>
      </c>
    </row>
    <row r="945" spans="1:7">
      <c r="A945" s="48" t="s">
        <v>3523</v>
      </c>
      <c r="B945" s="48">
        <v>93</v>
      </c>
      <c r="C945" s="48"/>
      <c r="D945" s="48" t="s">
        <v>3524</v>
      </c>
      <c r="E945" s="48"/>
      <c r="F945" s="48" t="s">
        <v>3058</v>
      </c>
      <c r="G945" s="49">
        <v>1019.9218275818999</v>
      </c>
    </row>
    <row r="946" spans="1:7">
      <c r="A946" s="48" t="s">
        <v>3525</v>
      </c>
      <c r="B946" s="48">
        <v>93</v>
      </c>
      <c r="C946" s="48"/>
      <c r="D946" s="48" t="s">
        <v>3526</v>
      </c>
      <c r="E946" s="48"/>
      <c r="F946" s="48" t="s">
        <v>3058</v>
      </c>
      <c r="G946" s="49">
        <v>1100.91368817527</v>
      </c>
    </row>
    <row r="947" spans="1:7">
      <c r="A947" s="48" t="s">
        <v>3527</v>
      </c>
      <c r="B947" s="48">
        <v>93</v>
      </c>
      <c r="C947" s="48"/>
      <c r="D947" s="48" t="s">
        <v>3528</v>
      </c>
      <c r="E947" s="48"/>
      <c r="F947" s="48" t="s">
        <v>3058</v>
      </c>
      <c r="G947" s="49">
        <v>1837.17084398425</v>
      </c>
    </row>
    <row r="948" spans="1:7">
      <c r="A948" s="48" t="s">
        <v>3529</v>
      </c>
      <c r="B948" s="48">
        <v>93</v>
      </c>
      <c r="C948" s="48"/>
      <c r="D948" s="48" t="s">
        <v>3530</v>
      </c>
      <c r="E948" s="48"/>
      <c r="F948" s="48" t="s">
        <v>3058</v>
      </c>
      <c r="G948" s="49">
        <v>1349.6840608396999</v>
      </c>
    </row>
    <row r="949" spans="1:7">
      <c r="A949" s="48" t="s">
        <v>3531</v>
      </c>
      <c r="B949" s="48">
        <v>93</v>
      </c>
      <c r="C949" s="48"/>
      <c r="D949" s="48" t="s">
        <v>3532</v>
      </c>
      <c r="E949" s="48"/>
      <c r="F949" s="48" t="s">
        <v>3058</v>
      </c>
      <c r="G949" s="49">
        <v>1632.80788546342</v>
      </c>
    </row>
    <row r="950" spans="1:7">
      <c r="A950" s="48" t="s">
        <v>3533</v>
      </c>
      <c r="B950" s="48">
        <v>93</v>
      </c>
      <c r="C950" s="48"/>
      <c r="D950" s="48" t="s">
        <v>3534</v>
      </c>
      <c r="E950" s="48"/>
      <c r="F950" s="48" t="s">
        <v>3058</v>
      </c>
      <c r="G950" s="49">
        <v>1842.20265406881</v>
      </c>
    </row>
    <row r="951" spans="1:7">
      <c r="A951" s="48" t="s">
        <v>3535</v>
      </c>
      <c r="B951" s="48">
        <v>93000</v>
      </c>
      <c r="C951" s="48"/>
      <c r="D951" s="48" t="s">
        <v>3536</v>
      </c>
      <c r="E951" s="48"/>
      <c r="F951" s="48" t="s">
        <v>3058</v>
      </c>
      <c r="G951" s="49">
        <v>6971.6453070478301</v>
      </c>
    </row>
    <row r="952" spans="1:7">
      <c r="A952" s="48" t="s">
        <v>3537</v>
      </c>
      <c r="B952" s="48">
        <v>93190</v>
      </c>
      <c r="C952" s="48"/>
      <c r="D952" s="48" t="s">
        <v>3538</v>
      </c>
      <c r="E952" s="48"/>
      <c r="F952" s="48" t="s">
        <v>3058</v>
      </c>
      <c r="G952" s="49">
        <v>1317.44570755319</v>
      </c>
    </row>
    <row r="953" spans="1:7">
      <c r="A953" s="48" t="s">
        <v>3539</v>
      </c>
      <c r="B953" s="48">
        <v>93200</v>
      </c>
      <c r="C953" s="48"/>
      <c r="D953" s="48" t="s">
        <v>3540</v>
      </c>
      <c r="E953" s="48"/>
      <c r="F953" s="48" t="s">
        <v>3058</v>
      </c>
      <c r="G953" s="49">
        <v>885.63720682228404</v>
      </c>
    </row>
    <row r="954" spans="1:7">
      <c r="A954" s="48" t="s">
        <v>3541</v>
      </c>
      <c r="B954" s="48">
        <v>93200</v>
      </c>
      <c r="C954" s="48"/>
      <c r="D954" s="48" t="s">
        <v>3542</v>
      </c>
      <c r="E954" s="48"/>
      <c r="F954" s="48" t="s">
        <v>3058</v>
      </c>
      <c r="G954" s="49">
        <v>303.08687922025001</v>
      </c>
    </row>
    <row r="955" spans="1:7">
      <c r="A955" s="48" t="s">
        <v>3543</v>
      </c>
      <c r="B955" s="48">
        <v>93270</v>
      </c>
      <c r="C955" s="48"/>
      <c r="D955" s="48" t="s">
        <v>3544</v>
      </c>
      <c r="E955" s="48"/>
      <c r="F955" s="48" t="s">
        <v>3058</v>
      </c>
      <c r="G955" s="49">
        <v>1511.83196776816</v>
      </c>
    </row>
    <row r="956" spans="1:7" ht="28.5">
      <c r="A956" s="50" t="s">
        <v>3545</v>
      </c>
      <c r="B956" s="48">
        <v>93290</v>
      </c>
      <c r="C956" s="48"/>
      <c r="D956" s="48" t="s">
        <v>3546</v>
      </c>
      <c r="E956" s="48"/>
      <c r="F956" s="48" t="s">
        <v>3058</v>
      </c>
      <c r="G956" s="49">
        <v>336.09787129133599</v>
      </c>
    </row>
    <row r="957" spans="1:7" ht="28.5">
      <c r="A957" s="50" t="s">
        <v>3547</v>
      </c>
      <c r="B957" s="48">
        <v>93290</v>
      </c>
      <c r="C957" s="48"/>
      <c r="D957" s="48" t="s">
        <v>3546</v>
      </c>
      <c r="E957" s="48"/>
      <c r="F957" s="48" t="s">
        <v>3058</v>
      </c>
      <c r="G957" s="49">
        <v>350.584848502169</v>
      </c>
    </row>
    <row r="958" spans="1:7">
      <c r="A958" s="48" t="s">
        <v>3548</v>
      </c>
      <c r="B958" s="48">
        <v>93290</v>
      </c>
      <c r="C958" s="48"/>
      <c r="D958" s="48" t="s">
        <v>3549</v>
      </c>
      <c r="E958" s="48"/>
      <c r="F958" s="48" t="s">
        <v>3058</v>
      </c>
      <c r="G958" s="49">
        <v>112.090571672622</v>
      </c>
    </row>
    <row r="959" spans="1:7">
      <c r="A959" s="48" t="s">
        <v>3550</v>
      </c>
      <c r="B959" s="48">
        <v>93290</v>
      </c>
      <c r="C959" s="48"/>
      <c r="D959" s="48" t="s">
        <v>3551</v>
      </c>
      <c r="E959" s="48"/>
      <c r="F959" s="48" t="s">
        <v>3058</v>
      </c>
      <c r="G959" s="49">
        <v>265.65253010745602</v>
      </c>
    </row>
    <row r="960" spans="1:7">
      <c r="A960" s="48" t="s">
        <v>3552</v>
      </c>
      <c r="B960" s="48">
        <v>93330</v>
      </c>
      <c r="C960" s="48"/>
      <c r="D960" s="48" t="s">
        <v>3553</v>
      </c>
      <c r="E960" s="48"/>
      <c r="F960" s="48" t="s">
        <v>3058</v>
      </c>
      <c r="G960" s="49">
        <v>1102.2561480634699</v>
      </c>
    </row>
    <row r="961" spans="1:7">
      <c r="A961" s="48" t="s">
        <v>3554</v>
      </c>
      <c r="B961" s="48">
        <v>93340</v>
      </c>
      <c r="C961" s="48"/>
      <c r="D961" s="48" t="s">
        <v>3555</v>
      </c>
      <c r="E961" s="48"/>
      <c r="F961" s="48" t="s">
        <v>3058</v>
      </c>
      <c r="G961" s="49">
        <v>2104.2913877823999</v>
      </c>
    </row>
    <row r="962" spans="1:7" ht="28.5">
      <c r="A962" s="50" t="s">
        <v>3556</v>
      </c>
      <c r="B962" s="48">
        <v>93350</v>
      </c>
      <c r="C962" s="48"/>
      <c r="D962" s="48" t="s">
        <v>3557</v>
      </c>
      <c r="E962" s="48"/>
      <c r="F962" s="48" t="s">
        <v>3058</v>
      </c>
      <c r="G962" s="49">
        <v>129.65844603695899</v>
      </c>
    </row>
    <row r="963" spans="1:7" ht="28.5">
      <c r="A963" s="50" t="s">
        <v>3558</v>
      </c>
      <c r="B963" s="48">
        <v>93351</v>
      </c>
      <c r="C963" s="48"/>
      <c r="D963" s="48" t="s">
        <v>3557</v>
      </c>
      <c r="E963" s="48"/>
      <c r="F963" s="48" t="s">
        <v>3058</v>
      </c>
      <c r="G963" s="49">
        <v>119.276112369195</v>
      </c>
    </row>
    <row r="964" spans="1:7" ht="28.5">
      <c r="A964" s="50" t="s">
        <v>3559</v>
      </c>
      <c r="B964" s="48">
        <v>93352</v>
      </c>
      <c r="C964" s="48"/>
      <c r="D964" s="48" t="s">
        <v>3557</v>
      </c>
      <c r="E964" s="48"/>
      <c r="F964" s="48" t="s">
        <v>3058</v>
      </c>
      <c r="G964" s="49">
        <v>65.539084901810497</v>
      </c>
    </row>
    <row r="965" spans="1:7">
      <c r="A965" s="48" t="s">
        <v>3560</v>
      </c>
      <c r="B965" s="48">
        <v>93420</v>
      </c>
      <c r="C965" s="48"/>
      <c r="D965" s="48" t="s">
        <v>3561</v>
      </c>
      <c r="E965" s="48"/>
      <c r="F965" s="48" t="s">
        <v>3058</v>
      </c>
      <c r="G965" s="49">
        <v>1298.0717900299101</v>
      </c>
    </row>
    <row r="966" spans="1:7">
      <c r="A966" s="48" t="s">
        <v>3562</v>
      </c>
      <c r="B966" s="48">
        <v>93600</v>
      </c>
      <c r="C966" s="48"/>
      <c r="D966" s="48" t="s">
        <v>3563</v>
      </c>
      <c r="E966" s="48"/>
      <c r="F966" s="48" t="s">
        <v>3058</v>
      </c>
      <c r="G966" s="49">
        <v>978.09309538182299</v>
      </c>
    </row>
    <row r="967" spans="1:7">
      <c r="A967" s="48" t="s">
        <v>3564</v>
      </c>
      <c r="B967" s="48">
        <v>93600</v>
      </c>
      <c r="C967" s="48"/>
      <c r="D967" s="48" t="s">
        <v>3565</v>
      </c>
      <c r="E967" s="48"/>
      <c r="F967" s="48" t="s">
        <v>3058</v>
      </c>
      <c r="G967" s="49">
        <v>564.99211122250404</v>
      </c>
    </row>
    <row r="968" spans="1:7">
      <c r="A968" s="48" t="s">
        <v>3566</v>
      </c>
      <c r="B968" s="48">
        <v>94</v>
      </c>
      <c r="C968" s="48"/>
      <c r="D968" s="48" t="s">
        <v>3567</v>
      </c>
      <c r="E968" s="48"/>
      <c r="F968" s="48" t="s">
        <v>3058</v>
      </c>
      <c r="G968" s="49">
        <v>1937.4207262832099</v>
      </c>
    </row>
    <row r="969" spans="1:7">
      <c r="A969" s="48" t="s">
        <v>3568</v>
      </c>
      <c r="B969" s="48">
        <v>94</v>
      </c>
      <c r="C969" s="48"/>
      <c r="D969" s="48" t="s">
        <v>3569</v>
      </c>
      <c r="E969" s="48"/>
      <c r="F969" s="48" t="s">
        <v>3058</v>
      </c>
      <c r="G969" s="49">
        <v>967.39204821542103</v>
      </c>
    </row>
    <row r="970" spans="1:7">
      <c r="A970" s="48" t="s">
        <v>3570</v>
      </c>
      <c r="B970" s="48">
        <v>94</v>
      </c>
      <c r="C970" s="48"/>
      <c r="D970" s="48" t="s">
        <v>3571</v>
      </c>
      <c r="E970" s="48"/>
      <c r="F970" s="48" t="s">
        <v>3058</v>
      </c>
      <c r="G970" s="49">
        <v>952.10345826558796</v>
      </c>
    </row>
    <row r="971" spans="1:7">
      <c r="A971" s="48" t="s">
        <v>3572</v>
      </c>
      <c r="B971" s="48">
        <v>94</v>
      </c>
      <c r="C971" s="48"/>
      <c r="D971" s="48" t="s">
        <v>3573</v>
      </c>
      <c r="E971" s="48"/>
      <c r="F971" s="48" t="s">
        <v>3058</v>
      </c>
      <c r="G971" s="49">
        <v>1134.5041593347901</v>
      </c>
    </row>
    <row r="972" spans="1:7">
      <c r="A972" s="48" t="s">
        <v>3574</v>
      </c>
      <c r="B972" s="48">
        <v>94</v>
      </c>
      <c r="C972" s="48"/>
      <c r="D972" s="48" t="s">
        <v>3575</v>
      </c>
      <c r="E972" s="48"/>
      <c r="F972" s="48" t="s">
        <v>3058</v>
      </c>
      <c r="G972" s="49">
        <v>14564.849542334099</v>
      </c>
    </row>
    <row r="973" spans="1:7">
      <c r="A973" s="48" t="s">
        <v>3576</v>
      </c>
      <c r="B973" s="48">
        <v>94</v>
      </c>
      <c r="C973" s="48"/>
      <c r="D973" s="48" t="s">
        <v>3577</v>
      </c>
      <c r="E973" s="48"/>
      <c r="F973" s="48" t="s">
        <v>3058</v>
      </c>
      <c r="G973" s="49">
        <v>173.84372653000099</v>
      </c>
    </row>
    <row r="974" spans="1:7">
      <c r="A974" s="48" t="s">
        <v>3578</v>
      </c>
      <c r="B974" s="48">
        <v>94</v>
      </c>
      <c r="C974" s="48"/>
      <c r="D974" s="48" t="s">
        <v>3579</v>
      </c>
      <c r="E974" s="48"/>
      <c r="F974" s="48" t="s">
        <v>3058</v>
      </c>
      <c r="G974" s="49">
        <v>1147.8901262776001</v>
      </c>
    </row>
    <row r="975" spans="1:7" ht="42.75">
      <c r="A975" s="48" t="s">
        <v>3580</v>
      </c>
      <c r="B975" s="48">
        <v>94</v>
      </c>
      <c r="C975" s="48"/>
      <c r="D975" s="50" t="s">
        <v>3581</v>
      </c>
      <c r="E975" s="48"/>
      <c r="F975" s="48" t="s">
        <v>3058</v>
      </c>
      <c r="G975" s="49">
        <v>449.09629353583699</v>
      </c>
    </row>
    <row r="976" spans="1:7" ht="42.75">
      <c r="A976" s="48" t="s">
        <v>3582</v>
      </c>
      <c r="B976" s="48">
        <v>94</v>
      </c>
      <c r="C976" s="48"/>
      <c r="D976" s="50" t="s">
        <v>3583</v>
      </c>
      <c r="E976" s="48"/>
      <c r="F976" s="48" t="s">
        <v>3058</v>
      </c>
      <c r="G976" s="49">
        <v>1432.38538474395</v>
      </c>
    </row>
    <row r="977" spans="1:7">
      <c r="A977" s="48" t="s">
        <v>3584</v>
      </c>
      <c r="B977" s="48">
        <v>94</v>
      </c>
      <c r="C977" s="48"/>
      <c r="D977" s="48" t="s">
        <v>3585</v>
      </c>
      <c r="E977" s="48"/>
      <c r="F977" s="48" t="s">
        <v>3058</v>
      </c>
      <c r="G977" s="49">
        <v>1129.3757694021499</v>
      </c>
    </row>
    <row r="978" spans="1:7">
      <c r="A978" s="48" t="s">
        <v>3586</v>
      </c>
      <c r="B978" s="48">
        <v>94</v>
      </c>
      <c r="C978" s="48"/>
      <c r="D978" s="48" t="s">
        <v>3587</v>
      </c>
      <c r="E978" s="48"/>
      <c r="F978" s="48" t="s">
        <v>3058</v>
      </c>
      <c r="G978" s="49">
        <v>338.02946825278002</v>
      </c>
    </row>
    <row r="979" spans="1:7">
      <c r="A979" s="48" t="s">
        <v>3588</v>
      </c>
      <c r="B979" s="48">
        <v>94</v>
      </c>
      <c r="C979" s="48"/>
      <c r="D979" s="48" t="s">
        <v>3589</v>
      </c>
      <c r="E979" s="48"/>
      <c r="F979" s="48" t="s">
        <v>3058</v>
      </c>
      <c r="G979" s="49">
        <v>996.04728913844895</v>
      </c>
    </row>
    <row r="980" spans="1:7" ht="42.75">
      <c r="A980" s="50" t="s">
        <v>3590</v>
      </c>
      <c r="B980" s="48">
        <v>91550</v>
      </c>
      <c r="C980" s="48"/>
      <c r="D980" s="48" t="s">
        <v>3591</v>
      </c>
      <c r="E980" s="48"/>
      <c r="F980" s="48" t="s">
        <v>3058</v>
      </c>
      <c r="G980" s="49">
        <v>227.37793631643399</v>
      </c>
    </row>
    <row r="981" spans="1:7">
      <c r="A981" s="48" t="s">
        <v>3592</v>
      </c>
      <c r="B981" s="48">
        <v>94120</v>
      </c>
      <c r="C981" s="48"/>
      <c r="D981" s="48" t="s">
        <v>3593</v>
      </c>
      <c r="E981" s="48"/>
      <c r="F981" s="48" t="s">
        <v>3058</v>
      </c>
      <c r="G981" s="49">
        <v>1030.0144217054501</v>
      </c>
    </row>
    <row r="982" spans="1:7">
      <c r="A982" s="48" t="s">
        <v>3594</v>
      </c>
      <c r="B982" s="48">
        <v>94130</v>
      </c>
      <c r="C982" s="48"/>
      <c r="D982" s="48" t="s">
        <v>3595</v>
      </c>
      <c r="E982" s="48"/>
      <c r="F982" s="48" t="s">
        <v>3058</v>
      </c>
      <c r="G982" s="49">
        <v>1541.28882143018</v>
      </c>
    </row>
    <row r="983" spans="1:7">
      <c r="A983" s="48" t="s">
        <v>3596</v>
      </c>
      <c r="B983" s="48">
        <v>94130</v>
      </c>
      <c r="C983" s="48"/>
      <c r="D983" s="48" t="s">
        <v>3597</v>
      </c>
      <c r="E983" s="48"/>
      <c r="F983" s="48" t="s">
        <v>3058</v>
      </c>
      <c r="G983" s="49">
        <v>292.63693965883499</v>
      </c>
    </row>
    <row r="984" spans="1:7">
      <c r="A984" s="48" t="s">
        <v>3598</v>
      </c>
      <c r="B984" s="48">
        <v>94140</v>
      </c>
      <c r="C984" s="48"/>
      <c r="D984" s="48" t="s">
        <v>3599</v>
      </c>
      <c r="E984" s="48"/>
      <c r="F984" s="48" t="s">
        <v>3058</v>
      </c>
      <c r="G984" s="49">
        <v>851.87289193623496</v>
      </c>
    </row>
    <row r="985" spans="1:7">
      <c r="A985" s="48" t="s">
        <v>3600</v>
      </c>
      <c r="B985" s="48">
        <v>94170</v>
      </c>
      <c r="C985" s="48"/>
      <c r="D985" s="48" t="s">
        <v>3601</v>
      </c>
      <c r="E985" s="48"/>
      <c r="F985" s="48" t="s">
        <v>3058</v>
      </c>
      <c r="G985" s="49">
        <v>143.93294758203399</v>
      </c>
    </row>
    <row r="986" spans="1:7">
      <c r="A986" s="48" t="s">
        <v>3602</v>
      </c>
      <c r="B986" s="48">
        <v>94230</v>
      </c>
      <c r="C986" s="48"/>
      <c r="D986" s="48" t="s">
        <v>3603</v>
      </c>
      <c r="E986" s="48"/>
      <c r="F986" s="48" t="s">
        <v>3058</v>
      </c>
      <c r="G986" s="49">
        <v>1602.70394681931</v>
      </c>
    </row>
    <row r="987" spans="1:7">
      <c r="A987" s="48" t="s">
        <v>3604</v>
      </c>
      <c r="B987" s="48">
        <v>94260</v>
      </c>
      <c r="C987" s="48"/>
      <c r="D987" s="48" t="s">
        <v>3605</v>
      </c>
      <c r="E987" s="48"/>
      <c r="F987" s="48" t="s">
        <v>3058</v>
      </c>
      <c r="G987" s="49">
        <v>175.437294023193</v>
      </c>
    </row>
    <row r="988" spans="1:7">
      <c r="A988" s="48" t="s">
        <v>3606</v>
      </c>
      <c r="B988" s="48">
        <v>94270</v>
      </c>
      <c r="C988" s="48"/>
      <c r="D988" s="48" t="s">
        <v>3607</v>
      </c>
      <c r="E988" s="48"/>
      <c r="F988" s="48" t="s">
        <v>3058</v>
      </c>
      <c r="G988" s="49">
        <v>1026.03533196487</v>
      </c>
    </row>
    <row r="989" spans="1:7" ht="28.5">
      <c r="A989" s="50" t="s">
        <v>3608</v>
      </c>
      <c r="B989" s="48">
        <v>94290</v>
      </c>
      <c r="C989" s="48"/>
      <c r="D989" s="48" t="s">
        <v>3609</v>
      </c>
      <c r="E989" s="48"/>
      <c r="F989" s="48" t="s">
        <v>3058</v>
      </c>
      <c r="G989" s="49">
        <v>77.824041576597196</v>
      </c>
    </row>
    <row r="990" spans="1:7">
      <c r="A990" s="48" t="s">
        <v>3610</v>
      </c>
      <c r="B990" s="48">
        <v>94310</v>
      </c>
      <c r="C990" s="48"/>
      <c r="D990" s="48" t="s">
        <v>3611</v>
      </c>
      <c r="E990" s="48"/>
      <c r="F990" s="48" t="s">
        <v>3058</v>
      </c>
      <c r="G990" s="49">
        <v>99.844246937064099</v>
      </c>
    </row>
    <row r="991" spans="1:7">
      <c r="A991" s="48" t="s">
        <v>3612</v>
      </c>
      <c r="B991" s="48">
        <v>94310</v>
      </c>
      <c r="C991" s="48"/>
      <c r="D991" s="48" t="s">
        <v>3613</v>
      </c>
      <c r="E991" s="48"/>
      <c r="F991" s="48" t="s">
        <v>3058</v>
      </c>
      <c r="G991" s="49">
        <v>2095.9565468937699</v>
      </c>
    </row>
    <row r="992" spans="1:7">
      <c r="A992" s="48" t="s">
        <v>3614</v>
      </c>
      <c r="B992" s="48">
        <v>94310</v>
      </c>
      <c r="C992" s="48"/>
      <c r="D992" s="48" t="s">
        <v>3615</v>
      </c>
      <c r="E992" s="48"/>
      <c r="F992" s="48" t="s">
        <v>3058</v>
      </c>
      <c r="G992" s="49">
        <v>4506.9855321535497</v>
      </c>
    </row>
    <row r="993" spans="1:7">
      <c r="A993" s="48" t="s">
        <v>3616</v>
      </c>
      <c r="B993" s="48">
        <v>94320</v>
      </c>
      <c r="C993" s="48"/>
      <c r="D993" s="48" t="s">
        <v>3617</v>
      </c>
      <c r="E993" s="48"/>
      <c r="F993" s="48" t="s">
        <v>3058</v>
      </c>
      <c r="G993" s="49">
        <v>364.21226506516001</v>
      </c>
    </row>
    <row r="994" spans="1:7">
      <c r="A994" s="48" t="s">
        <v>2794</v>
      </c>
      <c r="B994" s="48">
        <v>94340</v>
      </c>
      <c r="C994" s="48"/>
      <c r="D994" s="48" t="s">
        <v>3618</v>
      </c>
      <c r="E994" s="48"/>
      <c r="F994" s="48" t="s">
        <v>3058</v>
      </c>
      <c r="G994" s="49">
        <v>55.2436730973115</v>
      </c>
    </row>
    <row r="995" spans="1:7">
      <c r="A995" s="48" t="s">
        <v>3619</v>
      </c>
      <c r="B995" s="48">
        <v>94400</v>
      </c>
      <c r="C995" s="48"/>
      <c r="D995" s="48" t="s">
        <v>3620</v>
      </c>
      <c r="E995" s="48"/>
      <c r="F995" s="48" t="s">
        <v>3058</v>
      </c>
      <c r="G995" s="49">
        <v>1235.14036102604</v>
      </c>
    </row>
    <row r="996" spans="1:7">
      <c r="A996" s="48" t="s">
        <v>3621</v>
      </c>
      <c r="B996" s="48">
        <v>94440</v>
      </c>
      <c r="C996" s="48"/>
      <c r="D996" s="48" t="s">
        <v>3622</v>
      </c>
      <c r="E996" s="48"/>
      <c r="F996" s="48" t="s">
        <v>3058</v>
      </c>
      <c r="G996" s="49">
        <v>106.00604124407199</v>
      </c>
    </row>
    <row r="997" spans="1:7">
      <c r="A997" s="48" t="s">
        <v>3623</v>
      </c>
      <c r="B997" s="48">
        <v>94460</v>
      </c>
      <c r="C997" s="48"/>
      <c r="D997" s="48" t="s">
        <v>3624</v>
      </c>
      <c r="E997" s="48"/>
      <c r="F997" s="48" t="s">
        <v>3058</v>
      </c>
      <c r="G997" s="49">
        <v>142.92851716208301</v>
      </c>
    </row>
    <row r="998" spans="1:7">
      <c r="A998" s="48" t="s">
        <v>3625</v>
      </c>
      <c r="B998" s="48">
        <v>94500</v>
      </c>
      <c r="C998" s="48"/>
      <c r="D998" s="48" t="s">
        <v>3626</v>
      </c>
      <c r="E998" s="48"/>
      <c r="F998" s="48" t="s">
        <v>3058</v>
      </c>
      <c r="G998" s="49">
        <v>389.58379115373299</v>
      </c>
    </row>
    <row r="999" spans="1:7">
      <c r="A999" s="48" t="s">
        <v>3627</v>
      </c>
      <c r="B999" s="48">
        <v>94500</v>
      </c>
      <c r="C999" s="48"/>
      <c r="D999" s="48" t="s">
        <v>3628</v>
      </c>
      <c r="E999" s="48"/>
      <c r="F999" s="48" t="s">
        <v>3058</v>
      </c>
      <c r="G999" s="49">
        <v>1143.9593264610601</v>
      </c>
    </row>
    <row r="1000" spans="1:7">
      <c r="A1000" s="48" t="s">
        <v>3629</v>
      </c>
      <c r="B1000" s="48">
        <v>94500</v>
      </c>
      <c r="C1000" s="48"/>
      <c r="D1000" s="48" t="s">
        <v>3630</v>
      </c>
      <c r="E1000" s="48"/>
      <c r="F1000" s="48" t="s">
        <v>3058</v>
      </c>
      <c r="G1000" s="49">
        <v>390.09566434851598</v>
      </c>
    </row>
    <row r="1001" spans="1:7" ht="57">
      <c r="A1001" s="48" t="s">
        <v>3631</v>
      </c>
      <c r="B1001" s="48">
        <v>94500</v>
      </c>
      <c r="C1001" s="48"/>
      <c r="D1001" s="50" t="s">
        <v>3632</v>
      </c>
      <c r="E1001" s="48"/>
      <c r="F1001" s="48" t="s">
        <v>3058</v>
      </c>
      <c r="G1001" s="49">
        <v>0</v>
      </c>
    </row>
    <row r="1002" spans="1:7">
      <c r="A1002" s="48" t="s">
        <v>3633</v>
      </c>
      <c r="B1002" s="48">
        <v>94550</v>
      </c>
      <c r="C1002" s="48"/>
      <c r="D1002" s="48" t="s">
        <v>3634</v>
      </c>
      <c r="E1002" s="48"/>
      <c r="F1002" s="48" t="s">
        <v>3058</v>
      </c>
      <c r="G1002" s="49">
        <v>1844.9262057844501</v>
      </c>
    </row>
    <row r="1003" spans="1:7">
      <c r="A1003" s="48" t="s">
        <v>3635</v>
      </c>
      <c r="B1003" s="48">
        <v>94550</v>
      </c>
      <c r="C1003" s="48"/>
      <c r="D1003" s="48" t="s">
        <v>3636</v>
      </c>
      <c r="E1003" s="48"/>
      <c r="F1003" s="48" t="s">
        <v>3058</v>
      </c>
      <c r="G1003" s="49">
        <v>119.131242597087</v>
      </c>
    </row>
    <row r="1004" spans="1:7">
      <c r="A1004" s="48" t="s">
        <v>3637</v>
      </c>
      <c r="B1004" s="48">
        <v>94550</v>
      </c>
      <c r="C1004" s="48"/>
      <c r="D1004" s="48" t="s">
        <v>3638</v>
      </c>
      <c r="E1004" s="48"/>
      <c r="F1004" s="48" t="s">
        <v>3058</v>
      </c>
      <c r="G1004" s="49">
        <v>12329.238535127901</v>
      </c>
    </row>
    <row r="1005" spans="1:7">
      <c r="A1005" s="48" t="s">
        <v>3639</v>
      </c>
      <c r="B1005" s="48">
        <v>94700</v>
      </c>
      <c r="C1005" s="48"/>
      <c r="D1005" s="48" t="s">
        <v>3640</v>
      </c>
      <c r="E1005" s="48"/>
      <c r="F1005" s="48" t="s">
        <v>3058</v>
      </c>
      <c r="G1005" s="49">
        <v>992.40622886612698</v>
      </c>
    </row>
    <row r="1006" spans="1:7">
      <c r="A1006" s="48" t="s">
        <v>3641</v>
      </c>
      <c r="B1006" s="48">
        <v>94800</v>
      </c>
      <c r="C1006" s="48"/>
      <c r="D1006" s="48" t="s">
        <v>3642</v>
      </c>
      <c r="E1006" s="48"/>
      <c r="F1006" s="48" t="s">
        <v>3058</v>
      </c>
      <c r="G1006" s="49">
        <v>1621.75915084396</v>
      </c>
    </row>
    <row r="1007" spans="1:7">
      <c r="A1007" s="48" t="s">
        <v>3643</v>
      </c>
      <c r="B1007" s="48">
        <v>95000</v>
      </c>
      <c r="C1007" s="48"/>
      <c r="D1007" s="48" t="s">
        <v>3644</v>
      </c>
      <c r="E1007" s="48"/>
      <c r="F1007" s="48" t="s">
        <v>3058</v>
      </c>
      <c r="G1007" s="49">
        <v>5780.9509921046301</v>
      </c>
    </row>
    <row r="1008" spans="1:7">
      <c r="A1008" s="48" t="s">
        <v>3645</v>
      </c>
      <c r="B1008" s="48">
        <v>95000</v>
      </c>
      <c r="C1008" s="48"/>
      <c r="D1008" s="48" t="s">
        <v>3646</v>
      </c>
      <c r="E1008" s="48"/>
      <c r="F1008" s="48" t="s">
        <v>3058</v>
      </c>
      <c r="G1008" s="49">
        <v>1062.37832879445</v>
      </c>
    </row>
    <row r="1009" spans="1:7">
      <c r="A1009" s="48" t="s">
        <v>3647</v>
      </c>
      <c r="B1009" s="48">
        <v>95000</v>
      </c>
      <c r="C1009" s="48"/>
      <c r="D1009" s="48" t="s">
        <v>3648</v>
      </c>
      <c r="E1009" s="48"/>
      <c r="F1009" s="48" t="s">
        <v>3058</v>
      </c>
      <c r="G1009" s="49">
        <v>406.65910829290198</v>
      </c>
    </row>
    <row r="1010" spans="1:7">
      <c r="A1010" s="48" t="s">
        <v>3285</v>
      </c>
      <c r="B1010" s="48">
        <v>95100</v>
      </c>
      <c r="C1010" s="48"/>
      <c r="D1010" s="48" t="s">
        <v>3649</v>
      </c>
      <c r="E1010" s="48"/>
      <c r="F1010" s="48" t="s">
        <v>3058</v>
      </c>
      <c r="G1010" s="49">
        <v>299.39752902389102</v>
      </c>
    </row>
    <row r="1011" spans="1:7">
      <c r="A1011" s="48" t="s">
        <v>3650</v>
      </c>
      <c r="B1011" s="48">
        <v>95100</v>
      </c>
      <c r="C1011" s="48"/>
      <c r="D1011" s="48" t="s">
        <v>3651</v>
      </c>
      <c r="E1011" s="48"/>
      <c r="F1011" s="48" t="s">
        <v>3058</v>
      </c>
      <c r="G1011" s="49">
        <v>4323.6190326036303</v>
      </c>
    </row>
    <row r="1012" spans="1:7">
      <c r="A1012" s="48" t="s">
        <v>3652</v>
      </c>
      <c r="B1012" s="48">
        <v>95110</v>
      </c>
      <c r="C1012" s="48"/>
      <c r="D1012" s="48" t="s">
        <v>3653</v>
      </c>
      <c r="E1012" s="48"/>
      <c r="F1012" s="48" t="s">
        <v>3058</v>
      </c>
      <c r="G1012" s="49">
        <v>622.22532919010303</v>
      </c>
    </row>
    <row r="1013" spans="1:7">
      <c r="A1013" s="48" t="s">
        <v>3654</v>
      </c>
      <c r="B1013" s="48">
        <v>95120</v>
      </c>
      <c r="C1013" s="48"/>
      <c r="D1013" s="48" t="s">
        <v>3655</v>
      </c>
      <c r="E1013" s="48"/>
      <c r="F1013" s="48" t="s">
        <v>3058</v>
      </c>
      <c r="G1013" s="49">
        <v>2064.0369071058999</v>
      </c>
    </row>
    <row r="1014" spans="1:7">
      <c r="A1014" s="48" t="s">
        <v>3656</v>
      </c>
      <c r="B1014" s="48">
        <v>95130</v>
      </c>
      <c r="C1014" s="48"/>
      <c r="D1014" s="48" t="s">
        <v>3657</v>
      </c>
      <c r="E1014" s="48"/>
      <c r="F1014" s="48" t="s">
        <v>3058</v>
      </c>
      <c r="G1014" s="49">
        <v>451.91642509954602</v>
      </c>
    </row>
    <row r="1015" spans="1:7">
      <c r="A1015" s="48" t="s">
        <v>3654</v>
      </c>
      <c r="B1015" s="48">
        <v>95140</v>
      </c>
      <c r="C1015" s="48"/>
      <c r="D1015" s="48" t="s">
        <v>3658</v>
      </c>
      <c r="E1015" s="48"/>
      <c r="F1015" s="48" t="s">
        <v>3058</v>
      </c>
      <c r="G1015" s="49">
        <v>769.70275719638801</v>
      </c>
    </row>
    <row r="1016" spans="1:7">
      <c r="A1016" s="48" t="s">
        <v>3654</v>
      </c>
      <c r="B1016" s="48">
        <v>95150</v>
      </c>
      <c r="C1016" s="48"/>
      <c r="D1016" s="48" t="s">
        <v>3659</v>
      </c>
      <c r="E1016" s="48"/>
      <c r="F1016" s="48" t="s">
        <v>3058</v>
      </c>
      <c r="G1016" s="49">
        <v>406.83295201943201</v>
      </c>
    </row>
    <row r="1017" spans="1:7">
      <c r="A1017" s="48" t="s">
        <v>3660</v>
      </c>
      <c r="B1017" s="48">
        <v>95160</v>
      </c>
      <c r="C1017" s="48"/>
      <c r="D1017" s="48" t="s">
        <v>3661</v>
      </c>
      <c r="E1017" s="48"/>
      <c r="F1017" s="48" t="s">
        <v>3058</v>
      </c>
      <c r="G1017" s="49">
        <v>1029.8019460396899</v>
      </c>
    </row>
    <row r="1018" spans="1:7">
      <c r="A1018" s="48" t="s">
        <v>3662</v>
      </c>
      <c r="B1018" s="48">
        <v>95170</v>
      </c>
      <c r="C1018" s="48"/>
      <c r="D1018" s="48" t="s">
        <v>3663</v>
      </c>
      <c r="E1018" s="48"/>
      <c r="F1018" s="48" t="s">
        <v>3058</v>
      </c>
      <c r="G1018" s="49">
        <v>7076.1640186315899</v>
      </c>
    </row>
    <row r="1019" spans="1:7">
      <c r="A1019" s="48" t="s">
        <v>3664</v>
      </c>
      <c r="B1019" s="48">
        <v>95190</v>
      </c>
      <c r="C1019" s="48"/>
      <c r="D1019" s="48" t="s">
        <v>3665</v>
      </c>
      <c r="E1019" s="48"/>
      <c r="F1019" s="48" t="s">
        <v>3058</v>
      </c>
      <c r="G1019" s="49">
        <v>3495.3116235970101</v>
      </c>
    </row>
    <row r="1020" spans="1:7">
      <c r="A1020" s="48" t="s">
        <v>3666</v>
      </c>
      <c r="B1020" s="48">
        <v>95190</v>
      </c>
      <c r="C1020" s="48"/>
      <c r="D1020" s="48" t="s">
        <v>3667</v>
      </c>
      <c r="E1020" s="48"/>
      <c r="F1020" s="48" t="s">
        <v>3058</v>
      </c>
      <c r="G1020" s="49">
        <v>504.00193716489503</v>
      </c>
    </row>
    <row r="1021" spans="1:7">
      <c r="A1021" s="48" t="s">
        <v>3654</v>
      </c>
      <c r="B1021" s="48">
        <v>95200</v>
      </c>
      <c r="C1021" s="48"/>
      <c r="D1021" s="48" t="s">
        <v>3668</v>
      </c>
      <c r="E1021" s="48"/>
      <c r="F1021" s="48" t="s">
        <v>3058</v>
      </c>
      <c r="G1021" s="49">
        <v>1629.13785123668</v>
      </c>
    </row>
    <row r="1022" spans="1:7">
      <c r="A1022" s="48" t="s">
        <v>3654</v>
      </c>
      <c r="B1022" s="48">
        <v>95220</v>
      </c>
      <c r="C1022" s="48"/>
      <c r="D1022" s="48" t="s">
        <v>3669</v>
      </c>
      <c r="E1022" s="48"/>
      <c r="F1022" s="48" t="s">
        <v>3058</v>
      </c>
      <c r="G1022" s="49">
        <v>600.58178523711797</v>
      </c>
    </row>
    <row r="1023" spans="1:7">
      <c r="A1023" s="48" t="s">
        <v>3670</v>
      </c>
      <c r="B1023" s="48">
        <v>95240</v>
      </c>
      <c r="C1023" s="48"/>
      <c r="D1023" s="48" t="s">
        <v>3671</v>
      </c>
      <c r="E1023" s="48"/>
      <c r="F1023" s="48" t="s">
        <v>3058</v>
      </c>
      <c r="G1023" s="49">
        <v>182.439333008429</v>
      </c>
    </row>
    <row r="1024" spans="1:7">
      <c r="A1024" s="48" t="s">
        <v>3672</v>
      </c>
      <c r="B1024" s="48">
        <v>95300</v>
      </c>
      <c r="C1024" s="48"/>
      <c r="D1024" s="48" t="s">
        <v>3673</v>
      </c>
      <c r="E1024" s="48"/>
      <c r="F1024" s="48" t="s">
        <v>3058</v>
      </c>
      <c r="G1024" s="49">
        <v>306.26435622182601</v>
      </c>
    </row>
    <row r="1025" spans="1:7">
      <c r="A1025" s="48" t="s">
        <v>3672</v>
      </c>
      <c r="B1025" s="48">
        <v>95310</v>
      </c>
      <c r="C1025" s="48"/>
      <c r="D1025" s="48" t="s">
        <v>3674</v>
      </c>
      <c r="E1025" s="48"/>
      <c r="F1025" s="48" t="s">
        <v>3058</v>
      </c>
      <c r="G1025" s="49">
        <v>460.74382321334701</v>
      </c>
    </row>
    <row r="1026" spans="1:7">
      <c r="A1026" s="48" t="s">
        <v>3591</v>
      </c>
      <c r="B1026" s="48">
        <v>95340</v>
      </c>
      <c r="C1026" s="48"/>
      <c r="D1026" s="48" t="s">
        <v>3675</v>
      </c>
      <c r="E1026" s="48"/>
      <c r="F1026" s="48" t="s">
        <v>3058</v>
      </c>
      <c r="G1026" s="49">
        <v>687.51330648692601</v>
      </c>
    </row>
    <row r="1027" spans="1:7">
      <c r="A1027" s="48" t="s">
        <v>3285</v>
      </c>
      <c r="B1027" s="48">
        <v>95370</v>
      </c>
      <c r="C1027" s="48"/>
      <c r="D1027" s="48" t="s">
        <v>3676</v>
      </c>
      <c r="E1027" s="48"/>
      <c r="F1027" s="48" t="s">
        <v>3058</v>
      </c>
      <c r="G1027" s="49">
        <v>68.195030723796606</v>
      </c>
    </row>
    <row r="1028" spans="1:7">
      <c r="A1028" s="48" t="s">
        <v>3677</v>
      </c>
      <c r="B1028" s="48">
        <v>95400</v>
      </c>
      <c r="C1028" s="48"/>
      <c r="D1028" s="48" t="s">
        <v>3678</v>
      </c>
      <c r="E1028" s="48"/>
      <c r="F1028" s="48" t="s">
        <v>3058</v>
      </c>
      <c r="G1028" s="49">
        <v>1255.81810649831</v>
      </c>
    </row>
    <row r="1029" spans="1:7">
      <c r="A1029" s="48" t="s">
        <v>3400</v>
      </c>
      <c r="B1029" s="48">
        <v>95470</v>
      </c>
      <c r="C1029" s="48"/>
      <c r="D1029" s="48" t="s">
        <v>3401</v>
      </c>
      <c r="E1029" s="48"/>
      <c r="F1029" s="48" t="s">
        <v>3058</v>
      </c>
      <c r="G1029" s="49">
        <v>95.372599971320199</v>
      </c>
    </row>
    <row r="1030" spans="1:7">
      <c r="A1030" s="48" t="s">
        <v>3654</v>
      </c>
      <c r="B1030" s="48">
        <v>95500</v>
      </c>
      <c r="C1030" s="48"/>
      <c r="D1030" s="48" t="s">
        <v>3679</v>
      </c>
      <c r="E1030" s="48"/>
      <c r="F1030" s="48" t="s">
        <v>3058</v>
      </c>
      <c r="G1030" s="49">
        <v>1714.95870423366</v>
      </c>
    </row>
    <row r="1031" spans="1:7">
      <c r="A1031" s="48" t="s">
        <v>3285</v>
      </c>
      <c r="B1031" s="48">
        <v>95610</v>
      </c>
      <c r="C1031" s="48"/>
      <c r="D1031" s="48" t="s">
        <v>3680</v>
      </c>
      <c r="E1031" s="48"/>
      <c r="F1031" s="48" t="s">
        <v>3058</v>
      </c>
      <c r="G1031" s="49">
        <v>127.40813557687601</v>
      </c>
    </row>
    <row r="1032" spans="1:7">
      <c r="A1032" s="48" t="s">
        <v>3681</v>
      </c>
      <c r="B1032" s="48">
        <v>95650</v>
      </c>
      <c r="C1032" s="48"/>
      <c r="D1032" s="48" t="s">
        <v>3682</v>
      </c>
      <c r="E1032" s="48"/>
      <c r="F1032" s="48" t="s">
        <v>3058</v>
      </c>
      <c r="G1032" s="49">
        <v>147.31324226456201</v>
      </c>
    </row>
    <row r="1033" spans="1:7">
      <c r="A1033" s="48" t="s">
        <v>3683</v>
      </c>
      <c r="B1033" s="48">
        <v>95700</v>
      </c>
      <c r="C1033" s="48"/>
      <c r="D1033" s="48" t="s">
        <v>3684</v>
      </c>
      <c r="E1033" s="48"/>
      <c r="F1033" s="48" t="s">
        <v>3058</v>
      </c>
      <c r="G1033" s="49">
        <v>5085.34429434925</v>
      </c>
    </row>
    <row r="1034" spans="1:7">
      <c r="A1034" s="48" t="s">
        <v>3654</v>
      </c>
      <c r="B1034" s="48">
        <v>95870</v>
      </c>
      <c r="C1034" s="48"/>
      <c r="D1034" s="48" t="s">
        <v>3685</v>
      </c>
      <c r="E1034" s="48"/>
      <c r="F1034" s="48" t="s">
        <v>3058</v>
      </c>
      <c r="G1034" s="49">
        <v>898.44369467666104</v>
      </c>
    </row>
    <row r="1035" spans="1:7">
      <c r="A1035" s="48" t="s">
        <v>3654</v>
      </c>
      <c r="B1035" s="48">
        <v>95880</v>
      </c>
      <c r="C1035" s="48"/>
      <c r="D1035" s="48" t="s">
        <v>3686</v>
      </c>
      <c r="E1035" s="48"/>
      <c r="F1035" s="48" t="s">
        <v>3058</v>
      </c>
      <c r="G1035" s="49">
        <v>952.95336092862397</v>
      </c>
    </row>
    <row r="1036" spans="1:7">
      <c r="A1036" s="48" t="s">
        <v>3687</v>
      </c>
      <c r="B1036" s="48"/>
      <c r="C1036" s="48"/>
      <c r="D1036" s="48" t="s">
        <v>3688</v>
      </c>
      <c r="E1036" s="48"/>
      <c r="F1036" s="48"/>
      <c r="G1036" s="49">
        <v>58000</v>
      </c>
    </row>
    <row r="1037" spans="1:7">
      <c r="A1037" s="48" t="s">
        <v>3687</v>
      </c>
      <c r="B1037" s="48"/>
      <c r="C1037" s="48"/>
      <c r="D1037" s="48" t="s">
        <v>3689</v>
      </c>
      <c r="E1037" s="48"/>
      <c r="F1037" s="48"/>
      <c r="G1037" s="49">
        <v>40000</v>
      </c>
    </row>
    <row r="1038" spans="1:7">
      <c r="A1038" s="48" t="s">
        <v>3687</v>
      </c>
      <c r="B1038" s="48"/>
      <c r="C1038" s="48"/>
      <c r="D1038" s="48" t="s">
        <v>3690</v>
      </c>
      <c r="E1038" s="48"/>
      <c r="F1038" s="48"/>
      <c r="G1038" s="49">
        <v>5000</v>
      </c>
    </row>
    <row r="1039" spans="1:7">
      <c r="A1039" s="48" t="s">
        <v>3687</v>
      </c>
      <c r="B1039" s="48"/>
      <c r="C1039" s="48"/>
      <c r="D1039" s="48" t="s">
        <v>3691</v>
      </c>
      <c r="E1039" s="48"/>
      <c r="F1039" s="48"/>
      <c r="G1039" s="49">
        <v>34400</v>
      </c>
    </row>
    <row r="1040" spans="1:7">
      <c r="A1040" s="48" t="s">
        <v>3687</v>
      </c>
      <c r="B1040" s="48"/>
      <c r="C1040" s="48"/>
      <c r="D1040" s="48" t="s">
        <v>3692</v>
      </c>
      <c r="E1040" s="48"/>
      <c r="F1040" s="48"/>
      <c r="G1040" s="49">
        <v>12500</v>
      </c>
    </row>
    <row r="1041" spans="1:8">
      <c r="A1041" s="48" t="s">
        <v>3687</v>
      </c>
      <c r="B1041" s="48"/>
      <c r="C1041" s="48"/>
      <c r="D1041" s="48" t="s">
        <v>3693</v>
      </c>
      <c r="E1041" s="48"/>
      <c r="F1041" s="48"/>
      <c r="G1041" s="49">
        <v>23000</v>
      </c>
    </row>
    <row r="1042" spans="1:8">
      <c r="A1042" s="48" t="s">
        <v>3687</v>
      </c>
      <c r="B1042" s="48"/>
      <c r="C1042" s="48"/>
      <c r="D1042" s="48" t="s">
        <v>3694</v>
      </c>
      <c r="E1042" s="48"/>
      <c r="F1042" s="48"/>
      <c r="G1042" s="49">
        <v>55000</v>
      </c>
    </row>
    <row r="1043" spans="1:8">
      <c r="A1043" s="48" t="s">
        <v>3687</v>
      </c>
      <c r="B1043" s="48"/>
      <c r="C1043" s="48"/>
      <c r="D1043" s="48" t="s">
        <v>3695</v>
      </c>
      <c r="E1043" s="48"/>
      <c r="F1043" s="48"/>
      <c r="G1043" s="49">
        <v>85000</v>
      </c>
    </row>
    <row r="1044" spans="1:8">
      <c r="A1044" s="48" t="s">
        <v>3687</v>
      </c>
      <c r="B1044" s="48"/>
      <c r="C1044" s="48"/>
      <c r="D1044" s="48" t="s">
        <v>3696</v>
      </c>
      <c r="E1044" s="48"/>
      <c r="F1044" s="48"/>
      <c r="G1044" s="49">
        <v>25000</v>
      </c>
    </row>
    <row r="1045" spans="1:8" ht="15">
      <c r="A1045" s="51"/>
      <c r="B1045" s="51"/>
      <c r="C1045" s="51"/>
      <c r="D1045" s="51"/>
      <c r="E1045" s="51"/>
      <c r="F1045" s="52" t="s">
        <v>3697</v>
      </c>
      <c r="G1045" s="53">
        <f>SUM(G1:G1044)</f>
        <v>4999999.9999999981</v>
      </c>
      <c r="H1045" s="51"/>
    </row>
  </sheetData>
  <pageMargins left="0" right="0" top="0.39374999999999999" bottom="0.39374999999999999" header="0" footer="0"/>
  <pageSetup paperSize="9" firstPageNumber="0" pageOrder="overThenDown" orientation="portrait"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45"/>
  <sheetViews>
    <sheetView topLeftCell="A826" zoomScaleNormal="100" workbookViewId="0">
      <selection activeCell="B80" sqref="B80"/>
    </sheetView>
  </sheetViews>
  <sheetFormatPr baseColWidth="10" defaultColWidth="9" defaultRowHeight="14.25"/>
  <cols>
    <col min="1" max="1" width="10.625" style="54" customWidth="1"/>
    <col min="2" max="2" width="30.625" style="55" customWidth="1"/>
    <col min="3" max="3" width="48" style="56" customWidth="1"/>
    <col min="4" max="4" width="36.625" style="54" customWidth="1"/>
    <col min="5" max="5" width="10.625" style="57" customWidth="1"/>
    <col min="6" max="6" width="36.625" customWidth="1"/>
    <col min="7" max="1006" width="10.625" style="54" customWidth="1"/>
    <col min="1007" max="1025" width="10.375" customWidth="1"/>
  </cols>
  <sheetData>
    <row r="1" spans="1:1024" s="62" customFormat="1">
      <c r="A1" s="58" t="s">
        <v>0</v>
      </c>
      <c r="B1" s="58" t="s">
        <v>1</v>
      </c>
      <c r="C1" s="59" t="s">
        <v>3698</v>
      </c>
      <c r="D1" s="60" t="s">
        <v>3</v>
      </c>
      <c r="E1" s="61" t="s">
        <v>4</v>
      </c>
      <c r="F1"/>
      <c r="ALS1"/>
      <c r="ALT1"/>
      <c r="ALU1"/>
      <c r="ALV1"/>
      <c r="ALW1"/>
      <c r="ALX1"/>
      <c r="ALY1"/>
      <c r="ALZ1"/>
      <c r="AMA1"/>
      <c r="AMB1"/>
      <c r="AMC1"/>
      <c r="AMD1"/>
      <c r="AME1"/>
      <c r="AMF1"/>
      <c r="AMG1"/>
      <c r="AMH1"/>
      <c r="AMI1"/>
      <c r="AMJ1"/>
    </row>
    <row r="2" spans="1:1024" s="66" customFormat="1" ht="25.5">
      <c r="A2" s="63">
        <v>14</v>
      </c>
      <c r="B2" s="63" t="s">
        <v>3699</v>
      </c>
      <c r="C2" s="64" t="s">
        <v>3700</v>
      </c>
      <c r="D2" s="63" t="s">
        <v>3701</v>
      </c>
      <c r="E2" s="65">
        <v>30260</v>
      </c>
      <c r="F2"/>
      <c r="ALS2"/>
      <c r="ALT2"/>
      <c r="ALU2"/>
      <c r="ALV2"/>
      <c r="ALW2"/>
      <c r="ALX2"/>
      <c r="ALY2"/>
      <c r="ALZ2"/>
      <c r="AMA2"/>
      <c r="AMB2"/>
      <c r="AMC2"/>
      <c r="AMD2"/>
      <c r="AME2"/>
      <c r="AMF2"/>
      <c r="AMG2"/>
      <c r="AMH2"/>
      <c r="AMI2"/>
      <c r="AMJ2"/>
    </row>
    <row r="3" spans="1:1024" ht="25.5">
      <c r="A3" s="63">
        <v>14</v>
      </c>
      <c r="B3" s="63" t="s">
        <v>3699</v>
      </c>
      <c r="C3" s="64" t="s">
        <v>3702</v>
      </c>
      <c r="D3" s="67" t="s">
        <v>3703</v>
      </c>
      <c r="E3" s="65">
        <v>877.57</v>
      </c>
    </row>
    <row r="4" spans="1:1024">
      <c r="A4" s="63">
        <v>14</v>
      </c>
      <c r="B4" s="63" t="s">
        <v>3699</v>
      </c>
      <c r="C4" s="64" t="s">
        <v>3704</v>
      </c>
      <c r="D4" s="67" t="s">
        <v>3705</v>
      </c>
      <c r="E4" s="65">
        <v>6016</v>
      </c>
    </row>
    <row r="5" spans="1:1024">
      <c r="A5" s="63">
        <v>14</v>
      </c>
      <c r="B5" s="63" t="s">
        <v>3706</v>
      </c>
      <c r="C5" s="64" t="s">
        <v>3707</v>
      </c>
      <c r="D5" s="67" t="s">
        <v>3705</v>
      </c>
      <c r="E5" s="65">
        <v>919.15</v>
      </c>
    </row>
    <row r="6" spans="1:1024" ht="25.5">
      <c r="A6" s="63">
        <v>14</v>
      </c>
      <c r="B6" s="63" t="s">
        <v>3706</v>
      </c>
      <c r="C6" s="64" t="s">
        <v>3708</v>
      </c>
      <c r="D6" s="67" t="s">
        <v>2376</v>
      </c>
      <c r="E6" s="65">
        <v>1975.2</v>
      </c>
    </row>
    <row r="7" spans="1:1024" ht="25.5">
      <c r="A7" s="63">
        <v>18</v>
      </c>
      <c r="B7" s="63" t="s">
        <v>596</v>
      </c>
      <c r="C7" s="64" t="s">
        <v>3709</v>
      </c>
      <c r="D7" s="67" t="s">
        <v>3701</v>
      </c>
      <c r="E7" s="65">
        <v>1079</v>
      </c>
    </row>
    <row r="8" spans="1:1024" ht="25.5">
      <c r="A8" s="63">
        <v>18</v>
      </c>
      <c r="B8" s="63" t="s">
        <v>596</v>
      </c>
      <c r="C8" s="64" t="s">
        <v>3710</v>
      </c>
      <c r="D8" s="67" t="s">
        <v>3701</v>
      </c>
      <c r="E8" s="65">
        <v>1598.77</v>
      </c>
    </row>
    <row r="9" spans="1:1024" ht="25.5">
      <c r="A9" s="63">
        <v>18</v>
      </c>
      <c r="B9" s="63" t="s">
        <v>596</v>
      </c>
      <c r="C9" s="64" t="s">
        <v>3711</v>
      </c>
      <c r="D9" s="67" t="s">
        <v>3701</v>
      </c>
      <c r="E9" s="65">
        <v>790.32</v>
      </c>
    </row>
    <row r="10" spans="1:1024" ht="38.25">
      <c r="A10" s="63">
        <v>18</v>
      </c>
      <c r="B10" s="63" t="s">
        <v>596</v>
      </c>
      <c r="C10" s="64" t="s">
        <v>3712</v>
      </c>
      <c r="D10" s="67" t="s">
        <v>3701</v>
      </c>
      <c r="E10" s="65">
        <v>1148</v>
      </c>
    </row>
    <row r="11" spans="1:1024" ht="25.5">
      <c r="A11" s="63">
        <v>18</v>
      </c>
      <c r="B11" s="63" t="s">
        <v>596</v>
      </c>
      <c r="C11" s="68" t="s">
        <v>3713</v>
      </c>
      <c r="D11" s="67" t="s">
        <v>3701</v>
      </c>
      <c r="E11" s="65">
        <v>3426</v>
      </c>
    </row>
    <row r="12" spans="1:1024" ht="51">
      <c r="A12" s="63">
        <v>18</v>
      </c>
      <c r="B12" s="63" t="s">
        <v>596</v>
      </c>
      <c r="C12" s="64" t="s">
        <v>3714</v>
      </c>
      <c r="D12" s="67" t="s">
        <v>3701</v>
      </c>
      <c r="E12" s="65">
        <v>2067</v>
      </c>
    </row>
    <row r="13" spans="1:1024" ht="76.5">
      <c r="A13" s="63">
        <v>18</v>
      </c>
      <c r="B13" s="63" t="s">
        <v>596</v>
      </c>
      <c r="C13" s="64" t="s">
        <v>3715</v>
      </c>
      <c r="D13" s="67" t="s">
        <v>3701</v>
      </c>
      <c r="E13" s="65">
        <v>1371</v>
      </c>
    </row>
    <row r="14" spans="1:1024" ht="25.5">
      <c r="A14" s="63">
        <v>18</v>
      </c>
      <c r="B14" s="63" t="s">
        <v>596</v>
      </c>
      <c r="C14" s="64" t="s">
        <v>3716</v>
      </c>
      <c r="D14" s="67" t="s">
        <v>3701</v>
      </c>
      <c r="E14" s="65">
        <v>724</v>
      </c>
    </row>
    <row r="15" spans="1:1024">
      <c r="A15" s="63">
        <v>18</v>
      </c>
      <c r="B15" s="63" t="s">
        <v>592</v>
      </c>
      <c r="C15" s="64" t="s">
        <v>3717</v>
      </c>
      <c r="D15" s="67" t="s">
        <v>3718</v>
      </c>
      <c r="E15" s="65">
        <v>2331</v>
      </c>
    </row>
    <row r="16" spans="1:1024" ht="25.5">
      <c r="A16" s="63">
        <v>22</v>
      </c>
      <c r="B16" s="63" t="s">
        <v>3719</v>
      </c>
      <c r="C16" s="64" t="s">
        <v>3720</v>
      </c>
      <c r="D16" s="67" t="s">
        <v>3701</v>
      </c>
      <c r="E16" s="65">
        <v>2059.06</v>
      </c>
    </row>
    <row r="17" spans="1:5" ht="25.5">
      <c r="A17" s="63">
        <v>22</v>
      </c>
      <c r="B17" s="63" t="s">
        <v>3719</v>
      </c>
      <c r="C17" s="64" t="s">
        <v>3721</v>
      </c>
      <c r="D17" s="67" t="s">
        <v>3701</v>
      </c>
      <c r="E17" s="65">
        <v>3704</v>
      </c>
    </row>
    <row r="18" spans="1:5">
      <c r="A18" s="63">
        <v>22</v>
      </c>
      <c r="B18" s="63" t="s">
        <v>3719</v>
      </c>
      <c r="C18" s="64" t="s">
        <v>3722</v>
      </c>
      <c r="D18" s="67" t="s">
        <v>2376</v>
      </c>
      <c r="E18" s="65">
        <v>2500</v>
      </c>
    </row>
    <row r="19" spans="1:5" ht="25.5">
      <c r="A19" s="63">
        <v>22</v>
      </c>
      <c r="B19" s="63" t="s">
        <v>3723</v>
      </c>
      <c r="C19" s="64" t="s">
        <v>3721</v>
      </c>
      <c r="D19" s="67" t="s">
        <v>3701</v>
      </c>
      <c r="E19" s="65">
        <v>2000</v>
      </c>
    </row>
    <row r="20" spans="1:5">
      <c r="A20" s="63">
        <v>22</v>
      </c>
      <c r="B20" s="63" t="s">
        <v>3723</v>
      </c>
      <c r="C20" s="64" t="s">
        <v>3724</v>
      </c>
      <c r="D20" s="67" t="s">
        <v>2376</v>
      </c>
      <c r="E20" s="65">
        <v>10000</v>
      </c>
    </row>
    <row r="21" spans="1:5">
      <c r="A21" s="63">
        <v>22</v>
      </c>
      <c r="B21" s="63" t="s">
        <v>3725</v>
      </c>
      <c r="C21" s="64" t="s">
        <v>3726</v>
      </c>
      <c r="D21" s="67" t="s">
        <v>2376</v>
      </c>
      <c r="E21" s="65">
        <v>1200</v>
      </c>
    </row>
    <row r="22" spans="1:5" ht="63.75">
      <c r="A22" s="63">
        <v>27</v>
      </c>
      <c r="B22" s="63" t="s">
        <v>3727</v>
      </c>
      <c r="C22" s="64" t="s">
        <v>3728</v>
      </c>
      <c r="D22" s="67" t="s">
        <v>3729</v>
      </c>
      <c r="E22" s="65">
        <v>22536.74</v>
      </c>
    </row>
    <row r="23" spans="1:5" ht="25.5">
      <c r="A23" s="63">
        <v>27</v>
      </c>
      <c r="B23" s="63" t="s">
        <v>3730</v>
      </c>
      <c r="C23" s="64" t="s">
        <v>3731</v>
      </c>
      <c r="D23" s="67" t="s">
        <v>3732</v>
      </c>
      <c r="E23" s="65">
        <v>810</v>
      </c>
    </row>
    <row r="24" spans="1:5" ht="51">
      <c r="A24" s="63">
        <v>27</v>
      </c>
      <c r="B24" s="63" t="s">
        <v>3733</v>
      </c>
      <c r="C24" s="64" t="s">
        <v>3734</v>
      </c>
      <c r="D24" s="67" t="s">
        <v>3732</v>
      </c>
      <c r="E24" s="65">
        <v>9780</v>
      </c>
    </row>
    <row r="25" spans="1:5">
      <c r="A25" s="63">
        <v>28</v>
      </c>
      <c r="B25" s="63" t="s">
        <v>620</v>
      </c>
      <c r="C25" s="64" t="s">
        <v>3735</v>
      </c>
      <c r="D25" s="67" t="s">
        <v>3701</v>
      </c>
      <c r="E25" s="65">
        <v>2750.15</v>
      </c>
    </row>
    <row r="26" spans="1:5">
      <c r="A26" s="63">
        <v>28</v>
      </c>
      <c r="B26" s="63" t="s">
        <v>620</v>
      </c>
      <c r="C26" s="64" t="s">
        <v>3736</v>
      </c>
      <c r="D26" s="67" t="s">
        <v>3701</v>
      </c>
      <c r="E26" s="65">
        <v>10722.72</v>
      </c>
    </row>
    <row r="27" spans="1:5">
      <c r="A27" s="63">
        <v>28</v>
      </c>
      <c r="B27" s="63" t="s">
        <v>620</v>
      </c>
      <c r="C27" s="64" t="s">
        <v>3737</v>
      </c>
      <c r="D27" s="67" t="s">
        <v>3705</v>
      </c>
      <c r="E27" s="65">
        <v>1036.3399999999999</v>
      </c>
    </row>
    <row r="28" spans="1:5">
      <c r="A28" s="63">
        <v>28</v>
      </c>
      <c r="B28" s="63" t="s">
        <v>620</v>
      </c>
      <c r="C28" s="64" t="s">
        <v>3738</v>
      </c>
      <c r="D28" s="67" t="s">
        <v>3701</v>
      </c>
      <c r="E28" s="65">
        <v>1531.51</v>
      </c>
    </row>
    <row r="29" spans="1:5">
      <c r="A29" s="63">
        <v>28</v>
      </c>
      <c r="B29" s="63" t="s">
        <v>3739</v>
      </c>
      <c r="C29" s="64" t="s">
        <v>3740</v>
      </c>
      <c r="D29" s="67" t="s">
        <v>3705</v>
      </c>
      <c r="E29" s="65">
        <v>12720.48</v>
      </c>
    </row>
    <row r="30" spans="1:5">
      <c r="A30" s="63">
        <v>28</v>
      </c>
      <c r="B30" s="63" t="s">
        <v>3739</v>
      </c>
      <c r="C30" s="64" t="s">
        <v>3741</v>
      </c>
      <c r="D30" s="67" t="s">
        <v>3732</v>
      </c>
      <c r="E30" s="65">
        <v>2134.8000000000002</v>
      </c>
    </row>
    <row r="31" spans="1:5" ht="25.5">
      <c r="A31" s="63">
        <v>29</v>
      </c>
      <c r="B31" s="63" t="s">
        <v>3742</v>
      </c>
      <c r="C31" s="64" t="s">
        <v>3743</v>
      </c>
      <c r="D31" s="67" t="s">
        <v>3701</v>
      </c>
      <c r="E31" s="65">
        <v>2946.32</v>
      </c>
    </row>
    <row r="32" spans="1:5">
      <c r="A32" s="63">
        <v>29</v>
      </c>
      <c r="B32" s="63" t="s">
        <v>3742</v>
      </c>
      <c r="C32" s="64" t="s">
        <v>3744</v>
      </c>
      <c r="D32" s="67" t="s">
        <v>3701</v>
      </c>
      <c r="E32" s="65">
        <v>849.44</v>
      </c>
    </row>
    <row r="33" spans="1:5" ht="38.25">
      <c r="A33" s="63">
        <v>29</v>
      </c>
      <c r="B33" s="63" t="s">
        <v>3742</v>
      </c>
      <c r="C33" s="64" t="s">
        <v>3745</v>
      </c>
      <c r="D33" s="67" t="s">
        <v>3705</v>
      </c>
      <c r="E33" s="65">
        <v>697.44</v>
      </c>
    </row>
    <row r="34" spans="1:5" ht="38.25">
      <c r="A34" s="63">
        <v>29</v>
      </c>
      <c r="B34" s="63" t="s">
        <v>3742</v>
      </c>
      <c r="C34" s="64" t="s">
        <v>3746</v>
      </c>
      <c r="D34" s="67" t="s">
        <v>3705</v>
      </c>
      <c r="E34" s="65">
        <v>948.3</v>
      </c>
    </row>
    <row r="35" spans="1:5" ht="25.5">
      <c r="A35" s="63">
        <v>29</v>
      </c>
      <c r="B35" s="63" t="s">
        <v>3742</v>
      </c>
      <c r="C35" s="64" t="s">
        <v>3747</v>
      </c>
      <c r="D35" s="67" t="s">
        <v>3705</v>
      </c>
      <c r="E35" s="65">
        <v>814.81</v>
      </c>
    </row>
    <row r="36" spans="1:5">
      <c r="A36" s="63">
        <v>29</v>
      </c>
      <c r="B36" s="63" t="s">
        <v>3742</v>
      </c>
      <c r="C36" s="64" t="s">
        <v>3748</v>
      </c>
      <c r="D36" s="67" t="s">
        <v>2376</v>
      </c>
      <c r="E36" s="65">
        <v>4799.95</v>
      </c>
    </row>
    <row r="37" spans="1:5">
      <c r="A37" s="63">
        <v>29</v>
      </c>
      <c r="B37" s="63" t="s">
        <v>3742</v>
      </c>
      <c r="C37" s="64" t="s">
        <v>3749</v>
      </c>
      <c r="D37" s="67" t="s">
        <v>2376</v>
      </c>
      <c r="E37" s="65">
        <v>2155.1999999999998</v>
      </c>
    </row>
    <row r="38" spans="1:5">
      <c r="A38" s="63">
        <v>29</v>
      </c>
      <c r="B38" s="63" t="s">
        <v>3742</v>
      </c>
      <c r="C38" s="64" t="s">
        <v>3750</v>
      </c>
      <c r="D38" s="67" t="s">
        <v>2376</v>
      </c>
      <c r="E38" s="65">
        <v>8532.48</v>
      </c>
    </row>
    <row r="39" spans="1:5">
      <c r="A39" s="63">
        <v>29</v>
      </c>
      <c r="B39" s="63" t="s">
        <v>3742</v>
      </c>
      <c r="C39" s="64" t="s">
        <v>3751</v>
      </c>
      <c r="D39" s="67" t="s">
        <v>2376</v>
      </c>
      <c r="E39" s="65">
        <v>463.16</v>
      </c>
    </row>
    <row r="40" spans="1:5" ht="25.5">
      <c r="A40" s="63">
        <v>29</v>
      </c>
      <c r="B40" s="63" t="s">
        <v>3742</v>
      </c>
      <c r="C40" s="64" t="s">
        <v>3752</v>
      </c>
      <c r="D40" s="67" t="s">
        <v>3718</v>
      </c>
      <c r="E40" s="65">
        <v>951.49</v>
      </c>
    </row>
    <row r="41" spans="1:5">
      <c r="A41" s="63">
        <v>29</v>
      </c>
      <c r="B41" s="63" t="s">
        <v>3742</v>
      </c>
      <c r="C41" s="64" t="s">
        <v>3753</v>
      </c>
      <c r="D41" s="67" t="s">
        <v>3701</v>
      </c>
      <c r="E41" s="65">
        <v>1109.78</v>
      </c>
    </row>
    <row r="42" spans="1:5">
      <c r="A42" s="63">
        <v>29</v>
      </c>
      <c r="B42" s="63" t="s">
        <v>3742</v>
      </c>
      <c r="C42" s="64" t="s">
        <v>3754</v>
      </c>
      <c r="D42" s="67" t="s">
        <v>3705</v>
      </c>
      <c r="E42" s="65">
        <v>3463.7</v>
      </c>
    </row>
    <row r="43" spans="1:5">
      <c r="A43" s="63">
        <v>29</v>
      </c>
      <c r="B43" s="63" t="s">
        <v>3755</v>
      </c>
      <c r="C43" s="64" t="s">
        <v>3756</v>
      </c>
      <c r="D43" s="67" t="s">
        <v>3701</v>
      </c>
      <c r="E43" s="65">
        <v>1092.6400000000001</v>
      </c>
    </row>
    <row r="44" spans="1:5">
      <c r="A44" s="63">
        <v>29</v>
      </c>
      <c r="B44" s="63" t="s">
        <v>3755</v>
      </c>
      <c r="C44" s="64" t="s">
        <v>3757</v>
      </c>
      <c r="D44" s="67" t="s">
        <v>3705</v>
      </c>
      <c r="E44" s="65">
        <v>1222.48</v>
      </c>
    </row>
    <row r="45" spans="1:5">
      <c r="A45" s="63">
        <v>29</v>
      </c>
      <c r="B45" s="63" t="s">
        <v>3755</v>
      </c>
      <c r="C45" s="64" t="s">
        <v>3758</v>
      </c>
      <c r="D45" s="67" t="s">
        <v>2376</v>
      </c>
      <c r="E45" s="65">
        <v>788.9</v>
      </c>
    </row>
    <row r="46" spans="1:5">
      <c r="A46" s="63">
        <v>29</v>
      </c>
      <c r="B46" s="63" t="s">
        <v>3759</v>
      </c>
      <c r="C46" s="64" t="s">
        <v>3760</v>
      </c>
      <c r="D46" s="67" t="s">
        <v>3701</v>
      </c>
      <c r="E46" s="65">
        <v>1340.24</v>
      </c>
    </row>
    <row r="47" spans="1:5" ht="25.5">
      <c r="A47" s="63">
        <v>29</v>
      </c>
      <c r="B47" s="63" t="s">
        <v>3761</v>
      </c>
      <c r="C47" s="64" t="s">
        <v>3762</v>
      </c>
      <c r="D47" s="67" t="s">
        <v>3701</v>
      </c>
      <c r="E47" s="65">
        <v>7751.3</v>
      </c>
    </row>
    <row r="48" spans="1:5">
      <c r="A48" s="63">
        <v>29</v>
      </c>
      <c r="B48" s="63" t="s">
        <v>3761</v>
      </c>
      <c r="C48" s="64" t="s">
        <v>3763</v>
      </c>
      <c r="D48" s="67" t="s">
        <v>2376</v>
      </c>
      <c r="E48" s="65">
        <v>3438.31</v>
      </c>
    </row>
    <row r="49" spans="1:5">
      <c r="A49" s="63">
        <v>29</v>
      </c>
      <c r="B49" s="63" t="s">
        <v>3761</v>
      </c>
      <c r="C49" s="64" t="s">
        <v>3764</v>
      </c>
      <c r="D49" s="67" t="s">
        <v>3701</v>
      </c>
      <c r="E49" s="65">
        <v>962.75</v>
      </c>
    </row>
    <row r="50" spans="1:5">
      <c r="A50" s="63">
        <v>29</v>
      </c>
      <c r="B50" s="63" t="s">
        <v>3765</v>
      </c>
      <c r="C50" s="64" t="s">
        <v>3766</v>
      </c>
      <c r="D50" s="67" t="s">
        <v>2376</v>
      </c>
      <c r="E50" s="65">
        <v>3549</v>
      </c>
    </row>
    <row r="51" spans="1:5">
      <c r="A51" s="63">
        <v>35</v>
      </c>
      <c r="B51" s="63" t="s">
        <v>3767</v>
      </c>
      <c r="C51" s="64" t="s">
        <v>3768</v>
      </c>
      <c r="D51" s="67" t="s">
        <v>3701</v>
      </c>
      <c r="E51" s="65">
        <v>7000</v>
      </c>
    </row>
    <row r="52" spans="1:5">
      <c r="A52" s="63">
        <v>35</v>
      </c>
      <c r="B52" s="63" t="s">
        <v>3767</v>
      </c>
      <c r="C52" s="64" t="s">
        <v>3769</v>
      </c>
      <c r="D52" s="67" t="s">
        <v>3770</v>
      </c>
      <c r="E52" s="65">
        <v>30000</v>
      </c>
    </row>
    <row r="53" spans="1:5">
      <c r="A53" s="63">
        <v>35</v>
      </c>
      <c r="B53" s="63" t="s">
        <v>3767</v>
      </c>
      <c r="C53" s="64" t="s">
        <v>3771</v>
      </c>
      <c r="D53" s="67" t="s">
        <v>2376</v>
      </c>
      <c r="E53" s="65">
        <v>7960</v>
      </c>
    </row>
    <row r="54" spans="1:5" ht="25.5">
      <c r="A54" s="63">
        <v>35</v>
      </c>
      <c r="B54" s="63" t="s">
        <v>3767</v>
      </c>
      <c r="C54" s="64" t="s">
        <v>3772</v>
      </c>
      <c r="D54" s="67" t="s">
        <v>3701</v>
      </c>
      <c r="E54" s="65">
        <v>7000</v>
      </c>
    </row>
    <row r="55" spans="1:5">
      <c r="A55" s="63">
        <v>35</v>
      </c>
      <c r="B55" s="63" t="s">
        <v>3773</v>
      </c>
      <c r="C55" s="64" t="s">
        <v>3774</v>
      </c>
      <c r="D55" s="67" t="s">
        <v>3701</v>
      </c>
      <c r="E55" s="65">
        <v>15000</v>
      </c>
    </row>
    <row r="56" spans="1:5" ht="25.5">
      <c r="A56" s="63">
        <v>35</v>
      </c>
      <c r="B56" s="63" t="s">
        <v>3773</v>
      </c>
      <c r="C56" s="64" t="s">
        <v>3775</v>
      </c>
      <c r="D56" s="67" t="s">
        <v>3701</v>
      </c>
      <c r="E56" s="65">
        <v>8000</v>
      </c>
    </row>
    <row r="57" spans="1:5" ht="38.25">
      <c r="A57" s="63">
        <v>35</v>
      </c>
      <c r="B57" s="63" t="s">
        <v>3773</v>
      </c>
      <c r="C57" s="64" t="s">
        <v>3776</v>
      </c>
      <c r="D57" s="67" t="s">
        <v>3701</v>
      </c>
      <c r="E57" s="65">
        <v>13119</v>
      </c>
    </row>
    <row r="58" spans="1:5" ht="25.5">
      <c r="A58" s="63">
        <v>35</v>
      </c>
      <c r="B58" s="63" t="s">
        <v>3777</v>
      </c>
      <c r="C58" s="64" t="s">
        <v>3778</v>
      </c>
      <c r="D58" s="67" t="s">
        <v>2376</v>
      </c>
      <c r="E58" s="65">
        <v>1056</v>
      </c>
    </row>
    <row r="59" spans="1:5">
      <c r="A59" s="63">
        <v>36</v>
      </c>
      <c r="B59" s="63" t="s">
        <v>639</v>
      </c>
      <c r="C59" s="64" t="s">
        <v>3779</v>
      </c>
      <c r="D59" s="67" t="s">
        <v>2376</v>
      </c>
      <c r="E59" s="65">
        <v>3643.6</v>
      </c>
    </row>
    <row r="60" spans="1:5">
      <c r="A60" s="63">
        <v>36</v>
      </c>
      <c r="B60" s="63" t="s">
        <v>639</v>
      </c>
      <c r="C60" s="64" t="s">
        <v>3780</v>
      </c>
      <c r="D60" s="67" t="s">
        <v>2376</v>
      </c>
      <c r="E60" s="65">
        <v>4916.7299999999996</v>
      </c>
    </row>
    <row r="61" spans="1:5">
      <c r="A61" s="63">
        <v>36</v>
      </c>
      <c r="B61" s="63" t="s">
        <v>639</v>
      </c>
      <c r="C61" s="64" t="s">
        <v>3781</v>
      </c>
      <c r="D61" s="67" t="s">
        <v>3718</v>
      </c>
      <c r="E61" s="65">
        <v>1440.52</v>
      </c>
    </row>
    <row r="62" spans="1:5">
      <c r="A62" s="63">
        <v>36</v>
      </c>
      <c r="B62" s="63" t="s">
        <v>639</v>
      </c>
      <c r="C62" s="64" t="s">
        <v>3782</v>
      </c>
      <c r="D62" s="67" t="s">
        <v>3732</v>
      </c>
      <c r="E62" s="65">
        <v>2000</v>
      </c>
    </row>
    <row r="63" spans="1:5">
      <c r="A63" s="63">
        <v>36</v>
      </c>
      <c r="B63" s="63" t="s">
        <v>639</v>
      </c>
      <c r="C63" s="69" t="s">
        <v>3783</v>
      </c>
      <c r="D63" s="67" t="s">
        <v>3732</v>
      </c>
      <c r="E63" s="65">
        <v>2008.24</v>
      </c>
    </row>
    <row r="64" spans="1:5">
      <c r="A64" s="63">
        <v>36</v>
      </c>
      <c r="B64" s="63" t="s">
        <v>639</v>
      </c>
      <c r="C64" s="69" t="s">
        <v>3784</v>
      </c>
      <c r="D64" s="67" t="s">
        <v>3732</v>
      </c>
      <c r="E64" s="65">
        <v>1656</v>
      </c>
    </row>
    <row r="65" spans="1:5" ht="25.5">
      <c r="A65" s="63">
        <v>37</v>
      </c>
      <c r="B65" s="63" t="s">
        <v>2002</v>
      </c>
      <c r="C65" s="69" t="s">
        <v>3785</v>
      </c>
      <c r="D65" s="67" t="s">
        <v>2376</v>
      </c>
      <c r="E65" s="65">
        <v>3520</v>
      </c>
    </row>
    <row r="66" spans="1:5" ht="25.5">
      <c r="A66" s="63">
        <v>37</v>
      </c>
      <c r="B66" s="63" t="s">
        <v>2002</v>
      </c>
      <c r="C66" s="64" t="s">
        <v>3786</v>
      </c>
      <c r="D66" s="67" t="s">
        <v>3703</v>
      </c>
      <c r="E66" s="65">
        <v>2011.56</v>
      </c>
    </row>
    <row r="67" spans="1:5">
      <c r="A67" s="63">
        <v>37</v>
      </c>
      <c r="B67" s="63" t="s">
        <v>2002</v>
      </c>
      <c r="C67" s="64" t="s">
        <v>3787</v>
      </c>
      <c r="D67" s="67" t="s">
        <v>3718</v>
      </c>
      <c r="E67" s="65">
        <v>2811.06</v>
      </c>
    </row>
    <row r="68" spans="1:5">
      <c r="A68" s="63">
        <v>37</v>
      </c>
      <c r="B68" s="63" t="s">
        <v>2002</v>
      </c>
      <c r="C68" s="64" t="s">
        <v>3788</v>
      </c>
      <c r="D68" s="67" t="s">
        <v>3732</v>
      </c>
      <c r="E68" s="65">
        <v>950</v>
      </c>
    </row>
    <row r="69" spans="1:5">
      <c r="A69" s="63">
        <v>37</v>
      </c>
      <c r="B69" s="63" t="s">
        <v>2002</v>
      </c>
      <c r="C69" s="64" t="s">
        <v>3789</v>
      </c>
      <c r="D69" s="67" t="s">
        <v>3732</v>
      </c>
      <c r="E69" s="65">
        <v>292.67</v>
      </c>
    </row>
    <row r="70" spans="1:5" ht="38.25">
      <c r="A70" s="63">
        <v>37</v>
      </c>
      <c r="B70" s="63" t="s">
        <v>2002</v>
      </c>
      <c r="C70" s="64" t="s">
        <v>3790</v>
      </c>
      <c r="D70" s="67" t="s">
        <v>3703</v>
      </c>
      <c r="E70" s="65">
        <v>15796.12</v>
      </c>
    </row>
    <row r="71" spans="1:5">
      <c r="A71" s="63">
        <v>37</v>
      </c>
      <c r="B71" s="63" t="s">
        <v>2002</v>
      </c>
      <c r="C71" s="64" t="s">
        <v>3791</v>
      </c>
      <c r="D71" s="67" t="s">
        <v>2376</v>
      </c>
      <c r="E71" s="65">
        <v>4920</v>
      </c>
    </row>
    <row r="72" spans="1:5" ht="25.5">
      <c r="A72" s="63">
        <v>37</v>
      </c>
      <c r="B72" s="63" t="s">
        <v>2002</v>
      </c>
      <c r="C72" s="64" t="s">
        <v>3792</v>
      </c>
      <c r="D72" s="67" t="s">
        <v>3701</v>
      </c>
      <c r="E72" s="65">
        <v>2353.09</v>
      </c>
    </row>
    <row r="73" spans="1:5" ht="25.5">
      <c r="A73" s="63">
        <v>37</v>
      </c>
      <c r="B73" s="63" t="s">
        <v>2002</v>
      </c>
      <c r="C73" s="64" t="s">
        <v>3793</v>
      </c>
      <c r="D73" s="67" t="s">
        <v>3701</v>
      </c>
      <c r="E73" s="65">
        <v>2315.1999999999998</v>
      </c>
    </row>
    <row r="74" spans="1:5">
      <c r="A74" s="63">
        <v>41</v>
      </c>
      <c r="B74" s="63" t="s">
        <v>3794</v>
      </c>
      <c r="C74" s="64" t="s">
        <v>3795</v>
      </c>
      <c r="D74" s="67" t="s">
        <v>3770</v>
      </c>
      <c r="E74" s="65">
        <v>4500</v>
      </c>
    </row>
    <row r="75" spans="1:5">
      <c r="A75" s="63">
        <v>41</v>
      </c>
      <c r="B75" s="63" t="s">
        <v>3794</v>
      </c>
      <c r="C75" s="64" t="s">
        <v>3796</v>
      </c>
      <c r="D75" s="67" t="s">
        <v>3701</v>
      </c>
      <c r="E75" s="65">
        <v>13133</v>
      </c>
    </row>
    <row r="76" spans="1:5">
      <c r="A76" s="63">
        <v>41</v>
      </c>
      <c r="B76" s="63" t="s">
        <v>3794</v>
      </c>
      <c r="C76" s="64" t="s">
        <v>3797</v>
      </c>
      <c r="D76" s="67" t="s">
        <v>3729</v>
      </c>
      <c r="E76" s="65">
        <v>4500</v>
      </c>
    </row>
    <row r="77" spans="1:5">
      <c r="A77" s="63">
        <v>41</v>
      </c>
      <c r="B77" s="63" t="s">
        <v>3794</v>
      </c>
      <c r="C77" s="64" t="s">
        <v>3798</v>
      </c>
      <c r="D77" s="67" t="s">
        <v>2376</v>
      </c>
      <c r="E77" s="65">
        <v>1000</v>
      </c>
    </row>
    <row r="78" spans="1:5">
      <c r="A78" s="63">
        <v>41</v>
      </c>
      <c r="B78" s="63" t="s">
        <v>3794</v>
      </c>
      <c r="C78" s="64" t="s">
        <v>3799</v>
      </c>
      <c r="D78" s="67" t="s">
        <v>3718</v>
      </c>
      <c r="E78" s="65">
        <v>4000</v>
      </c>
    </row>
    <row r="79" spans="1:5" ht="25.5">
      <c r="A79" s="63">
        <v>44</v>
      </c>
      <c r="B79" s="63" t="s">
        <v>999</v>
      </c>
      <c r="C79" s="64" t="s">
        <v>3800</v>
      </c>
      <c r="D79" s="67" t="s">
        <v>3703</v>
      </c>
      <c r="E79" s="65">
        <v>16100</v>
      </c>
    </row>
    <row r="80" spans="1:5" ht="25.5">
      <c r="A80" s="63">
        <v>44</v>
      </c>
      <c r="B80" s="63" t="s">
        <v>999</v>
      </c>
      <c r="C80" s="64" t="s">
        <v>3801</v>
      </c>
      <c r="D80" s="67" t="s">
        <v>3732</v>
      </c>
      <c r="E80" s="65">
        <v>14289</v>
      </c>
    </row>
    <row r="81" spans="1:5" ht="25.5">
      <c r="A81" s="63">
        <v>44</v>
      </c>
      <c r="B81" s="63" t="s">
        <v>999</v>
      </c>
      <c r="C81" s="64" t="s">
        <v>3802</v>
      </c>
      <c r="D81" s="67" t="s">
        <v>3729</v>
      </c>
      <c r="E81" s="65">
        <v>7160</v>
      </c>
    </row>
    <row r="82" spans="1:5" ht="25.5">
      <c r="A82" s="63">
        <v>44</v>
      </c>
      <c r="B82" s="63" t="s">
        <v>999</v>
      </c>
      <c r="C82" s="64" t="s">
        <v>3803</v>
      </c>
      <c r="D82" s="67" t="s">
        <v>3701</v>
      </c>
      <c r="E82" s="65">
        <v>9567</v>
      </c>
    </row>
    <row r="83" spans="1:5" ht="25.5">
      <c r="A83" s="63">
        <v>44</v>
      </c>
      <c r="B83" s="63" t="s">
        <v>1005</v>
      </c>
      <c r="C83" s="64" t="s">
        <v>3804</v>
      </c>
      <c r="D83" s="67" t="s">
        <v>3732</v>
      </c>
      <c r="E83" s="65">
        <v>10000</v>
      </c>
    </row>
    <row r="84" spans="1:5" ht="25.5">
      <c r="A84" s="63">
        <v>44</v>
      </c>
      <c r="B84" s="63" t="s">
        <v>1005</v>
      </c>
      <c r="C84" s="64" t="s">
        <v>3805</v>
      </c>
      <c r="D84" s="67" t="s">
        <v>3732</v>
      </c>
      <c r="E84" s="65">
        <v>8000</v>
      </c>
    </row>
    <row r="85" spans="1:5" ht="25.5">
      <c r="A85" s="63">
        <v>44</v>
      </c>
      <c r="B85" s="63" t="s">
        <v>1005</v>
      </c>
      <c r="C85" s="64" t="s">
        <v>3806</v>
      </c>
      <c r="D85" s="67" t="s">
        <v>3729</v>
      </c>
      <c r="E85" s="65">
        <v>4560</v>
      </c>
    </row>
    <row r="86" spans="1:5" ht="25.5">
      <c r="A86" s="63">
        <v>44</v>
      </c>
      <c r="B86" s="63" t="s">
        <v>1005</v>
      </c>
      <c r="C86" s="64" t="s">
        <v>3807</v>
      </c>
      <c r="D86" s="67" t="s">
        <v>3701</v>
      </c>
      <c r="E86" s="65">
        <v>4500</v>
      </c>
    </row>
    <row r="87" spans="1:5" ht="25.5">
      <c r="A87" s="63">
        <v>44</v>
      </c>
      <c r="B87" s="63" t="s">
        <v>3808</v>
      </c>
      <c r="C87" s="64" t="s">
        <v>3809</v>
      </c>
      <c r="D87" s="67" t="s">
        <v>3732</v>
      </c>
      <c r="E87" s="65">
        <v>8000</v>
      </c>
    </row>
    <row r="88" spans="1:5" ht="25.5">
      <c r="A88" s="63">
        <v>44</v>
      </c>
      <c r="B88" s="63" t="s">
        <v>3810</v>
      </c>
      <c r="C88" s="64" t="s">
        <v>3811</v>
      </c>
      <c r="D88" s="67" t="s">
        <v>3732</v>
      </c>
      <c r="E88" s="65">
        <v>17485</v>
      </c>
    </row>
    <row r="89" spans="1:5" ht="25.5">
      <c r="A89" s="63">
        <v>45</v>
      </c>
      <c r="B89" s="63" t="s">
        <v>3812</v>
      </c>
      <c r="C89" s="64" t="s">
        <v>3813</v>
      </c>
      <c r="D89" s="67" t="s">
        <v>2376</v>
      </c>
      <c r="E89" s="65">
        <v>34044.769999999997</v>
      </c>
    </row>
    <row r="90" spans="1:5">
      <c r="A90" s="63">
        <v>45</v>
      </c>
      <c r="B90" s="63" t="s">
        <v>3814</v>
      </c>
      <c r="C90" s="64" t="s">
        <v>3815</v>
      </c>
      <c r="D90" s="67" t="s">
        <v>2376</v>
      </c>
      <c r="E90" s="65">
        <v>11255.23</v>
      </c>
    </row>
    <row r="91" spans="1:5" ht="63.75">
      <c r="A91" s="63">
        <v>49</v>
      </c>
      <c r="B91" s="63" t="s">
        <v>1050</v>
      </c>
      <c r="C91" s="64" t="s">
        <v>3816</v>
      </c>
      <c r="D91" s="67" t="s">
        <v>3701</v>
      </c>
      <c r="E91" s="65">
        <v>8481.2903225806403</v>
      </c>
    </row>
    <row r="92" spans="1:5">
      <c r="A92" s="63">
        <v>49</v>
      </c>
      <c r="B92" s="63" t="s">
        <v>1050</v>
      </c>
      <c r="C92" s="64" t="s">
        <v>3817</v>
      </c>
      <c r="D92" s="67" t="s">
        <v>2376</v>
      </c>
      <c r="E92" s="65">
        <v>9406</v>
      </c>
    </row>
    <row r="93" spans="1:5" ht="102">
      <c r="A93" s="63">
        <v>49</v>
      </c>
      <c r="B93" s="63" t="s">
        <v>3818</v>
      </c>
      <c r="C93" s="64" t="s">
        <v>3819</v>
      </c>
      <c r="D93" s="67" t="s">
        <v>3732</v>
      </c>
      <c r="E93" s="65">
        <v>18792.3870967742</v>
      </c>
    </row>
    <row r="94" spans="1:5" ht="25.5">
      <c r="A94" s="63">
        <v>49</v>
      </c>
      <c r="B94" s="63" t="s">
        <v>3820</v>
      </c>
      <c r="C94" s="64" t="s">
        <v>3821</v>
      </c>
      <c r="D94" s="67" t="s">
        <v>3701</v>
      </c>
      <c r="E94" s="65">
        <v>3200.3225806451601</v>
      </c>
    </row>
    <row r="95" spans="1:5" ht="25.5">
      <c r="A95" s="63">
        <v>50</v>
      </c>
      <c r="B95" s="63" t="s">
        <v>3822</v>
      </c>
      <c r="C95" s="64" t="s">
        <v>3823</v>
      </c>
      <c r="D95" s="67" t="s">
        <v>3701</v>
      </c>
      <c r="E95" s="65">
        <v>3212.72</v>
      </c>
    </row>
    <row r="96" spans="1:5">
      <c r="A96" s="63">
        <v>50</v>
      </c>
      <c r="B96" s="63" t="s">
        <v>3822</v>
      </c>
      <c r="C96" s="64" t="s">
        <v>3824</v>
      </c>
      <c r="D96" s="67" t="s">
        <v>3701</v>
      </c>
      <c r="E96" s="65">
        <v>3041.98</v>
      </c>
    </row>
    <row r="97" spans="1:5" ht="25.5">
      <c r="A97" s="63">
        <v>50</v>
      </c>
      <c r="B97" s="63" t="s">
        <v>3822</v>
      </c>
      <c r="C97" s="64" t="s">
        <v>3825</v>
      </c>
      <c r="D97" s="67" t="s">
        <v>2376</v>
      </c>
      <c r="E97" s="65">
        <v>5132.4399999999996</v>
      </c>
    </row>
    <row r="98" spans="1:5" ht="25.5">
      <c r="A98" s="63">
        <v>50</v>
      </c>
      <c r="B98" s="63" t="s">
        <v>3826</v>
      </c>
      <c r="C98" s="64" t="s">
        <v>3827</v>
      </c>
      <c r="D98" s="67" t="s">
        <v>3705</v>
      </c>
      <c r="E98" s="65">
        <v>1134.1099999999999</v>
      </c>
    </row>
    <row r="99" spans="1:5">
      <c r="A99" s="63">
        <v>50</v>
      </c>
      <c r="B99" s="63" t="s">
        <v>3826</v>
      </c>
      <c r="C99" s="64" t="s">
        <v>3824</v>
      </c>
      <c r="D99" s="67" t="s">
        <v>3701</v>
      </c>
      <c r="E99" s="65">
        <v>1760.11</v>
      </c>
    </row>
    <row r="100" spans="1:5">
      <c r="A100" s="63">
        <v>50</v>
      </c>
      <c r="B100" s="63" t="s">
        <v>3826</v>
      </c>
      <c r="C100" s="64" t="s">
        <v>3828</v>
      </c>
      <c r="D100" s="67" t="s">
        <v>3732</v>
      </c>
      <c r="E100" s="65">
        <v>115.06</v>
      </c>
    </row>
    <row r="101" spans="1:5">
      <c r="A101" s="63">
        <v>50</v>
      </c>
      <c r="B101" s="63" t="s">
        <v>3829</v>
      </c>
      <c r="C101" s="64" t="s">
        <v>3824</v>
      </c>
      <c r="D101" s="67" t="s">
        <v>3701</v>
      </c>
      <c r="E101" s="65">
        <v>1753.4</v>
      </c>
    </row>
    <row r="102" spans="1:5" ht="25.5">
      <c r="A102" s="63">
        <v>50</v>
      </c>
      <c r="B102" s="63" t="s">
        <v>3830</v>
      </c>
      <c r="C102" s="64" t="s">
        <v>3831</v>
      </c>
      <c r="D102" s="67" t="s">
        <v>3701</v>
      </c>
      <c r="E102" s="65">
        <v>3212.72</v>
      </c>
    </row>
    <row r="103" spans="1:5">
      <c r="A103" s="63">
        <v>50</v>
      </c>
      <c r="B103" s="63" t="s">
        <v>3830</v>
      </c>
      <c r="C103" s="64" t="s">
        <v>3832</v>
      </c>
      <c r="D103" s="67" t="s">
        <v>3701</v>
      </c>
      <c r="E103" s="65">
        <v>867.91</v>
      </c>
    </row>
    <row r="104" spans="1:5">
      <c r="A104" s="63">
        <v>50</v>
      </c>
      <c r="B104" s="63" t="s">
        <v>3830</v>
      </c>
      <c r="C104" s="64" t="s">
        <v>3833</v>
      </c>
      <c r="D104" s="67" t="s">
        <v>3732</v>
      </c>
      <c r="E104" s="65">
        <v>142.55000000000001</v>
      </c>
    </row>
    <row r="105" spans="1:5" ht="25.5">
      <c r="A105" s="63">
        <v>53</v>
      </c>
      <c r="B105" s="63" t="s">
        <v>1063</v>
      </c>
      <c r="C105" s="64" t="s">
        <v>3834</v>
      </c>
      <c r="D105" s="67" t="s">
        <v>2376</v>
      </c>
      <c r="E105" s="65">
        <v>3300</v>
      </c>
    </row>
    <row r="106" spans="1:5">
      <c r="A106" s="63">
        <v>53</v>
      </c>
      <c r="B106" s="63" t="s">
        <v>1063</v>
      </c>
      <c r="C106" s="64" t="s">
        <v>3835</v>
      </c>
      <c r="D106" s="67" t="s">
        <v>3701</v>
      </c>
      <c r="E106" s="65">
        <v>3000</v>
      </c>
    </row>
    <row r="107" spans="1:5">
      <c r="A107" s="63">
        <v>53</v>
      </c>
      <c r="B107" s="63" t="s">
        <v>1063</v>
      </c>
      <c r="C107" s="64" t="s">
        <v>3836</v>
      </c>
      <c r="D107" s="67" t="s">
        <v>2376</v>
      </c>
      <c r="E107" s="65">
        <v>1000</v>
      </c>
    </row>
    <row r="108" spans="1:5" ht="25.5">
      <c r="A108" s="63">
        <v>53</v>
      </c>
      <c r="B108" s="63" t="s">
        <v>1063</v>
      </c>
      <c r="C108" s="64" t="s">
        <v>3837</v>
      </c>
      <c r="D108" s="67" t="s">
        <v>2376</v>
      </c>
      <c r="E108" s="65">
        <v>4000</v>
      </c>
    </row>
    <row r="109" spans="1:5" ht="38.25">
      <c r="A109" s="63">
        <v>56</v>
      </c>
      <c r="B109" s="63" t="s">
        <v>3838</v>
      </c>
      <c r="C109" s="64" t="s">
        <v>3839</v>
      </c>
      <c r="D109" s="67" t="s">
        <v>3718</v>
      </c>
      <c r="E109" s="65">
        <v>9602.93</v>
      </c>
    </row>
    <row r="110" spans="1:5" ht="25.5">
      <c r="A110" s="63">
        <v>56</v>
      </c>
      <c r="B110" s="63" t="s">
        <v>3838</v>
      </c>
      <c r="C110" s="64" t="s">
        <v>3840</v>
      </c>
      <c r="D110" s="67" t="s">
        <v>2376</v>
      </c>
      <c r="E110" s="65">
        <v>7500</v>
      </c>
    </row>
    <row r="111" spans="1:5">
      <c r="A111" s="63">
        <v>56</v>
      </c>
      <c r="B111" s="63" t="s">
        <v>3838</v>
      </c>
      <c r="C111" s="64" t="s">
        <v>3841</v>
      </c>
      <c r="D111" s="67" t="s">
        <v>3701</v>
      </c>
      <c r="E111" s="65">
        <v>1827.34</v>
      </c>
    </row>
    <row r="112" spans="1:5">
      <c r="A112" s="63">
        <v>56</v>
      </c>
      <c r="B112" s="63" t="s">
        <v>3842</v>
      </c>
      <c r="C112" s="64" t="s">
        <v>3841</v>
      </c>
      <c r="D112" s="67" t="s">
        <v>3701</v>
      </c>
      <c r="E112" s="65">
        <v>5485.52</v>
      </c>
    </row>
    <row r="113" spans="1:5" ht="25.5">
      <c r="A113" s="63">
        <v>56</v>
      </c>
      <c r="B113" s="63" t="s">
        <v>3842</v>
      </c>
      <c r="C113" s="64" t="s">
        <v>3843</v>
      </c>
      <c r="D113" s="67" t="s">
        <v>3701</v>
      </c>
      <c r="E113" s="65">
        <v>1802.5</v>
      </c>
    </row>
    <row r="114" spans="1:5">
      <c r="A114" s="63">
        <v>56</v>
      </c>
      <c r="B114" s="63" t="s">
        <v>3842</v>
      </c>
      <c r="C114" s="64" t="s">
        <v>3844</v>
      </c>
      <c r="D114" s="67" t="s">
        <v>3701</v>
      </c>
      <c r="E114" s="65">
        <v>1065</v>
      </c>
    </row>
    <row r="115" spans="1:5" ht="25.5">
      <c r="A115" s="63">
        <v>56</v>
      </c>
      <c r="B115" s="63" t="s">
        <v>3842</v>
      </c>
      <c r="C115" s="64" t="s">
        <v>3845</v>
      </c>
      <c r="D115" s="67" t="s">
        <v>2376</v>
      </c>
      <c r="E115" s="65">
        <v>2362.69</v>
      </c>
    </row>
    <row r="116" spans="1:5">
      <c r="A116" s="63">
        <v>56</v>
      </c>
      <c r="B116" s="63" t="s">
        <v>3842</v>
      </c>
      <c r="C116" s="64" t="s">
        <v>3846</v>
      </c>
      <c r="D116" s="67" t="s">
        <v>3</v>
      </c>
      <c r="E116" s="65">
        <v>1266.3</v>
      </c>
    </row>
    <row r="117" spans="1:5" ht="76.5">
      <c r="A117" s="63">
        <v>61</v>
      </c>
      <c r="B117" s="63" t="s">
        <v>3847</v>
      </c>
      <c r="C117" s="64" t="s">
        <v>3848</v>
      </c>
      <c r="D117" s="67" t="s">
        <v>3701</v>
      </c>
      <c r="E117" s="65">
        <v>6000</v>
      </c>
    </row>
    <row r="118" spans="1:5">
      <c r="A118" s="63">
        <v>61</v>
      </c>
      <c r="B118" s="63" t="s">
        <v>3849</v>
      </c>
      <c r="C118" s="64" t="s">
        <v>3850</v>
      </c>
      <c r="D118" s="67" t="s">
        <v>3701</v>
      </c>
      <c r="E118" s="65">
        <v>700</v>
      </c>
    </row>
    <row r="119" spans="1:5">
      <c r="A119" s="63">
        <v>61</v>
      </c>
      <c r="B119" s="63" t="s">
        <v>3847</v>
      </c>
      <c r="C119" s="64" t="s">
        <v>3851</v>
      </c>
      <c r="D119" s="67" t="s">
        <v>2376</v>
      </c>
      <c r="E119" s="65">
        <v>300</v>
      </c>
    </row>
    <row r="120" spans="1:5" ht="25.5">
      <c r="A120" s="63">
        <v>72</v>
      </c>
      <c r="B120" s="63" t="s">
        <v>1075</v>
      </c>
      <c r="C120" s="64" t="s">
        <v>3852</v>
      </c>
      <c r="D120" s="67" t="s">
        <v>2376</v>
      </c>
      <c r="E120" s="65">
        <v>10000</v>
      </c>
    </row>
    <row r="121" spans="1:5">
      <c r="A121" s="63">
        <v>72</v>
      </c>
      <c r="B121" s="63" t="s">
        <v>1075</v>
      </c>
      <c r="C121" s="64" t="s">
        <v>3853</v>
      </c>
      <c r="D121" s="67" t="s">
        <v>3705</v>
      </c>
      <c r="E121" s="65">
        <v>2000</v>
      </c>
    </row>
    <row r="122" spans="1:5">
      <c r="A122" s="63">
        <v>72</v>
      </c>
      <c r="B122" s="63" t="s">
        <v>1075</v>
      </c>
      <c r="C122" s="64" t="s">
        <v>3854</v>
      </c>
      <c r="D122" s="67" t="s">
        <v>3732</v>
      </c>
      <c r="E122" s="65">
        <v>1100</v>
      </c>
    </row>
    <row r="123" spans="1:5" ht="25.5">
      <c r="A123" s="63">
        <v>72</v>
      </c>
      <c r="B123" s="63" t="s">
        <v>1075</v>
      </c>
      <c r="C123" s="64" t="s">
        <v>3855</v>
      </c>
      <c r="D123" s="67" t="s">
        <v>3705</v>
      </c>
      <c r="E123" s="65">
        <v>900</v>
      </c>
    </row>
    <row r="124" spans="1:5">
      <c r="A124" s="63">
        <v>72</v>
      </c>
      <c r="B124" s="63" t="s">
        <v>1075</v>
      </c>
      <c r="C124" s="64" t="s">
        <v>3856</v>
      </c>
      <c r="D124" s="67" t="s">
        <v>3701</v>
      </c>
      <c r="E124" s="65">
        <v>900</v>
      </c>
    </row>
    <row r="125" spans="1:5" ht="25.5">
      <c r="A125" s="63">
        <v>72</v>
      </c>
      <c r="B125" s="63" t="s">
        <v>1075</v>
      </c>
      <c r="C125" s="64" t="s">
        <v>3857</v>
      </c>
      <c r="D125" s="67" t="s">
        <v>3701</v>
      </c>
      <c r="E125" s="65">
        <v>250</v>
      </c>
    </row>
    <row r="126" spans="1:5">
      <c r="A126" s="63">
        <v>72</v>
      </c>
      <c r="B126" s="63" t="s">
        <v>1075</v>
      </c>
      <c r="C126" s="64" t="s">
        <v>3858</v>
      </c>
      <c r="D126" s="67" t="s">
        <v>2376</v>
      </c>
      <c r="E126" s="65">
        <v>1090</v>
      </c>
    </row>
    <row r="127" spans="1:5" ht="25.5">
      <c r="A127" s="63">
        <v>72</v>
      </c>
      <c r="B127" s="63" t="s">
        <v>1075</v>
      </c>
      <c r="C127" s="64" t="s">
        <v>3859</v>
      </c>
      <c r="D127" s="67" t="s">
        <v>2376</v>
      </c>
      <c r="E127" s="65">
        <v>3000</v>
      </c>
    </row>
    <row r="128" spans="1:5" ht="25.5">
      <c r="A128" s="63">
        <v>72</v>
      </c>
      <c r="B128" s="63" t="s">
        <v>3860</v>
      </c>
      <c r="C128" s="64" t="s">
        <v>3861</v>
      </c>
      <c r="D128" s="67" t="s">
        <v>3770</v>
      </c>
      <c r="E128" s="65">
        <v>4000</v>
      </c>
    </row>
    <row r="129" spans="1:5" ht="25.5">
      <c r="A129" s="63">
        <v>76</v>
      </c>
      <c r="B129" s="63" t="s">
        <v>3862</v>
      </c>
      <c r="C129" s="64" t="s">
        <v>3863</v>
      </c>
      <c r="D129" s="67" t="s">
        <v>2376</v>
      </c>
      <c r="E129" s="65">
        <v>25000</v>
      </c>
    </row>
    <row r="130" spans="1:5" ht="25.5">
      <c r="A130" s="63">
        <v>76</v>
      </c>
      <c r="B130" s="63" t="s">
        <v>3862</v>
      </c>
      <c r="C130" s="64" t="s">
        <v>3864</v>
      </c>
      <c r="D130" s="67" t="s">
        <v>2376</v>
      </c>
      <c r="E130" s="65">
        <v>25000</v>
      </c>
    </row>
    <row r="131" spans="1:5" ht="25.5">
      <c r="A131" s="63">
        <v>76</v>
      </c>
      <c r="B131" s="63" t="s">
        <v>3862</v>
      </c>
      <c r="C131" s="64" t="s">
        <v>3865</v>
      </c>
      <c r="D131" s="67" t="s">
        <v>3705</v>
      </c>
      <c r="E131" s="65">
        <v>10000</v>
      </c>
    </row>
    <row r="132" spans="1:5" ht="25.5">
      <c r="A132" s="63">
        <v>76</v>
      </c>
      <c r="B132" s="63" t="s">
        <v>3862</v>
      </c>
      <c r="C132" s="64" t="s">
        <v>3866</v>
      </c>
      <c r="D132" s="67" t="s">
        <v>2376</v>
      </c>
      <c r="E132" s="65">
        <v>2000</v>
      </c>
    </row>
    <row r="133" spans="1:5" ht="25.5">
      <c r="A133" s="63">
        <v>76</v>
      </c>
      <c r="B133" s="63" t="s">
        <v>3862</v>
      </c>
      <c r="C133" s="64" t="s">
        <v>3867</v>
      </c>
      <c r="D133" s="67" t="s">
        <v>3703</v>
      </c>
      <c r="E133" s="65">
        <v>10000</v>
      </c>
    </row>
    <row r="134" spans="1:5" ht="25.5">
      <c r="A134" s="63">
        <v>76</v>
      </c>
      <c r="B134" s="63" t="s">
        <v>3862</v>
      </c>
      <c r="C134" s="64" t="s">
        <v>3868</v>
      </c>
      <c r="D134" s="67" t="s">
        <v>3701</v>
      </c>
      <c r="E134" s="65">
        <v>5000</v>
      </c>
    </row>
    <row r="135" spans="1:5">
      <c r="A135" s="63">
        <v>76</v>
      </c>
      <c r="B135" s="63" t="s">
        <v>3869</v>
      </c>
      <c r="C135" s="64" t="s">
        <v>3870</v>
      </c>
      <c r="D135" s="67" t="s">
        <v>3701</v>
      </c>
      <c r="E135" s="65">
        <v>6300</v>
      </c>
    </row>
    <row r="136" spans="1:5" ht="25.5">
      <c r="A136" s="63">
        <v>76</v>
      </c>
      <c r="B136" s="63" t="s">
        <v>3871</v>
      </c>
      <c r="C136" s="64" t="s">
        <v>3872</v>
      </c>
      <c r="D136" s="67" t="s">
        <v>3701</v>
      </c>
      <c r="E136" s="65">
        <v>10000</v>
      </c>
    </row>
    <row r="137" spans="1:5" ht="25.5">
      <c r="A137" s="63">
        <v>76</v>
      </c>
      <c r="B137" s="63" t="s">
        <v>3871</v>
      </c>
      <c r="C137" s="64" t="s">
        <v>3873</v>
      </c>
      <c r="D137" s="67" t="s">
        <v>3701</v>
      </c>
      <c r="E137" s="65">
        <v>10000</v>
      </c>
    </row>
    <row r="138" spans="1:5" ht="25.5">
      <c r="A138" s="63">
        <v>76</v>
      </c>
      <c r="B138" s="63" t="s">
        <v>3874</v>
      </c>
      <c r="C138" s="64" t="s">
        <v>3875</v>
      </c>
      <c r="D138" s="67" t="s">
        <v>2376</v>
      </c>
      <c r="E138" s="65">
        <v>2500</v>
      </c>
    </row>
    <row r="139" spans="1:5" ht="25.5">
      <c r="A139" s="63">
        <v>85</v>
      </c>
      <c r="B139" s="63" t="s">
        <v>3876</v>
      </c>
      <c r="C139" s="64" t="s">
        <v>3877</v>
      </c>
      <c r="D139" s="67" t="s">
        <v>2376</v>
      </c>
      <c r="E139" s="65">
        <v>5000</v>
      </c>
    </row>
    <row r="140" spans="1:5" ht="38.25">
      <c r="A140" s="63">
        <v>85</v>
      </c>
      <c r="B140" s="63" t="s">
        <v>3878</v>
      </c>
      <c r="C140" s="64" t="s">
        <v>3879</v>
      </c>
      <c r="D140" s="67" t="s">
        <v>2376</v>
      </c>
      <c r="E140" s="65">
        <v>1491.84</v>
      </c>
    </row>
    <row r="141" spans="1:5" ht="25.5">
      <c r="A141" s="63">
        <v>85</v>
      </c>
      <c r="B141" s="63" t="s">
        <v>3878</v>
      </c>
      <c r="C141" s="64" t="s">
        <v>3880</v>
      </c>
      <c r="D141" s="67" t="s">
        <v>3701</v>
      </c>
      <c r="E141" s="65">
        <v>1980</v>
      </c>
    </row>
    <row r="142" spans="1:5" ht="25.5">
      <c r="A142" s="63">
        <v>85</v>
      </c>
      <c r="B142" s="63" t="s">
        <v>3878</v>
      </c>
      <c r="C142" s="64" t="s">
        <v>3881</v>
      </c>
      <c r="D142" s="67" t="s">
        <v>3701</v>
      </c>
      <c r="E142" s="65">
        <v>3200</v>
      </c>
    </row>
    <row r="143" spans="1:5">
      <c r="A143" s="63">
        <v>19</v>
      </c>
      <c r="B143" s="63" t="s">
        <v>78</v>
      </c>
      <c r="C143" s="64" t="s">
        <v>3882</v>
      </c>
      <c r="D143" s="67" t="s">
        <v>2376</v>
      </c>
      <c r="E143" s="65">
        <v>1752.56</v>
      </c>
    </row>
    <row r="144" spans="1:5" ht="25.5">
      <c r="A144" s="63">
        <v>19</v>
      </c>
      <c r="B144" s="63" t="s">
        <v>78</v>
      </c>
      <c r="C144" s="64" t="s">
        <v>3883</v>
      </c>
      <c r="D144" s="67" t="s">
        <v>2376</v>
      </c>
      <c r="E144" s="65">
        <v>911.35</v>
      </c>
    </row>
    <row r="145" spans="1:5" ht="25.5">
      <c r="A145" s="63">
        <v>19</v>
      </c>
      <c r="B145" s="63" t="s">
        <v>78</v>
      </c>
      <c r="C145" s="64" t="s">
        <v>3884</v>
      </c>
      <c r="D145" s="67" t="s">
        <v>3703</v>
      </c>
      <c r="E145" s="65">
        <v>4438</v>
      </c>
    </row>
    <row r="146" spans="1:5" ht="25.5">
      <c r="A146" s="63">
        <v>19</v>
      </c>
      <c r="B146" s="63" t="s">
        <v>3885</v>
      </c>
      <c r="C146" s="64" t="s">
        <v>3886</v>
      </c>
      <c r="D146" s="67" t="s">
        <v>3770</v>
      </c>
      <c r="E146" s="65">
        <v>3048</v>
      </c>
    </row>
    <row r="147" spans="1:5">
      <c r="A147" s="63">
        <v>19</v>
      </c>
      <c r="B147" s="63" t="s">
        <v>3885</v>
      </c>
      <c r="C147" s="64" t="s">
        <v>3887</v>
      </c>
      <c r="D147" s="67" t="s">
        <v>3703</v>
      </c>
      <c r="E147" s="65">
        <v>3348</v>
      </c>
    </row>
    <row r="148" spans="1:5" ht="25.5">
      <c r="A148" s="63">
        <v>19</v>
      </c>
      <c r="B148" s="63" t="s">
        <v>3885</v>
      </c>
      <c r="C148" s="64" t="s">
        <v>3888</v>
      </c>
      <c r="D148" s="67" t="s">
        <v>3729</v>
      </c>
      <c r="E148" s="65">
        <v>1520.2</v>
      </c>
    </row>
    <row r="149" spans="1:5">
      <c r="A149" s="63">
        <v>19</v>
      </c>
      <c r="B149" s="63" t="s">
        <v>3885</v>
      </c>
      <c r="C149" s="64" t="s">
        <v>3889</v>
      </c>
      <c r="D149" s="67" t="s">
        <v>3770</v>
      </c>
      <c r="E149" s="65">
        <v>672</v>
      </c>
    </row>
    <row r="150" spans="1:5" ht="25.5">
      <c r="A150" s="63">
        <v>19</v>
      </c>
      <c r="B150" s="63" t="s">
        <v>828</v>
      </c>
      <c r="C150" s="64" t="s">
        <v>3890</v>
      </c>
      <c r="D150" s="67" t="s">
        <v>3703</v>
      </c>
      <c r="E150" s="65">
        <v>3124.55</v>
      </c>
    </row>
    <row r="151" spans="1:5" ht="25.5">
      <c r="A151" s="63">
        <v>19</v>
      </c>
      <c r="B151" s="63" t="s">
        <v>828</v>
      </c>
      <c r="C151" s="64" t="s">
        <v>3891</v>
      </c>
      <c r="D151" s="67" t="s">
        <v>2376</v>
      </c>
      <c r="E151" s="65">
        <v>3466.24</v>
      </c>
    </row>
    <row r="152" spans="1:5" ht="25.5">
      <c r="A152" s="63">
        <v>19</v>
      </c>
      <c r="B152" s="63" t="s">
        <v>828</v>
      </c>
      <c r="C152" s="64" t="s">
        <v>3892</v>
      </c>
      <c r="D152" s="67" t="s">
        <v>2376</v>
      </c>
      <c r="E152" s="65">
        <v>1554.77</v>
      </c>
    </row>
    <row r="153" spans="1:5">
      <c r="A153" s="63">
        <v>79</v>
      </c>
      <c r="B153" s="63" t="s">
        <v>891</v>
      </c>
      <c r="C153" s="64" t="s">
        <v>3893</v>
      </c>
      <c r="D153" s="67" t="s">
        <v>2376</v>
      </c>
      <c r="E153" s="65">
        <v>5414.77</v>
      </c>
    </row>
    <row r="154" spans="1:5">
      <c r="A154" s="63">
        <v>79</v>
      </c>
      <c r="B154" s="63" t="s">
        <v>891</v>
      </c>
      <c r="C154" s="64" t="s">
        <v>3894</v>
      </c>
      <c r="D154" s="67" t="s">
        <v>2376</v>
      </c>
      <c r="E154" s="65">
        <v>5433.85</v>
      </c>
    </row>
    <row r="155" spans="1:5">
      <c r="A155" s="63">
        <v>79</v>
      </c>
      <c r="B155" s="63" t="s">
        <v>891</v>
      </c>
      <c r="C155" s="64" t="s">
        <v>3895</v>
      </c>
      <c r="D155" s="67" t="s">
        <v>3705</v>
      </c>
      <c r="E155" s="65">
        <v>4484</v>
      </c>
    </row>
    <row r="156" spans="1:5">
      <c r="A156" s="63">
        <v>79</v>
      </c>
      <c r="B156" s="63" t="s">
        <v>891</v>
      </c>
      <c r="C156" s="64" t="s">
        <v>3896</v>
      </c>
      <c r="D156" s="67" t="s">
        <v>3718</v>
      </c>
      <c r="E156" s="65">
        <v>1615</v>
      </c>
    </row>
    <row r="157" spans="1:5">
      <c r="A157" s="63">
        <v>79</v>
      </c>
      <c r="B157" s="63" t="s">
        <v>891</v>
      </c>
      <c r="C157" s="64" t="s">
        <v>3897</v>
      </c>
      <c r="D157" s="67" t="s">
        <v>3732</v>
      </c>
      <c r="E157" s="65">
        <v>480</v>
      </c>
    </row>
    <row r="158" spans="1:5" ht="25.5">
      <c r="A158" s="63">
        <v>64</v>
      </c>
      <c r="B158" s="63" t="s">
        <v>3898</v>
      </c>
      <c r="C158" s="64" t="s">
        <v>3899</v>
      </c>
      <c r="D158" s="67" t="s">
        <v>2376</v>
      </c>
      <c r="E158" s="65">
        <v>5288</v>
      </c>
    </row>
    <row r="159" spans="1:5" ht="25.5">
      <c r="A159" s="63">
        <v>64</v>
      </c>
      <c r="B159" s="63" t="s">
        <v>3898</v>
      </c>
      <c r="C159" s="64" t="s">
        <v>3900</v>
      </c>
      <c r="D159" s="67" t="s">
        <v>2376</v>
      </c>
      <c r="E159" s="65">
        <v>10047.6</v>
      </c>
    </row>
    <row r="160" spans="1:5" ht="38.25">
      <c r="A160" s="63">
        <v>64</v>
      </c>
      <c r="B160" s="63" t="s">
        <v>3898</v>
      </c>
      <c r="C160" s="64" t="s">
        <v>3901</v>
      </c>
      <c r="D160" s="67" t="s">
        <v>2376</v>
      </c>
      <c r="E160" s="65">
        <v>6000</v>
      </c>
    </row>
    <row r="161" spans="1:5" ht="25.5">
      <c r="A161" s="63">
        <v>64</v>
      </c>
      <c r="B161" s="63" t="s">
        <v>3898</v>
      </c>
      <c r="C161" s="64" t="s">
        <v>3902</v>
      </c>
      <c r="D161" s="67" t="s">
        <v>3718</v>
      </c>
      <c r="E161" s="65">
        <v>1512</v>
      </c>
    </row>
    <row r="162" spans="1:5">
      <c r="A162" s="63">
        <v>64</v>
      </c>
      <c r="B162" s="63" t="s">
        <v>3898</v>
      </c>
      <c r="C162" s="64" t="s">
        <v>3903</v>
      </c>
      <c r="D162" s="67" t="s">
        <v>3703</v>
      </c>
      <c r="E162" s="65">
        <v>2875</v>
      </c>
    </row>
    <row r="163" spans="1:5">
      <c r="A163" s="63">
        <v>64</v>
      </c>
      <c r="B163" s="63" t="s">
        <v>734</v>
      </c>
      <c r="C163" s="64" t="s">
        <v>3904</v>
      </c>
      <c r="D163" s="67" t="s">
        <v>2376</v>
      </c>
      <c r="E163" s="65">
        <v>858</v>
      </c>
    </row>
    <row r="164" spans="1:5">
      <c r="A164" s="63">
        <v>64</v>
      </c>
      <c r="B164" s="63" t="s">
        <v>734</v>
      </c>
      <c r="C164" s="64" t="s">
        <v>3905</v>
      </c>
      <c r="D164" s="67" t="s">
        <v>2376</v>
      </c>
      <c r="E164" s="65">
        <v>6265</v>
      </c>
    </row>
    <row r="165" spans="1:5">
      <c r="A165" s="63">
        <v>64</v>
      </c>
      <c r="B165" s="63" t="s">
        <v>734</v>
      </c>
      <c r="C165" s="64" t="s">
        <v>3906</v>
      </c>
      <c r="D165" s="67" t="s">
        <v>3705</v>
      </c>
      <c r="E165" s="65">
        <v>521</v>
      </c>
    </row>
    <row r="166" spans="1:5" ht="25.5">
      <c r="A166" s="63">
        <v>64</v>
      </c>
      <c r="B166" s="63" t="s">
        <v>734</v>
      </c>
      <c r="C166" s="64" t="s">
        <v>3907</v>
      </c>
      <c r="D166" s="67" t="s">
        <v>3705</v>
      </c>
      <c r="E166" s="65">
        <v>537</v>
      </c>
    </row>
    <row r="167" spans="1:5">
      <c r="A167" s="63">
        <v>64</v>
      </c>
      <c r="B167" s="63" t="s">
        <v>3908</v>
      </c>
      <c r="C167" s="64" t="s">
        <v>3909</v>
      </c>
      <c r="D167" s="67" t="s">
        <v>2376</v>
      </c>
      <c r="E167" s="65">
        <v>2401</v>
      </c>
    </row>
    <row r="168" spans="1:5" ht="25.5">
      <c r="A168" s="63">
        <v>64</v>
      </c>
      <c r="B168" s="63" t="s">
        <v>3908</v>
      </c>
      <c r="C168" s="64" t="s">
        <v>3910</v>
      </c>
      <c r="D168" s="67" t="s">
        <v>3705</v>
      </c>
      <c r="E168" s="65">
        <v>724</v>
      </c>
    </row>
    <row r="169" spans="1:5" ht="25.5">
      <c r="A169" s="63">
        <v>64</v>
      </c>
      <c r="B169" s="63" t="s">
        <v>3911</v>
      </c>
      <c r="C169" s="64" t="s">
        <v>3912</v>
      </c>
      <c r="D169" s="67" t="s">
        <v>2376</v>
      </c>
      <c r="E169" s="65">
        <v>500</v>
      </c>
    </row>
    <row r="170" spans="1:5" ht="38.25">
      <c r="A170" s="63">
        <v>64</v>
      </c>
      <c r="B170" s="63">
        <v>64</v>
      </c>
      <c r="C170" s="64" t="s">
        <v>3913</v>
      </c>
      <c r="D170" s="67" t="s">
        <v>3701</v>
      </c>
      <c r="E170" s="65">
        <v>15000</v>
      </c>
    </row>
    <row r="171" spans="1:5">
      <c r="A171" s="63">
        <v>64</v>
      </c>
      <c r="B171" s="63">
        <v>64</v>
      </c>
      <c r="C171" s="64" t="s">
        <v>3914</v>
      </c>
      <c r="D171" s="67" t="s">
        <v>3701</v>
      </c>
      <c r="E171" s="65">
        <v>4000</v>
      </c>
    </row>
    <row r="172" spans="1:5" ht="38.25">
      <c r="A172" s="63">
        <v>64</v>
      </c>
      <c r="B172" s="63">
        <v>64</v>
      </c>
      <c r="C172" s="64" t="s">
        <v>3915</v>
      </c>
      <c r="D172" s="67" t="s">
        <v>3701</v>
      </c>
      <c r="E172" s="65">
        <v>8000</v>
      </c>
    </row>
    <row r="173" spans="1:5">
      <c r="A173" s="63">
        <v>86</v>
      </c>
      <c r="B173" s="63" t="s">
        <v>885</v>
      </c>
      <c r="C173" s="64" t="s">
        <v>3916</v>
      </c>
      <c r="D173" s="67" t="s">
        <v>2376</v>
      </c>
      <c r="E173" s="65">
        <v>5019.3999999999996</v>
      </c>
    </row>
    <row r="174" spans="1:5">
      <c r="A174" s="63">
        <v>86</v>
      </c>
      <c r="B174" s="63" t="s">
        <v>885</v>
      </c>
      <c r="C174" s="64" t="s">
        <v>3917</v>
      </c>
      <c r="D174" s="67" t="s">
        <v>2376</v>
      </c>
      <c r="E174" s="65">
        <v>15856.8</v>
      </c>
    </row>
    <row r="175" spans="1:5">
      <c r="A175" s="63">
        <v>86</v>
      </c>
      <c r="B175" s="63" t="s">
        <v>885</v>
      </c>
      <c r="C175" s="64" t="s">
        <v>3918</v>
      </c>
      <c r="D175" s="67" t="s">
        <v>3770</v>
      </c>
      <c r="E175" s="65">
        <v>1882.72</v>
      </c>
    </row>
    <row r="176" spans="1:5">
      <c r="A176" s="63">
        <v>86</v>
      </c>
      <c r="B176" s="63" t="s">
        <v>885</v>
      </c>
      <c r="C176" s="64" t="s">
        <v>3919</v>
      </c>
      <c r="D176" s="67" t="s">
        <v>3770</v>
      </c>
      <c r="E176" s="65">
        <v>1882.72</v>
      </c>
    </row>
    <row r="177" spans="1:5">
      <c r="A177" s="63">
        <v>86</v>
      </c>
      <c r="B177" s="63" t="s">
        <v>885</v>
      </c>
      <c r="C177" s="64" t="s">
        <v>3920</v>
      </c>
      <c r="D177" s="67" t="s">
        <v>3770</v>
      </c>
      <c r="E177" s="65">
        <v>1790.77</v>
      </c>
    </row>
    <row r="178" spans="1:5">
      <c r="A178" s="63">
        <v>86</v>
      </c>
      <c r="B178" s="63" t="s">
        <v>885</v>
      </c>
      <c r="C178" s="64" t="s">
        <v>3921</v>
      </c>
      <c r="D178" s="67" t="s">
        <v>3770</v>
      </c>
      <c r="E178" s="65">
        <v>3782.56</v>
      </c>
    </row>
    <row r="179" spans="1:5">
      <c r="A179" s="63">
        <v>86</v>
      </c>
      <c r="B179" s="63" t="s">
        <v>885</v>
      </c>
      <c r="C179" s="64" t="s">
        <v>3922</v>
      </c>
      <c r="D179" s="67" t="s">
        <v>3703</v>
      </c>
      <c r="E179" s="65">
        <v>298.8</v>
      </c>
    </row>
    <row r="180" spans="1:5">
      <c r="A180" s="63">
        <v>86</v>
      </c>
      <c r="B180" s="63" t="s">
        <v>885</v>
      </c>
      <c r="C180" s="64" t="s">
        <v>3923</v>
      </c>
      <c r="D180" s="67" t="s">
        <v>3705</v>
      </c>
      <c r="E180" s="65">
        <v>5720</v>
      </c>
    </row>
    <row r="181" spans="1:5">
      <c r="A181" s="63">
        <v>86</v>
      </c>
      <c r="B181" s="63" t="s">
        <v>885</v>
      </c>
      <c r="C181" s="64" t="s">
        <v>3924</v>
      </c>
      <c r="D181" s="67" t="s">
        <v>3701</v>
      </c>
      <c r="E181" s="65">
        <v>5016.97</v>
      </c>
    </row>
    <row r="182" spans="1:5">
      <c r="A182" s="63">
        <v>86</v>
      </c>
      <c r="B182" s="63" t="s">
        <v>885</v>
      </c>
      <c r="C182" s="64" t="s">
        <v>3833</v>
      </c>
      <c r="D182" s="67"/>
      <c r="E182" s="65">
        <v>458.99</v>
      </c>
    </row>
    <row r="183" spans="1:5">
      <c r="A183" s="63">
        <v>86</v>
      </c>
      <c r="B183" s="63" t="s">
        <v>885</v>
      </c>
      <c r="C183" s="64" t="s">
        <v>3925</v>
      </c>
      <c r="D183" s="67"/>
      <c r="E183" s="65">
        <v>100</v>
      </c>
    </row>
    <row r="184" spans="1:5">
      <c r="A184" s="63">
        <v>16</v>
      </c>
      <c r="B184" s="63" t="s">
        <v>902</v>
      </c>
      <c r="C184" s="64" t="s">
        <v>3926</v>
      </c>
      <c r="D184" s="67" t="s">
        <v>3718</v>
      </c>
      <c r="E184" s="65">
        <v>9907.2999999999993</v>
      </c>
    </row>
    <row r="185" spans="1:5">
      <c r="A185" s="63">
        <v>16</v>
      </c>
      <c r="B185" s="63" t="s">
        <v>902</v>
      </c>
      <c r="C185" s="64" t="s">
        <v>3927</v>
      </c>
      <c r="D185" s="67" t="s">
        <v>3718</v>
      </c>
      <c r="E185" s="65">
        <v>9272.84</v>
      </c>
    </row>
    <row r="186" spans="1:5" ht="25.5">
      <c r="A186" s="63">
        <v>16</v>
      </c>
      <c r="B186" s="63" t="s">
        <v>3928</v>
      </c>
      <c r="C186" s="64" t="s">
        <v>3929</v>
      </c>
      <c r="D186" s="67" t="s">
        <v>3718</v>
      </c>
      <c r="E186" s="65">
        <v>4699.2</v>
      </c>
    </row>
    <row r="187" spans="1:5">
      <c r="A187" s="63">
        <v>40</v>
      </c>
      <c r="B187" s="63" t="s">
        <v>3930</v>
      </c>
      <c r="C187" s="64" t="s">
        <v>3931</v>
      </c>
      <c r="D187" s="67" t="s">
        <v>3703</v>
      </c>
      <c r="E187" s="65">
        <v>1012</v>
      </c>
    </row>
    <row r="188" spans="1:5">
      <c r="A188" s="63">
        <v>40</v>
      </c>
      <c r="B188" s="63" t="s">
        <v>3930</v>
      </c>
      <c r="C188" s="64" t="s">
        <v>3932</v>
      </c>
      <c r="D188" s="67" t="s">
        <v>3703</v>
      </c>
      <c r="E188" s="65">
        <v>702</v>
      </c>
    </row>
    <row r="189" spans="1:5">
      <c r="A189" s="63">
        <v>40</v>
      </c>
      <c r="B189" s="63" t="s">
        <v>3930</v>
      </c>
      <c r="C189" s="64" t="s">
        <v>3933</v>
      </c>
      <c r="D189" s="67" t="s">
        <v>3718</v>
      </c>
      <c r="E189" s="65">
        <v>673.44</v>
      </c>
    </row>
    <row r="190" spans="1:5">
      <c r="A190" s="63">
        <v>40</v>
      </c>
      <c r="B190" s="63" t="s">
        <v>3930</v>
      </c>
      <c r="C190" s="64" t="s">
        <v>3934</v>
      </c>
      <c r="D190" s="67" t="s">
        <v>2376</v>
      </c>
      <c r="E190" s="65">
        <v>499.7</v>
      </c>
    </row>
    <row r="191" spans="1:5">
      <c r="A191" s="63">
        <v>40</v>
      </c>
      <c r="B191" s="63" t="s">
        <v>3930</v>
      </c>
      <c r="C191" s="64" t="s">
        <v>3935</v>
      </c>
      <c r="D191" s="67" t="s">
        <v>2376</v>
      </c>
      <c r="E191" s="65">
        <v>958.8</v>
      </c>
    </row>
    <row r="192" spans="1:5">
      <c r="A192" s="63">
        <v>40</v>
      </c>
      <c r="B192" s="63" t="s">
        <v>3930</v>
      </c>
      <c r="C192" s="64" t="s">
        <v>3936</v>
      </c>
      <c r="D192" s="67" t="s">
        <v>2376</v>
      </c>
      <c r="E192" s="65">
        <v>598.79999999999995</v>
      </c>
    </row>
    <row r="193" spans="1:5">
      <c r="A193" s="63">
        <v>40</v>
      </c>
      <c r="B193" s="63" t="s">
        <v>3930</v>
      </c>
      <c r="C193" s="64" t="s">
        <v>3937</v>
      </c>
      <c r="D193" s="67" t="s">
        <v>2376</v>
      </c>
      <c r="E193" s="65">
        <v>2706.12</v>
      </c>
    </row>
    <row r="194" spans="1:5">
      <c r="A194" s="63">
        <v>40</v>
      </c>
      <c r="B194" s="63" t="s">
        <v>3930</v>
      </c>
      <c r="C194" s="64" t="s">
        <v>3833</v>
      </c>
      <c r="D194" s="67" t="s">
        <v>2376</v>
      </c>
      <c r="E194" s="65">
        <v>102.09</v>
      </c>
    </row>
    <row r="195" spans="1:5">
      <c r="A195" s="63">
        <v>40</v>
      </c>
      <c r="B195" s="63" t="s">
        <v>3930</v>
      </c>
      <c r="C195" s="64" t="s">
        <v>3938</v>
      </c>
      <c r="D195" s="67" t="s">
        <v>3701</v>
      </c>
      <c r="E195" s="65">
        <v>343.55</v>
      </c>
    </row>
    <row r="196" spans="1:5">
      <c r="A196" s="63">
        <v>40</v>
      </c>
      <c r="B196" s="63" t="s">
        <v>3930</v>
      </c>
      <c r="C196" s="64" t="s">
        <v>3939</v>
      </c>
      <c r="D196" s="67" t="s">
        <v>3701</v>
      </c>
      <c r="E196" s="65">
        <v>1129.18</v>
      </c>
    </row>
    <row r="197" spans="1:5">
      <c r="A197" s="63">
        <v>40</v>
      </c>
      <c r="B197" s="63" t="s">
        <v>3930</v>
      </c>
      <c r="C197" s="64" t="s">
        <v>3940</v>
      </c>
      <c r="D197" s="67" t="s">
        <v>2376</v>
      </c>
      <c r="E197" s="65">
        <v>656.71</v>
      </c>
    </row>
    <row r="198" spans="1:5">
      <c r="A198" s="63">
        <v>40</v>
      </c>
      <c r="B198" s="63" t="s">
        <v>3941</v>
      </c>
      <c r="C198" s="64" t="s">
        <v>3942</v>
      </c>
      <c r="D198" s="67"/>
      <c r="E198" s="65">
        <v>290</v>
      </c>
    </row>
    <row r="199" spans="1:5">
      <c r="A199" s="63">
        <v>40</v>
      </c>
      <c r="B199" s="63" t="s">
        <v>3941</v>
      </c>
      <c r="C199" s="64" t="s">
        <v>3943</v>
      </c>
      <c r="D199" s="67" t="s">
        <v>3729</v>
      </c>
      <c r="E199" s="65">
        <v>3292.8</v>
      </c>
    </row>
    <row r="200" spans="1:5">
      <c r="A200" s="63">
        <v>40</v>
      </c>
      <c r="B200" s="63" t="s">
        <v>3941</v>
      </c>
      <c r="C200" s="64" t="s">
        <v>3944</v>
      </c>
      <c r="D200" s="67" t="s">
        <v>3701</v>
      </c>
      <c r="E200" s="65">
        <v>9864</v>
      </c>
    </row>
    <row r="201" spans="1:5">
      <c r="A201" s="63">
        <v>40</v>
      </c>
      <c r="B201" s="63" t="s">
        <v>3941</v>
      </c>
      <c r="C201" s="64" t="s">
        <v>3945</v>
      </c>
      <c r="D201" s="67" t="s">
        <v>3705</v>
      </c>
      <c r="E201" s="65">
        <v>600</v>
      </c>
    </row>
    <row r="202" spans="1:5">
      <c r="A202" s="63">
        <v>40</v>
      </c>
      <c r="B202" s="63" t="s">
        <v>3941</v>
      </c>
      <c r="C202" s="64" t="s">
        <v>3946</v>
      </c>
      <c r="D202" s="67" t="s">
        <v>3703</v>
      </c>
      <c r="E202" s="65">
        <v>624.70000000000005</v>
      </c>
    </row>
    <row r="203" spans="1:5" ht="25.5">
      <c r="A203" s="63">
        <v>17</v>
      </c>
      <c r="B203" s="63" t="s">
        <v>76</v>
      </c>
      <c r="C203" s="64" t="s">
        <v>3947</v>
      </c>
      <c r="D203" s="67" t="s">
        <v>3718</v>
      </c>
      <c r="E203" s="65">
        <v>8920.23</v>
      </c>
    </row>
    <row r="204" spans="1:5" ht="25.5">
      <c r="A204" s="63">
        <v>17</v>
      </c>
      <c r="B204" s="63" t="s">
        <v>76</v>
      </c>
      <c r="C204" s="64" t="s">
        <v>3948</v>
      </c>
      <c r="D204" s="67" t="s">
        <v>2376</v>
      </c>
      <c r="E204" s="65">
        <v>1825.1</v>
      </c>
    </row>
    <row r="205" spans="1:5">
      <c r="A205" s="63">
        <v>17</v>
      </c>
      <c r="B205" s="63" t="s">
        <v>76</v>
      </c>
      <c r="C205" s="69" t="s">
        <v>3949</v>
      </c>
      <c r="D205" s="67" t="s">
        <v>2376</v>
      </c>
      <c r="E205" s="65">
        <v>1001.45</v>
      </c>
    </row>
    <row r="206" spans="1:5">
      <c r="A206" s="63">
        <v>17</v>
      </c>
      <c r="B206" s="63" t="s">
        <v>76</v>
      </c>
      <c r="C206" s="69" t="s">
        <v>3950</v>
      </c>
      <c r="D206" s="67" t="s">
        <v>3701</v>
      </c>
      <c r="E206" s="65">
        <v>2291.84</v>
      </c>
    </row>
    <row r="207" spans="1:5">
      <c r="A207" s="63">
        <v>17</v>
      </c>
      <c r="B207" s="63" t="s">
        <v>3951</v>
      </c>
      <c r="C207" s="69" t="s">
        <v>3952</v>
      </c>
      <c r="D207" s="67" t="s">
        <v>2376</v>
      </c>
      <c r="E207" s="65">
        <v>3425</v>
      </c>
    </row>
    <row r="208" spans="1:5">
      <c r="A208" s="63">
        <v>17</v>
      </c>
      <c r="B208" s="63" t="s">
        <v>3951</v>
      </c>
      <c r="C208" s="64" t="s">
        <v>3953</v>
      </c>
      <c r="D208" s="67" t="s">
        <v>3718</v>
      </c>
      <c r="E208" s="65">
        <v>267</v>
      </c>
    </row>
    <row r="209" spans="1:5">
      <c r="A209" s="63">
        <v>17</v>
      </c>
      <c r="B209" s="63" t="s">
        <v>3951</v>
      </c>
      <c r="C209" s="64" t="s">
        <v>3950</v>
      </c>
      <c r="D209" s="67" t="s">
        <v>3701</v>
      </c>
      <c r="E209" s="65">
        <v>503.83</v>
      </c>
    </row>
    <row r="210" spans="1:5">
      <c r="A210" s="63">
        <v>17</v>
      </c>
      <c r="B210" s="63" t="s">
        <v>920</v>
      </c>
      <c r="C210" s="64" t="s">
        <v>3954</v>
      </c>
      <c r="D210" s="67" t="s">
        <v>2376</v>
      </c>
      <c r="E210" s="65">
        <v>9517.2199999999993</v>
      </c>
    </row>
    <row r="211" spans="1:5">
      <c r="A211" s="63">
        <v>17</v>
      </c>
      <c r="B211" s="63" t="s">
        <v>920</v>
      </c>
      <c r="C211" s="64" t="s">
        <v>3955</v>
      </c>
      <c r="D211" s="67" t="s">
        <v>3701</v>
      </c>
      <c r="E211" s="65">
        <v>40.92</v>
      </c>
    </row>
    <row r="212" spans="1:5">
      <c r="A212" s="63">
        <v>17</v>
      </c>
      <c r="B212" s="63" t="s">
        <v>916</v>
      </c>
      <c r="C212" s="64" t="s">
        <v>3956</v>
      </c>
      <c r="D212" s="67" t="s">
        <v>3701</v>
      </c>
      <c r="E212" s="65">
        <v>13510.72</v>
      </c>
    </row>
    <row r="213" spans="1:5">
      <c r="A213" s="63">
        <v>17</v>
      </c>
      <c r="B213" s="63" t="s">
        <v>916</v>
      </c>
      <c r="C213" s="64" t="s">
        <v>3957</v>
      </c>
      <c r="D213" s="67" t="s">
        <v>3701</v>
      </c>
      <c r="E213" s="65">
        <v>43.03</v>
      </c>
    </row>
    <row r="214" spans="1:5">
      <c r="A214" s="63">
        <v>17</v>
      </c>
      <c r="B214" s="63" t="s">
        <v>920</v>
      </c>
      <c r="C214" s="64" t="s">
        <v>3950</v>
      </c>
      <c r="D214" s="67" t="s">
        <v>3701</v>
      </c>
      <c r="E214" s="65">
        <v>2881.6</v>
      </c>
    </row>
    <row r="215" spans="1:5">
      <c r="A215" s="63">
        <v>33</v>
      </c>
      <c r="B215" s="63" t="s">
        <v>776</v>
      </c>
      <c r="C215" s="64" t="s">
        <v>3958</v>
      </c>
      <c r="D215" s="67" t="s">
        <v>2376</v>
      </c>
      <c r="E215" s="65">
        <v>5000</v>
      </c>
    </row>
    <row r="216" spans="1:5" ht="25.5">
      <c r="A216" s="63">
        <v>33</v>
      </c>
      <c r="B216" s="63" t="s">
        <v>776</v>
      </c>
      <c r="C216" s="64" t="s">
        <v>3959</v>
      </c>
      <c r="D216" s="67" t="s">
        <v>3703</v>
      </c>
      <c r="E216" s="65">
        <v>7914.24</v>
      </c>
    </row>
    <row r="217" spans="1:5" ht="25.5">
      <c r="A217" s="63">
        <v>33</v>
      </c>
      <c r="B217" s="63" t="s">
        <v>776</v>
      </c>
      <c r="C217" s="64" t="s">
        <v>3960</v>
      </c>
      <c r="D217" s="67" t="s">
        <v>2376</v>
      </c>
      <c r="E217" s="65">
        <v>2995.44</v>
      </c>
    </row>
    <row r="218" spans="1:5" ht="25.5">
      <c r="A218" s="63">
        <v>33</v>
      </c>
      <c r="B218" s="63" t="s">
        <v>776</v>
      </c>
      <c r="C218" s="64" t="s">
        <v>3961</v>
      </c>
      <c r="D218" s="67" t="s">
        <v>2376</v>
      </c>
      <c r="E218" s="65">
        <v>5000</v>
      </c>
    </row>
    <row r="219" spans="1:5" ht="25.5">
      <c r="A219" s="63">
        <v>33</v>
      </c>
      <c r="B219" s="63" t="s">
        <v>776</v>
      </c>
      <c r="C219" s="64" t="s">
        <v>3962</v>
      </c>
      <c r="D219" s="67" t="s">
        <v>3732</v>
      </c>
      <c r="E219" s="65">
        <v>20000</v>
      </c>
    </row>
    <row r="220" spans="1:5">
      <c r="A220" s="63">
        <v>33</v>
      </c>
      <c r="B220" s="63" t="s">
        <v>776</v>
      </c>
      <c r="C220" s="64" t="s">
        <v>3963</v>
      </c>
      <c r="D220" s="67" t="s">
        <v>3701</v>
      </c>
      <c r="E220" s="65">
        <v>5000</v>
      </c>
    </row>
    <row r="221" spans="1:5">
      <c r="A221" s="63">
        <v>33</v>
      </c>
      <c r="B221" s="63" t="s">
        <v>776</v>
      </c>
      <c r="C221" s="64" t="s">
        <v>3964</v>
      </c>
      <c r="D221" s="67" t="s">
        <v>3701</v>
      </c>
      <c r="E221" s="65">
        <v>40000</v>
      </c>
    </row>
    <row r="222" spans="1:5">
      <c r="A222" s="63">
        <v>33</v>
      </c>
      <c r="B222" s="63" t="s">
        <v>3965</v>
      </c>
      <c r="C222" s="64" t="s">
        <v>3966</v>
      </c>
      <c r="D222" s="67" t="s">
        <v>3703</v>
      </c>
      <c r="E222" s="65">
        <v>4328.32</v>
      </c>
    </row>
    <row r="223" spans="1:5">
      <c r="A223" s="63">
        <v>33</v>
      </c>
      <c r="B223" s="63">
        <v>33</v>
      </c>
      <c r="C223" s="64" t="s">
        <v>3967</v>
      </c>
      <c r="D223" s="67" t="s">
        <v>3732</v>
      </c>
      <c r="E223" s="65">
        <v>10000</v>
      </c>
    </row>
    <row r="224" spans="1:5" ht="38.25">
      <c r="A224" s="63">
        <v>33</v>
      </c>
      <c r="B224" s="63">
        <v>33</v>
      </c>
      <c r="C224" s="64" t="s">
        <v>3968</v>
      </c>
      <c r="D224" s="67" t="s">
        <v>2376</v>
      </c>
      <c r="E224" s="65">
        <v>23628.32</v>
      </c>
    </row>
    <row r="225" spans="1:5">
      <c r="A225" s="63">
        <v>23</v>
      </c>
      <c r="B225" s="63" t="s">
        <v>3969</v>
      </c>
      <c r="C225" s="64" t="s">
        <v>3970</v>
      </c>
      <c r="D225" s="67" t="s">
        <v>3729</v>
      </c>
      <c r="E225" s="65">
        <v>2411</v>
      </c>
    </row>
    <row r="226" spans="1:5">
      <c r="A226" s="63">
        <v>23</v>
      </c>
      <c r="B226" s="63" t="s">
        <v>3969</v>
      </c>
      <c r="C226" s="64" t="s">
        <v>3971</v>
      </c>
      <c r="D226" s="67" t="s">
        <v>3701</v>
      </c>
      <c r="E226" s="65">
        <v>1319</v>
      </c>
    </row>
    <row r="227" spans="1:5">
      <c r="A227" s="63">
        <v>23</v>
      </c>
      <c r="B227" s="63" t="s">
        <v>3969</v>
      </c>
      <c r="C227" s="64" t="s">
        <v>3972</v>
      </c>
      <c r="D227" s="67" t="s">
        <v>3701</v>
      </c>
      <c r="E227" s="65">
        <v>1095.5999999999999</v>
      </c>
    </row>
    <row r="228" spans="1:5">
      <c r="A228" s="63">
        <v>23</v>
      </c>
      <c r="B228" s="63" t="s">
        <v>3969</v>
      </c>
      <c r="C228" s="64" t="s">
        <v>3973</v>
      </c>
      <c r="D228" s="67" t="s">
        <v>3770</v>
      </c>
      <c r="E228" s="65">
        <v>1673.6</v>
      </c>
    </row>
    <row r="229" spans="1:5" ht="25.5">
      <c r="A229" s="63">
        <v>23</v>
      </c>
      <c r="B229" s="63" t="s">
        <v>3969</v>
      </c>
      <c r="C229" s="64" t="s">
        <v>3974</v>
      </c>
      <c r="D229" s="67" t="s">
        <v>3705</v>
      </c>
      <c r="E229" s="65">
        <v>453.62</v>
      </c>
    </row>
    <row r="230" spans="1:5" ht="25.5">
      <c r="A230" s="63">
        <v>23</v>
      </c>
      <c r="B230" s="63" t="s">
        <v>3969</v>
      </c>
      <c r="C230" s="64" t="s">
        <v>3975</v>
      </c>
      <c r="D230" s="67" t="s">
        <v>3705</v>
      </c>
      <c r="E230" s="65">
        <v>1130.94</v>
      </c>
    </row>
    <row r="231" spans="1:5" ht="38.25">
      <c r="A231" s="63">
        <v>87</v>
      </c>
      <c r="B231" s="63" t="s">
        <v>817</v>
      </c>
      <c r="C231" s="64" t="s">
        <v>3976</v>
      </c>
      <c r="D231" s="67" t="s">
        <v>3718</v>
      </c>
      <c r="E231" s="65">
        <v>5561</v>
      </c>
    </row>
    <row r="232" spans="1:5">
      <c r="A232" s="63">
        <v>87</v>
      </c>
      <c r="B232" s="63" t="s">
        <v>817</v>
      </c>
      <c r="C232" s="64" t="s">
        <v>3977</v>
      </c>
      <c r="D232" s="67" t="s">
        <v>2376</v>
      </c>
      <c r="E232" s="65">
        <v>1305.5999999999999</v>
      </c>
    </row>
    <row r="233" spans="1:5">
      <c r="A233" s="63">
        <v>87</v>
      </c>
      <c r="B233" s="63" t="s">
        <v>817</v>
      </c>
      <c r="C233" s="64" t="s">
        <v>3978</v>
      </c>
      <c r="D233" s="67" t="s">
        <v>3770</v>
      </c>
      <c r="E233" s="65">
        <v>30000</v>
      </c>
    </row>
    <row r="234" spans="1:5" ht="25.5">
      <c r="A234" s="63">
        <v>47</v>
      </c>
      <c r="B234" s="63" t="s">
        <v>709</v>
      </c>
      <c r="C234" s="64" t="s">
        <v>3979</v>
      </c>
      <c r="D234" s="67" t="s">
        <v>3729</v>
      </c>
      <c r="E234" s="65">
        <v>14780</v>
      </c>
    </row>
    <row r="235" spans="1:5">
      <c r="A235" s="63">
        <v>47</v>
      </c>
      <c r="B235" s="63" t="s">
        <v>709</v>
      </c>
      <c r="C235" s="64" t="s">
        <v>3980</v>
      </c>
      <c r="D235" s="67"/>
      <c r="E235" s="65">
        <v>2391</v>
      </c>
    </row>
    <row r="236" spans="1:5">
      <c r="A236" s="63">
        <v>47</v>
      </c>
      <c r="B236" s="63" t="s">
        <v>709</v>
      </c>
      <c r="C236" s="64" t="s">
        <v>3981</v>
      </c>
      <c r="D236" s="67" t="s">
        <v>3732</v>
      </c>
      <c r="E236" s="65">
        <v>300</v>
      </c>
    </row>
    <row r="237" spans="1:5">
      <c r="A237" s="63">
        <v>47</v>
      </c>
      <c r="B237" s="63" t="s">
        <v>709</v>
      </c>
      <c r="C237" s="64" t="s">
        <v>3982</v>
      </c>
      <c r="D237" s="67" t="s">
        <v>3701</v>
      </c>
      <c r="E237" s="65">
        <v>3000</v>
      </c>
    </row>
    <row r="238" spans="1:5">
      <c r="A238" s="63">
        <v>47</v>
      </c>
      <c r="B238" s="63" t="s">
        <v>3983</v>
      </c>
      <c r="C238" s="64" t="s">
        <v>3984</v>
      </c>
      <c r="D238" s="67" t="s">
        <v>3701</v>
      </c>
      <c r="E238" s="65">
        <v>3000</v>
      </c>
    </row>
    <row r="239" spans="1:5">
      <c r="A239" s="63">
        <v>24</v>
      </c>
      <c r="B239" s="63" t="s">
        <v>664</v>
      </c>
      <c r="C239" s="64" t="s">
        <v>3985</v>
      </c>
      <c r="D239" s="67" t="s">
        <v>3770</v>
      </c>
      <c r="E239" s="65">
        <v>10787.15</v>
      </c>
    </row>
    <row r="240" spans="1:5">
      <c r="A240" s="63">
        <v>24</v>
      </c>
      <c r="B240" s="63" t="s">
        <v>664</v>
      </c>
      <c r="C240" s="64" t="s">
        <v>3986</v>
      </c>
      <c r="D240" s="67" t="s">
        <v>3701</v>
      </c>
      <c r="E240" s="65">
        <v>5222.28</v>
      </c>
    </row>
    <row r="241" spans="1:5">
      <c r="A241" s="63">
        <v>24</v>
      </c>
      <c r="B241" s="63" t="s">
        <v>664</v>
      </c>
      <c r="C241" s="64" t="s">
        <v>3987</v>
      </c>
      <c r="D241" s="67" t="s">
        <v>2376</v>
      </c>
      <c r="E241" s="65">
        <v>3991</v>
      </c>
    </row>
    <row r="242" spans="1:5">
      <c r="A242" s="63" t="s">
        <v>3988</v>
      </c>
      <c r="B242" s="63" t="s">
        <v>3989</v>
      </c>
      <c r="C242" s="64" t="s">
        <v>3990</v>
      </c>
      <c r="D242" s="67" t="s">
        <v>3703</v>
      </c>
      <c r="E242" s="65">
        <v>899.7</v>
      </c>
    </row>
    <row r="243" spans="1:5">
      <c r="A243" s="63" t="s">
        <v>3988</v>
      </c>
      <c r="B243" s="63" t="s">
        <v>3991</v>
      </c>
      <c r="C243" s="64" t="s">
        <v>3992</v>
      </c>
      <c r="D243" s="67" t="s">
        <v>3732</v>
      </c>
      <c r="E243" s="65">
        <v>3415</v>
      </c>
    </row>
    <row r="244" spans="1:5" ht="25.5">
      <c r="A244" s="63" t="s">
        <v>3988</v>
      </c>
      <c r="B244" s="63" t="s">
        <v>3991</v>
      </c>
      <c r="C244" s="64" t="s">
        <v>3993</v>
      </c>
      <c r="D244" s="67" t="s">
        <v>3701</v>
      </c>
      <c r="E244" s="65">
        <f>458+4925+1647</f>
        <v>7030</v>
      </c>
    </row>
    <row r="245" spans="1:5">
      <c r="A245" s="63" t="s">
        <v>3988</v>
      </c>
      <c r="B245" s="63" t="s">
        <v>983</v>
      </c>
      <c r="C245" s="64" t="s">
        <v>3994</v>
      </c>
      <c r="D245" s="67" t="s">
        <v>3701</v>
      </c>
      <c r="E245" s="65">
        <v>34020</v>
      </c>
    </row>
    <row r="246" spans="1:5" ht="25.5">
      <c r="A246" s="63" t="s">
        <v>3988</v>
      </c>
      <c r="B246" s="63" t="s">
        <v>3995</v>
      </c>
      <c r="C246" s="64" t="s">
        <v>3996</v>
      </c>
      <c r="D246" s="67" t="s">
        <v>3703</v>
      </c>
      <c r="E246" s="65">
        <v>1499.5</v>
      </c>
    </row>
    <row r="247" spans="1:5" ht="25.5">
      <c r="A247" s="63">
        <v>59</v>
      </c>
      <c r="B247" s="63" t="s">
        <v>3997</v>
      </c>
      <c r="C247" s="64" t="s">
        <v>3998</v>
      </c>
      <c r="D247" s="67" t="s">
        <v>2376</v>
      </c>
      <c r="E247" s="65">
        <v>2000</v>
      </c>
    </row>
    <row r="248" spans="1:5" ht="25.5">
      <c r="A248" s="63">
        <v>59</v>
      </c>
      <c r="B248" s="63" t="s">
        <v>3999</v>
      </c>
      <c r="C248" s="64" t="s">
        <v>3998</v>
      </c>
      <c r="D248" s="67" t="s">
        <v>2376</v>
      </c>
      <c r="E248" s="65">
        <v>2000</v>
      </c>
    </row>
    <row r="249" spans="1:5" ht="25.5">
      <c r="A249" s="63">
        <v>59</v>
      </c>
      <c r="B249" s="63" t="s">
        <v>4000</v>
      </c>
      <c r="C249" s="64" t="s">
        <v>4001</v>
      </c>
      <c r="D249" s="67" t="s">
        <v>2376</v>
      </c>
      <c r="E249" s="65">
        <v>22000</v>
      </c>
    </row>
    <row r="250" spans="1:5">
      <c r="A250" s="63">
        <v>59</v>
      </c>
      <c r="B250" s="63" t="s">
        <v>4000</v>
      </c>
      <c r="C250" s="64" t="s">
        <v>4002</v>
      </c>
      <c r="D250" s="67" t="s">
        <v>3701</v>
      </c>
      <c r="E250" s="65">
        <v>1265.6199999999999</v>
      </c>
    </row>
    <row r="251" spans="1:5" ht="38.25">
      <c r="A251" s="63">
        <v>59</v>
      </c>
      <c r="B251" s="63" t="s">
        <v>4003</v>
      </c>
      <c r="C251" s="64" t="s">
        <v>4004</v>
      </c>
      <c r="D251" s="67" t="s">
        <v>2376</v>
      </c>
      <c r="E251" s="65">
        <v>44000</v>
      </c>
    </row>
    <row r="252" spans="1:5" ht="25.5">
      <c r="A252" s="63">
        <v>59</v>
      </c>
      <c r="B252" s="63" t="s">
        <v>4005</v>
      </c>
      <c r="C252" s="64" t="s">
        <v>3998</v>
      </c>
      <c r="D252" s="67" t="s">
        <v>2376</v>
      </c>
      <c r="E252" s="65">
        <v>3752</v>
      </c>
    </row>
    <row r="253" spans="1:5">
      <c r="A253" s="63">
        <v>59</v>
      </c>
      <c r="B253" s="63" t="s">
        <v>3999</v>
      </c>
      <c r="C253" s="64" t="s">
        <v>4006</v>
      </c>
      <c r="D253" s="67" t="s">
        <v>2376</v>
      </c>
      <c r="E253" s="65">
        <v>654.94000000000005</v>
      </c>
    </row>
    <row r="254" spans="1:5" ht="25.5">
      <c r="A254" s="63">
        <v>59</v>
      </c>
      <c r="B254" s="63" t="s">
        <v>4007</v>
      </c>
      <c r="C254" s="64" t="s">
        <v>4008</v>
      </c>
      <c r="D254" s="67" t="s">
        <v>3770</v>
      </c>
      <c r="E254" s="65">
        <v>545.54</v>
      </c>
    </row>
    <row r="255" spans="1:5">
      <c r="A255" s="63">
        <v>59</v>
      </c>
      <c r="B255" s="63" t="s">
        <v>4009</v>
      </c>
      <c r="C255" s="64" t="s">
        <v>4010</v>
      </c>
      <c r="D255" s="67" t="s">
        <v>2376</v>
      </c>
      <c r="E255" s="65">
        <v>1762</v>
      </c>
    </row>
    <row r="256" spans="1:5">
      <c r="A256" s="63">
        <v>59</v>
      </c>
      <c r="B256" s="63" t="s">
        <v>4009</v>
      </c>
      <c r="C256" s="64" t="s">
        <v>4011</v>
      </c>
      <c r="D256" s="67" t="s">
        <v>2376</v>
      </c>
      <c r="E256" s="65">
        <v>54491</v>
      </c>
    </row>
    <row r="257" spans="1:5">
      <c r="A257" s="63">
        <v>59</v>
      </c>
      <c r="B257" s="63" t="s">
        <v>4009</v>
      </c>
      <c r="C257" s="64" t="s">
        <v>4012</v>
      </c>
      <c r="D257" s="67" t="s">
        <v>2376</v>
      </c>
      <c r="E257" s="65">
        <v>145549.65</v>
      </c>
    </row>
    <row r="258" spans="1:5">
      <c r="A258" s="63">
        <v>59</v>
      </c>
      <c r="B258" s="63" t="s">
        <v>4009</v>
      </c>
      <c r="C258" s="64" t="s">
        <v>4013</v>
      </c>
      <c r="D258" s="67" t="s">
        <v>3705</v>
      </c>
      <c r="E258" s="65">
        <v>744.61</v>
      </c>
    </row>
    <row r="259" spans="1:5">
      <c r="A259" s="63">
        <v>59</v>
      </c>
      <c r="B259" s="63" t="s">
        <v>4009</v>
      </c>
      <c r="C259" s="64" t="s">
        <v>4014</v>
      </c>
      <c r="D259" s="67" t="s">
        <v>3732</v>
      </c>
      <c r="E259" s="65">
        <v>468</v>
      </c>
    </row>
    <row r="260" spans="1:5" ht="25.5">
      <c r="A260" s="63">
        <v>59</v>
      </c>
      <c r="B260" s="63" t="s">
        <v>4015</v>
      </c>
      <c r="C260" s="64" t="s">
        <v>3998</v>
      </c>
      <c r="D260" s="67" t="s">
        <v>2376</v>
      </c>
      <c r="E260" s="65">
        <v>3746</v>
      </c>
    </row>
    <row r="261" spans="1:5">
      <c r="A261" s="63">
        <v>59</v>
      </c>
      <c r="B261" s="63" t="s">
        <v>4015</v>
      </c>
      <c r="C261" s="64" t="s">
        <v>4016</v>
      </c>
      <c r="D261" s="67" t="s">
        <v>2376</v>
      </c>
      <c r="E261" s="65">
        <v>14499.06</v>
      </c>
    </row>
    <row r="262" spans="1:5" ht="25.5">
      <c r="A262" s="63">
        <v>59</v>
      </c>
      <c r="B262" s="63" t="s">
        <v>4017</v>
      </c>
      <c r="C262" s="64" t="s">
        <v>3998</v>
      </c>
      <c r="D262" s="67" t="s">
        <v>2376</v>
      </c>
      <c r="E262" s="65">
        <v>4000</v>
      </c>
    </row>
    <row r="263" spans="1:5">
      <c r="A263" s="63">
        <v>59</v>
      </c>
      <c r="B263" s="63" t="s">
        <v>4017</v>
      </c>
      <c r="C263" s="64" t="s">
        <v>4018</v>
      </c>
      <c r="D263" s="67" t="s">
        <v>2376</v>
      </c>
      <c r="E263" s="65">
        <v>388.8</v>
      </c>
    </row>
    <row r="264" spans="1:5">
      <c r="A264" s="63">
        <v>59</v>
      </c>
      <c r="B264" s="63" t="s">
        <v>4017</v>
      </c>
      <c r="C264" s="64" t="s">
        <v>4019</v>
      </c>
      <c r="D264" s="67" t="s">
        <v>2376</v>
      </c>
      <c r="E264" s="65">
        <v>33881</v>
      </c>
    </row>
    <row r="265" spans="1:5">
      <c r="A265" s="63">
        <v>59</v>
      </c>
      <c r="B265" s="63" t="s">
        <v>4017</v>
      </c>
      <c r="C265" s="64" t="s">
        <v>4020</v>
      </c>
      <c r="D265" s="67" t="s">
        <v>3718</v>
      </c>
      <c r="E265" s="65">
        <v>8500</v>
      </c>
    </row>
    <row r="266" spans="1:5" ht="25.5">
      <c r="A266" s="63">
        <v>59</v>
      </c>
      <c r="B266" s="63" t="s">
        <v>4021</v>
      </c>
      <c r="C266" s="64" t="s">
        <v>4022</v>
      </c>
      <c r="D266" s="67" t="s">
        <v>2376</v>
      </c>
      <c r="E266" s="65">
        <v>1638</v>
      </c>
    </row>
    <row r="267" spans="1:5">
      <c r="A267" s="63">
        <v>59</v>
      </c>
      <c r="B267" s="63" t="s">
        <v>4005</v>
      </c>
      <c r="C267" s="64" t="s">
        <v>4023</v>
      </c>
      <c r="D267" s="67" t="s">
        <v>2376</v>
      </c>
      <c r="E267" s="65">
        <v>3064</v>
      </c>
    </row>
    <row r="268" spans="1:5" ht="25.5">
      <c r="A268" s="63">
        <v>59</v>
      </c>
      <c r="B268" s="63" t="s">
        <v>4024</v>
      </c>
      <c r="C268" s="64" t="s">
        <v>3998</v>
      </c>
      <c r="D268" s="67" t="s">
        <v>2376</v>
      </c>
      <c r="E268" s="65">
        <v>4000</v>
      </c>
    </row>
    <row r="269" spans="1:5" ht="25.5">
      <c r="A269" s="63">
        <v>59</v>
      </c>
      <c r="B269" s="63" t="s">
        <v>968</v>
      </c>
      <c r="C269" s="64" t="s">
        <v>3998</v>
      </c>
      <c r="D269" s="67" t="s">
        <v>2376</v>
      </c>
      <c r="E269" s="70">
        <v>7674</v>
      </c>
    </row>
    <row r="270" spans="1:5">
      <c r="A270" s="63">
        <v>59</v>
      </c>
      <c r="B270" s="63" t="s">
        <v>968</v>
      </c>
      <c r="C270" s="64" t="s">
        <v>4025</v>
      </c>
      <c r="D270" s="67" t="s">
        <v>2376</v>
      </c>
      <c r="E270" s="65">
        <v>5728.36</v>
      </c>
    </row>
    <row r="271" spans="1:5" ht="25.5">
      <c r="A271" s="63">
        <v>59</v>
      </c>
      <c r="B271" s="63" t="s">
        <v>4026</v>
      </c>
      <c r="C271" s="64" t="s">
        <v>4027</v>
      </c>
      <c r="D271" s="67" t="s">
        <v>2376</v>
      </c>
      <c r="E271" s="65">
        <v>20648</v>
      </c>
    </row>
    <row r="272" spans="1:5">
      <c r="A272" s="63">
        <v>59</v>
      </c>
      <c r="B272" s="63" t="s">
        <v>4028</v>
      </c>
      <c r="C272" s="64" t="s">
        <v>4029</v>
      </c>
      <c r="D272" s="67" t="s">
        <v>2376</v>
      </c>
      <c r="E272" s="65">
        <v>1149.5999999999999</v>
      </c>
    </row>
    <row r="273" spans="1:5">
      <c r="A273" s="63">
        <v>59</v>
      </c>
      <c r="B273" s="63" t="s">
        <v>4030</v>
      </c>
      <c r="C273" s="64" t="s">
        <v>4031</v>
      </c>
      <c r="D273" s="67"/>
      <c r="E273" s="65">
        <v>254</v>
      </c>
    </row>
    <row r="274" spans="1:5">
      <c r="A274" s="63">
        <v>59</v>
      </c>
      <c r="B274" s="63" t="s">
        <v>4009</v>
      </c>
      <c r="C274" s="64" t="s">
        <v>4032</v>
      </c>
      <c r="D274" s="67"/>
      <c r="E274" s="65">
        <v>126</v>
      </c>
    </row>
    <row r="275" spans="1:5">
      <c r="A275" s="63">
        <v>59</v>
      </c>
      <c r="B275" s="63" t="s">
        <v>4033</v>
      </c>
      <c r="C275" s="64" t="s">
        <v>4031</v>
      </c>
      <c r="D275" s="67"/>
      <c r="E275" s="65">
        <v>326.52</v>
      </c>
    </row>
    <row r="276" spans="1:5">
      <c r="A276" s="63">
        <v>59</v>
      </c>
      <c r="B276" s="63" t="s">
        <v>4034</v>
      </c>
      <c r="C276" s="64" t="s">
        <v>4031</v>
      </c>
      <c r="D276" s="67"/>
      <c r="E276" s="65">
        <v>248</v>
      </c>
    </row>
    <row r="277" spans="1:5">
      <c r="A277" s="63">
        <v>62</v>
      </c>
      <c r="B277" s="63" t="s">
        <v>950</v>
      </c>
      <c r="C277" s="64" t="s">
        <v>4035</v>
      </c>
      <c r="D277" s="67" t="s">
        <v>2376</v>
      </c>
      <c r="E277" s="65">
        <v>7100</v>
      </c>
    </row>
    <row r="278" spans="1:5">
      <c r="A278" s="63">
        <v>62</v>
      </c>
      <c r="B278" s="63" t="s">
        <v>950</v>
      </c>
      <c r="C278" s="64" t="s">
        <v>4036</v>
      </c>
      <c r="D278" s="67" t="s">
        <v>2376</v>
      </c>
      <c r="E278" s="65">
        <v>5700</v>
      </c>
    </row>
    <row r="279" spans="1:5" ht="25.5">
      <c r="A279" s="63">
        <v>62</v>
      </c>
      <c r="B279" s="63" t="s">
        <v>950</v>
      </c>
      <c r="C279" s="64" t="s">
        <v>4037</v>
      </c>
      <c r="D279" s="67" t="s">
        <v>2376</v>
      </c>
      <c r="E279" s="65">
        <v>5200</v>
      </c>
    </row>
    <row r="280" spans="1:5">
      <c r="A280" s="63">
        <v>62</v>
      </c>
      <c r="B280" s="63" t="s">
        <v>950</v>
      </c>
      <c r="C280" s="64" t="s">
        <v>4038</v>
      </c>
      <c r="D280" s="67" t="s">
        <v>2376</v>
      </c>
      <c r="E280" s="65">
        <v>16500</v>
      </c>
    </row>
    <row r="281" spans="1:5">
      <c r="A281" s="63">
        <v>62</v>
      </c>
      <c r="B281" s="63" t="s">
        <v>4039</v>
      </c>
      <c r="C281" s="64" t="s">
        <v>4040</v>
      </c>
      <c r="D281" s="67" t="s">
        <v>2376</v>
      </c>
      <c r="E281" s="65">
        <v>4700</v>
      </c>
    </row>
    <row r="282" spans="1:5">
      <c r="A282" s="63">
        <v>62</v>
      </c>
      <c r="B282" s="63" t="s">
        <v>4041</v>
      </c>
      <c r="C282" s="64" t="s">
        <v>4040</v>
      </c>
      <c r="D282" s="67" t="s">
        <v>2376</v>
      </c>
      <c r="E282" s="65">
        <v>4800</v>
      </c>
    </row>
    <row r="283" spans="1:5">
      <c r="A283" s="63">
        <v>62</v>
      </c>
      <c r="B283" s="63" t="s">
        <v>4042</v>
      </c>
      <c r="C283" s="64" t="s">
        <v>4040</v>
      </c>
      <c r="D283" s="67" t="s">
        <v>2376</v>
      </c>
      <c r="E283" s="65">
        <v>4800</v>
      </c>
    </row>
    <row r="284" spans="1:5">
      <c r="A284" s="63">
        <v>62</v>
      </c>
      <c r="B284" s="63" t="s">
        <v>4043</v>
      </c>
      <c r="C284" s="64" t="s">
        <v>4038</v>
      </c>
      <c r="D284" s="67" t="s">
        <v>2376</v>
      </c>
      <c r="E284" s="65">
        <v>19000</v>
      </c>
    </row>
    <row r="285" spans="1:5">
      <c r="A285" s="63">
        <v>62</v>
      </c>
      <c r="B285" s="63" t="s">
        <v>4044</v>
      </c>
      <c r="C285" s="64" t="s">
        <v>4040</v>
      </c>
      <c r="D285" s="67" t="s">
        <v>2376</v>
      </c>
      <c r="E285" s="65">
        <v>16800</v>
      </c>
    </row>
    <row r="286" spans="1:5">
      <c r="A286" s="63">
        <v>62</v>
      </c>
      <c r="B286" s="63" t="s">
        <v>4045</v>
      </c>
      <c r="C286" s="64" t="s">
        <v>4040</v>
      </c>
      <c r="D286" s="67" t="s">
        <v>3770</v>
      </c>
      <c r="E286" s="65">
        <v>6800</v>
      </c>
    </row>
    <row r="287" spans="1:5">
      <c r="A287" s="63">
        <v>62</v>
      </c>
      <c r="B287" s="63" t="s">
        <v>957</v>
      </c>
      <c r="C287" s="64" t="s">
        <v>4038</v>
      </c>
      <c r="D287" s="67" t="s">
        <v>2376</v>
      </c>
      <c r="E287" s="65">
        <v>19700</v>
      </c>
    </row>
    <row r="288" spans="1:5">
      <c r="A288" s="63">
        <v>62</v>
      </c>
      <c r="B288" s="55" t="s">
        <v>4046</v>
      </c>
      <c r="C288" s="64" t="s">
        <v>4040</v>
      </c>
      <c r="D288" s="67" t="s">
        <v>2376</v>
      </c>
      <c r="E288" s="65">
        <v>10000</v>
      </c>
    </row>
    <row r="289" spans="1:5">
      <c r="A289" s="63">
        <v>62</v>
      </c>
      <c r="B289" s="63" t="s">
        <v>4047</v>
      </c>
      <c r="C289" s="64" t="s">
        <v>4038</v>
      </c>
      <c r="D289" s="67" t="s">
        <v>2376</v>
      </c>
      <c r="E289" s="65">
        <v>54900</v>
      </c>
    </row>
    <row r="290" spans="1:5">
      <c r="A290" s="63">
        <v>62</v>
      </c>
      <c r="B290" s="63" t="s">
        <v>4048</v>
      </c>
      <c r="C290" s="64" t="s">
        <v>4040</v>
      </c>
      <c r="D290" s="67" t="s">
        <v>2376</v>
      </c>
      <c r="E290" s="65">
        <v>4000</v>
      </c>
    </row>
    <row r="291" spans="1:5">
      <c r="A291" s="63">
        <v>62</v>
      </c>
      <c r="B291" s="63" t="s">
        <v>4049</v>
      </c>
      <c r="C291" s="64" t="s">
        <v>4040</v>
      </c>
      <c r="D291" s="67" t="s">
        <v>2376</v>
      </c>
      <c r="E291" s="65">
        <v>14900</v>
      </c>
    </row>
    <row r="292" spans="1:5">
      <c r="A292" s="63">
        <v>60</v>
      </c>
      <c r="B292" s="63" t="s">
        <v>4050</v>
      </c>
      <c r="C292" s="64" t="s">
        <v>4051</v>
      </c>
      <c r="D292" s="67" t="s">
        <v>3732</v>
      </c>
      <c r="E292" s="65">
        <v>14765.23</v>
      </c>
    </row>
    <row r="293" spans="1:5" ht="25.5">
      <c r="A293" s="63">
        <v>60</v>
      </c>
      <c r="B293" s="63" t="s">
        <v>4052</v>
      </c>
      <c r="C293" s="64" t="s">
        <v>4053</v>
      </c>
      <c r="D293" s="67" t="s">
        <v>2376</v>
      </c>
      <c r="E293" s="65">
        <v>30071</v>
      </c>
    </row>
    <row r="294" spans="1:5">
      <c r="A294" s="63">
        <v>60</v>
      </c>
      <c r="B294" s="63" t="s">
        <v>996</v>
      </c>
      <c r="C294" s="64" t="s">
        <v>4054</v>
      </c>
      <c r="D294" s="67" t="s">
        <v>3729</v>
      </c>
      <c r="E294" s="65">
        <v>4109.3500000000004</v>
      </c>
    </row>
    <row r="295" spans="1:5">
      <c r="A295" s="63">
        <v>80</v>
      </c>
      <c r="B295" s="63" t="s">
        <v>978</v>
      </c>
      <c r="C295" s="64" t="s">
        <v>4055</v>
      </c>
      <c r="D295" s="67" t="s">
        <v>3732</v>
      </c>
      <c r="E295" s="65">
        <v>20915</v>
      </c>
    </row>
    <row r="296" spans="1:5" ht="25.5">
      <c r="A296" s="63">
        <v>80</v>
      </c>
      <c r="B296" s="63" t="s">
        <v>978</v>
      </c>
      <c r="C296" s="64" t="s">
        <v>4056</v>
      </c>
      <c r="D296" s="67" t="s">
        <v>3732</v>
      </c>
      <c r="E296" s="65">
        <v>23354</v>
      </c>
    </row>
    <row r="297" spans="1:5" ht="25.5">
      <c r="A297" s="63">
        <v>80</v>
      </c>
      <c r="B297" s="63" t="s">
        <v>978</v>
      </c>
      <c r="C297" s="64" t="s">
        <v>4057</v>
      </c>
      <c r="D297" s="67" t="s">
        <v>2376</v>
      </c>
      <c r="E297" s="65">
        <v>1216</v>
      </c>
    </row>
    <row r="298" spans="1:5" ht="25.5">
      <c r="A298" s="63">
        <v>80</v>
      </c>
      <c r="B298" s="63" t="s">
        <v>985</v>
      </c>
      <c r="C298" s="64" t="s">
        <v>4058</v>
      </c>
      <c r="D298" s="67" t="s">
        <v>3732</v>
      </c>
      <c r="E298" s="65">
        <v>3492</v>
      </c>
    </row>
    <row r="299" spans="1:5">
      <c r="A299" s="63">
        <v>8</v>
      </c>
      <c r="B299" s="63" t="s">
        <v>4059</v>
      </c>
      <c r="C299" s="64" t="s">
        <v>4060</v>
      </c>
      <c r="D299" s="67" t="s">
        <v>2376</v>
      </c>
      <c r="E299" s="65">
        <v>9360</v>
      </c>
    </row>
    <row r="300" spans="1:5" ht="51">
      <c r="A300" s="63">
        <v>8</v>
      </c>
      <c r="B300" s="63" t="s">
        <v>1620</v>
      </c>
      <c r="C300" s="64" t="s">
        <v>4061</v>
      </c>
      <c r="D300" s="67" t="s">
        <v>2376</v>
      </c>
      <c r="E300" s="65">
        <v>25396.71</v>
      </c>
    </row>
    <row r="301" spans="1:5" ht="51">
      <c r="A301" s="63">
        <v>10</v>
      </c>
      <c r="B301" s="63" t="s">
        <v>1645</v>
      </c>
      <c r="C301" s="64" t="s">
        <v>4062</v>
      </c>
      <c r="D301" s="67" t="s">
        <v>2376</v>
      </c>
      <c r="E301" s="65">
        <v>21643.79</v>
      </c>
    </row>
    <row r="302" spans="1:5">
      <c r="A302" s="63">
        <v>10</v>
      </c>
      <c r="B302" s="63" t="s">
        <v>1645</v>
      </c>
      <c r="C302" s="64" t="s">
        <v>4063</v>
      </c>
      <c r="D302" s="67" t="s">
        <v>3732</v>
      </c>
      <c r="E302" s="65">
        <v>6414</v>
      </c>
    </row>
    <row r="303" spans="1:5" ht="38.25">
      <c r="A303" s="63">
        <v>21</v>
      </c>
      <c r="B303" s="63" t="s">
        <v>1780</v>
      </c>
      <c r="C303" s="64" t="s">
        <v>4064</v>
      </c>
      <c r="D303" s="67" t="s">
        <v>2376</v>
      </c>
      <c r="E303" s="65">
        <v>12051.96</v>
      </c>
    </row>
    <row r="304" spans="1:5" ht="25.5">
      <c r="A304" s="63">
        <v>21</v>
      </c>
      <c r="B304" s="63" t="s">
        <v>1780</v>
      </c>
      <c r="C304" s="64" t="s">
        <v>4065</v>
      </c>
      <c r="D304" s="67" t="s">
        <v>3732</v>
      </c>
      <c r="E304" s="65">
        <v>3546.07</v>
      </c>
    </row>
    <row r="305" spans="1:5" ht="38.25">
      <c r="A305" s="63">
        <v>21</v>
      </c>
      <c r="B305" s="63" t="s">
        <v>72</v>
      </c>
      <c r="C305" s="64" t="s">
        <v>4066</v>
      </c>
      <c r="D305" s="67" t="s">
        <v>2376</v>
      </c>
      <c r="E305" s="65">
        <v>37766.69</v>
      </c>
    </row>
    <row r="306" spans="1:5">
      <c r="A306" s="63">
        <v>21</v>
      </c>
      <c r="B306" s="63" t="s">
        <v>72</v>
      </c>
      <c r="C306" s="64" t="s">
        <v>4067</v>
      </c>
      <c r="D306" s="67" t="s">
        <v>2376</v>
      </c>
      <c r="E306" s="65">
        <v>12189.96</v>
      </c>
    </row>
    <row r="307" spans="1:5">
      <c r="A307" s="63">
        <v>25</v>
      </c>
      <c r="B307" s="63" t="s">
        <v>1518</v>
      </c>
      <c r="C307" s="64" t="s">
        <v>4068</v>
      </c>
      <c r="D307" s="67" t="s">
        <v>3732</v>
      </c>
      <c r="E307" s="65">
        <v>2884</v>
      </c>
    </row>
    <row r="308" spans="1:5" ht="38.25">
      <c r="A308" s="63">
        <v>25</v>
      </c>
      <c r="B308" s="63" t="s">
        <v>4069</v>
      </c>
      <c r="C308" s="64" t="s">
        <v>4070</v>
      </c>
      <c r="D308" s="67" t="s">
        <v>2376</v>
      </c>
      <c r="E308" s="65">
        <v>19564.599999999999</v>
      </c>
    </row>
    <row r="309" spans="1:5" ht="25.5">
      <c r="A309" s="63">
        <v>25</v>
      </c>
      <c r="B309" s="63" t="s">
        <v>4069</v>
      </c>
      <c r="C309" s="64" t="s">
        <v>4071</v>
      </c>
      <c r="D309" s="67" t="s">
        <v>2376</v>
      </c>
      <c r="E309" s="65">
        <v>1474.51</v>
      </c>
    </row>
    <row r="310" spans="1:5" ht="63.75">
      <c r="A310" s="63">
        <v>39</v>
      </c>
      <c r="B310" s="63" t="s">
        <v>1463</v>
      </c>
      <c r="C310" s="64" t="s">
        <v>4072</v>
      </c>
      <c r="D310" s="67" t="s">
        <v>2376</v>
      </c>
      <c r="E310" s="65">
        <v>32632.16</v>
      </c>
    </row>
    <row r="311" spans="1:5" ht="25.5">
      <c r="A311" s="63">
        <v>39</v>
      </c>
      <c r="B311" s="63" t="s">
        <v>1484</v>
      </c>
      <c r="C311" s="64" t="s">
        <v>4073</v>
      </c>
      <c r="D311" s="67" t="s">
        <v>3718</v>
      </c>
      <c r="E311" s="65">
        <f>1343.39+6224.9</f>
        <v>7568.29</v>
      </c>
    </row>
    <row r="312" spans="1:5" ht="25.5">
      <c r="A312" s="63">
        <v>39</v>
      </c>
      <c r="B312" s="63" t="s">
        <v>1484</v>
      </c>
      <c r="C312" s="64" t="s">
        <v>4074</v>
      </c>
      <c r="D312" s="67" t="s">
        <v>3732</v>
      </c>
      <c r="E312" s="65">
        <v>2808</v>
      </c>
    </row>
    <row r="313" spans="1:5" ht="25.5">
      <c r="A313" s="63">
        <v>51</v>
      </c>
      <c r="B313" s="63" t="s">
        <v>1680</v>
      </c>
      <c r="C313" s="64" t="s">
        <v>4075</v>
      </c>
      <c r="D313" s="67" t="s">
        <v>3732</v>
      </c>
      <c r="E313" s="65">
        <v>2190.04</v>
      </c>
    </row>
    <row r="314" spans="1:5" ht="25.5">
      <c r="A314" s="63">
        <v>51</v>
      </c>
      <c r="B314" s="63" t="s">
        <v>4076</v>
      </c>
      <c r="C314" s="64" t="s">
        <v>4077</v>
      </c>
      <c r="D314" s="67" t="s">
        <v>3701</v>
      </c>
      <c r="E314" s="65">
        <v>36698.99</v>
      </c>
    </row>
    <row r="315" spans="1:5" ht="38.25">
      <c r="A315" s="63">
        <v>52</v>
      </c>
      <c r="B315" s="63" t="s">
        <v>68</v>
      </c>
      <c r="C315" s="64" t="s">
        <v>4078</v>
      </c>
      <c r="D315" s="67" t="s">
        <v>3770</v>
      </c>
      <c r="E315" s="65">
        <v>25230.21</v>
      </c>
    </row>
    <row r="316" spans="1:5" ht="25.5">
      <c r="A316" s="63">
        <v>52</v>
      </c>
      <c r="B316" s="63" t="s">
        <v>68</v>
      </c>
      <c r="C316" s="64" t="s">
        <v>4079</v>
      </c>
      <c r="D316" s="67" t="s">
        <v>2376</v>
      </c>
      <c r="E316" s="65">
        <v>7262.57</v>
      </c>
    </row>
    <row r="317" spans="1:5" ht="51">
      <c r="A317" s="63">
        <v>54</v>
      </c>
      <c r="B317" s="63" t="s">
        <v>4080</v>
      </c>
      <c r="C317" s="64" t="s">
        <v>4081</v>
      </c>
      <c r="D317" s="67" t="s">
        <v>2376</v>
      </c>
      <c r="E317" s="65">
        <v>38524.28</v>
      </c>
    </row>
    <row r="318" spans="1:5">
      <c r="A318" s="63">
        <v>54</v>
      </c>
      <c r="B318" s="63" t="s">
        <v>4080</v>
      </c>
      <c r="C318" s="64" t="s">
        <v>4082</v>
      </c>
      <c r="D318" s="67" t="s">
        <v>3732</v>
      </c>
      <c r="E318" s="65">
        <v>12078.09</v>
      </c>
    </row>
    <row r="319" spans="1:5" ht="38.25">
      <c r="A319" s="63">
        <v>54</v>
      </c>
      <c r="B319" s="63" t="s">
        <v>4083</v>
      </c>
      <c r="C319" s="64" t="s">
        <v>4084</v>
      </c>
      <c r="D319" s="67" t="s">
        <v>2376</v>
      </c>
      <c r="E319" s="65">
        <v>15603.6</v>
      </c>
    </row>
    <row r="320" spans="1:5">
      <c r="A320" s="63">
        <v>54</v>
      </c>
      <c r="B320" s="63" t="s">
        <v>4083</v>
      </c>
      <c r="C320" s="64" t="s">
        <v>4082</v>
      </c>
      <c r="D320" s="67" t="s">
        <v>3732</v>
      </c>
      <c r="E320" s="65">
        <v>7270.49</v>
      </c>
    </row>
    <row r="321" spans="1:5">
      <c r="A321" s="63">
        <v>54</v>
      </c>
      <c r="B321" s="63" t="s">
        <v>1544</v>
      </c>
      <c r="C321" s="64" t="s">
        <v>4085</v>
      </c>
      <c r="D321" s="67" t="s">
        <v>2376</v>
      </c>
      <c r="E321" s="65">
        <v>3275</v>
      </c>
    </row>
    <row r="322" spans="1:5">
      <c r="A322" s="63">
        <v>54</v>
      </c>
      <c r="B322" s="63" t="s">
        <v>4086</v>
      </c>
      <c r="C322" s="64" t="s">
        <v>4087</v>
      </c>
      <c r="D322" s="67" t="s">
        <v>2376</v>
      </c>
      <c r="E322" s="65">
        <v>489.6</v>
      </c>
    </row>
    <row r="323" spans="1:5" ht="25.5">
      <c r="A323" s="63">
        <v>54</v>
      </c>
      <c r="B323" s="63" t="s">
        <v>4088</v>
      </c>
      <c r="C323" s="64" t="s">
        <v>4089</v>
      </c>
      <c r="D323" s="67" t="s">
        <v>2376</v>
      </c>
      <c r="E323" s="65">
        <v>2376</v>
      </c>
    </row>
    <row r="324" spans="1:5" ht="25.5">
      <c r="A324" s="63">
        <v>55</v>
      </c>
      <c r="B324" s="63" t="s">
        <v>4090</v>
      </c>
      <c r="C324" s="64" t="s">
        <v>4091</v>
      </c>
      <c r="D324" s="67" t="s">
        <v>3770</v>
      </c>
      <c r="E324" s="65">
        <v>5239.78</v>
      </c>
    </row>
    <row r="325" spans="1:5" ht="25.5">
      <c r="A325" s="63">
        <v>55</v>
      </c>
      <c r="B325" s="63" t="s">
        <v>4090</v>
      </c>
      <c r="C325" s="64" t="s">
        <v>4092</v>
      </c>
      <c r="D325" s="67" t="s">
        <v>3732</v>
      </c>
      <c r="E325" s="65">
        <v>3278.73</v>
      </c>
    </row>
    <row r="326" spans="1:5" ht="153">
      <c r="A326" s="63">
        <v>55</v>
      </c>
      <c r="B326" s="63" t="s">
        <v>4093</v>
      </c>
      <c r="C326" s="64" t="s">
        <v>4094</v>
      </c>
      <c r="D326" s="67" t="s">
        <v>3732</v>
      </c>
      <c r="E326" s="65">
        <v>49867.12</v>
      </c>
    </row>
    <row r="327" spans="1:5">
      <c r="A327" s="63">
        <v>55</v>
      </c>
      <c r="B327" s="63" t="s">
        <v>4093</v>
      </c>
      <c r="C327" s="64" t="s">
        <v>4095</v>
      </c>
      <c r="D327" s="67" t="s">
        <v>3718</v>
      </c>
      <c r="E327" s="65">
        <v>2470</v>
      </c>
    </row>
    <row r="328" spans="1:5" ht="25.5">
      <c r="A328" s="63">
        <v>57</v>
      </c>
      <c r="B328" s="63" t="s">
        <v>1542</v>
      </c>
      <c r="C328" s="64" t="s">
        <v>4096</v>
      </c>
      <c r="D328" s="67" t="s">
        <v>2376</v>
      </c>
      <c r="E328" s="65">
        <v>46682.99</v>
      </c>
    </row>
    <row r="329" spans="1:5" ht="38.25">
      <c r="A329" s="63">
        <v>58</v>
      </c>
      <c r="B329" s="63" t="s">
        <v>1757</v>
      </c>
      <c r="C329" s="64" t="s">
        <v>4097</v>
      </c>
      <c r="D329" s="67" t="s">
        <v>2376</v>
      </c>
      <c r="E329" s="65">
        <v>23970.5</v>
      </c>
    </row>
    <row r="330" spans="1:5">
      <c r="A330" s="63">
        <v>58</v>
      </c>
      <c r="B330" s="63" t="s">
        <v>1757</v>
      </c>
      <c r="C330" s="64" t="s">
        <v>4098</v>
      </c>
      <c r="D330" s="67" t="s">
        <v>3732</v>
      </c>
      <c r="E330" s="65">
        <v>9120</v>
      </c>
    </row>
    <row r="331" spans="1:5">
      <c r="A331" s="63">
        <v>67</v>
      </c>
      <c r="B331" s="63" t="s">
        <v>1406</v>
      </c>
      <c r="C331" s="64" t="s">
        <v>4099</v>
      </c>
      <c r="D331" s="67" t="s">
        <v>2376</v>
      </c>
      <c r="E331" s="65">
        <v>19740.55</v>
      </c>
    </row>
    <row r="332" spans="1:5">
      <c r="A332" s="63">
        <v>67</v>
      </c>
      <c r="B332" s="63" t="s">
        <v>1406</v>
      </c>
      <c r="C332" s="64" t="s">
        <v>4100</v>
      </c>
      <c r="D332" s="67" t="s">
        <v>3732</v>
      </c>
      <c r="E332" s="65">
        <v>7569.83</v>
      </c>
    </row>
    <row r="333" spans="1:5" ht="51">
      <c r="A333" s="63">
        <v>68</v>
      </c>
      <c r="B333" s="63" t="s">
        <v>4101</v>
      </c>
      <c r="C333" s="64" t="s">
        <v>4102</v>
      </c>
      <c r="D333" s="67" t="s">
        <v>3718</v>
      </c>
      <c r="E333" s="65">
        <v>25862.720000000001</v>
      </c>
    </row>
    <row r="334" spans="1:5" ht="38.25">
      <c r="A334" s="63">
        <v>68</v>
      </c>
      <c r="B334" s="63" t="s">
        <v>4101</v>
      </c>
      <c r="C334" s="64" t="s">
        <v>4103</v>
      </c>
      <c r="D334" s="67" t="s">
        <v>2376</v>
      </c>
      <c r="E334" s="65">
        <v>37235.24</v>
      </c>
    </row>
    <row r="335" spans="1:5" ht="63.75">
      <c r="A335" s="63">
        <v>70</v>
      </c>
      <c r="B335" s="63" t="s">
        <v>1469</v>
      </c>
      <c r="C335" s="64" t="s">
        <v>4104</v>
      </c>
      <c r="D335" s="67" t="s">
        <v>2376</v>
      </c>
      <c r="E335" s="65">
        <v>24116.54</v>
      </c>
    </row>
    <row r="336" spans="1:5" ht="25.5">
      <c r="A336" s="63">
        <v>70</v>
      </c>
      <c r="B336" s="63" t="s">
        <v>1469</v>
      </c>
      <c r="C336" s="64" t="s">
        <v>4105</v>
      </c>
      <c r="D336" s="67" t="s">
        <v>3732</v>
      </c>
      <c r="E336" s="65">
        <v>34282.839999999997</v>
      </c>
    </row>
    <row r="337" spans="1:5" ht="76.5">
      <c r="A337" s="63">
        <v>71</v>
      </c>
      <c r="B337" s="63" t="s">
        <v>4106</v>
      </c>
      <c r="C337" s="64" t="s">
        <v>4107</v>
      </c>
      <c r="D337" s="67" t="s">
        <v>3732</v>
      </c>
      <c r="E337" s="65">
        <v>47500.21</v>
      </c>
    </row>
    <row r="338" spans="1:5" ht="25.5">
      <c r="A338" s="63">
        <v>71</v>
      </c>
      <c r="B338" s="63" t="s">
        <v>4106</v>
      </c>
      <c r="C338" s="64" t="s">
        <v>4108</v>
      </c>
      <c r="D338" s="67" t="s">
        <v>3732</v>
      </c>
      <c r="E338" s="65">
        <v>26408.16</v>
      </c>
    </row>
    <row r="339" spans="1:5" ht="38.25">
      <c r="A339" s="63">
        <v>71</v>
      </c>
      <c r="B339" s="63" t="s">
        <v>4109</v>
      </c>
      <c r="C339" s="64" t="s">
        <v>4110</v>
      </c>
      <c r="D339" s="67" t="s">
        <v>2376</v>
      </c>
      <c r="E339" s="65">
        <v>10634.46</v>
      </c>
    </row>
    <row r="340" spans="1:5">
      <c r="A340" s="63">
        <v>71</v>
      </c>
      <c r="B340" s="63" t="s">
        <v>4109</v>
      </c>
      <c r="C340" s="64" t="s">
        <v>4111</v>
      </c>
      <c r="D340" s="67" t="s">
        <v>3732</v>
      </c>
      <c r="E340" s="65">
        <v>4990.2</v>
      </c>
    </row>
    <row r="341" spans="1:5">
      <c r="A341" s="63">
        <v>88</v>
      </c>
      <c r="B341" s="63" t="s">
        <v>1589</v>
      </c>
      <c r="C341" s="64" t="s">
        <v>4112</v>
      </c>
      <c r="D341" s="67" t="s">
        <v>3701</v>
      </c>
      <c r="E341" s="65">
        <v>38547.42</v>
      </c>
    </row>
    <row r="342" spans="1:5">
      <c r="A342" s="63">
        <v>88</v>
      </c>
      <c r="B342" s="63" t="s">
        <v>1589</v>
      </c>
      <c r="C342" s="64" t="s">
        <v>4113</v>
      </c>
      <c r="D342" s="67" t="s">
        <v>3732</v>
      </c>
      <c r="E342" s="65">
        <f>8710+20710.8</f>
        <v>29420.799999999999</v>
      </c>
    </row>
    <row r="343" spans="1:5" ht="38.25">
      <c r="A343" s="63">
        <v>89</v>
      </c>
      <c r="B343" s="63" t="s">
        <v>4114</v>
      </c>
      <c r="C343" s="64" t="s">
        <v>4115</v>
      </c>
      <c r="D343" s="67" t="s">
        <v>3703</v>
      </c>
      <c r="E343" s="65">
        <v>26280.799999999999</v>
      </c>
    </row>
    <row r="344" spans="1:5" ht="25.5">
      <c r="A344" s="63">
        <v>90</v>
      </c>
      <c r="B344" s="63" t="s">
        <v>1466</v>
      </c>
      <c r="C344" s="64" t="s">
        <v>4116</v>
      </c>
      <c r="D344" s="67" t="s">
        <v>2376</v>
      </c>
      <c r="E344" s="65">
        <v>20280.830000000002</v>
      </c>
    </row>
    <row r="345" spans="1:5" ht="25.5">
      <c r="A345" s="63">
        <v>90</v>
      </c>
      <c r="B345" s="63" t="s">
        <v>1466</v>
      </c>
      <c r="C345" s="64" t="s">
        <v>4117</v>
      </c>
      <c r="D345" s="67" t="s">
        <v>3732</v>
      </c>
      <c r="E345" s="65">
        <v>4817</v>
      </c>
    </row>
    <row r="346" spans="1:5">
      <c r="A346" s="63" t="s">
        <v>4118</v>
      </c>
      <c r="B346" s="63" t="s">
        <v>4119</v>
      </c>
      <c r="C346" s="64" t="s">
        <v>4120</v>
      </c>
      <c r="D346" s="67" t="s">
        <v>2376</v>
      </c>
      <c r="E346" s="65">
        <f>528.02+13.99</f>
        <v>542.01</v>
      </c>
    </row>
    <row r="347" spans="1:5" ht="25.5">
      <c r="A347" s="63" t="s">
        <v>4118</v>
      </c>
      <c r="B347" s="63" t="s">
        <v>4119</v>
      </c>
      <c r="C347" s="64" t="s">
        <v>4121</v>
      </c>
      <c r="D347" s="67" t="s">
        <v>2376</v>
      </c>
      <c r="E347" s="65">
        <v>1246.4100000000001</v>
      </c>
    </row>
    <row r="348" spans="1:5">
      <c r="A348" s="63" t="s">
        <v>4118</v>
      </c>
      <c r="B348" s="63" t="s">
        <v>4122</v>
      </c>
      <c r="C348" s="64" t="s">
        <v>4123</v>
      </c>
      <c r="D348" s="67" t="s">
        <v>2376</v>
      </c>
      <c r="E348" s="65">
        <v>33982</v>
      </c>
    </row>
    <row r="349" spans="1:5">
      <c r="A349" s="63" t="s">
        <v>4118</v>
      </c>
      <c r="B349" s="63" t="s">
        <v>4122</v>
      </c>
      <c r="C349" s="64" t="s">
        <v>4124</v>
      </c>
      <c r="D349" s="67" t="s">
        <v>2376</v>
      </c>
      <c r="E349" s="65">
        <v>7529.83</v>
      </c>
    </row>
    <row r="350" spans="1:5">
      <c r="A350" s="63" t="s">
        <v>4118</v>
      </c>
      <c r="B350" s="63" t="s">
        <v>4122</v>
      </c>
      <c r="C350" s="64" t="s">
        <v>4125</v>
      </c>
      <c r="D350" s="67" t="s">
        <v>3703</v>
      </c>
      <c r="E350" s="65">
        <v>1075.2</v>
      </c>
    </row>
    <row r="351" spans="1:5" ht="38.25">
      <c r="A351" s="63" t="s">
        <v>4126</v>
      </c>
      <c r="B351" s="63" t="s">
        <v>124</v>
      </c>
      <c r="C351" s="64" t="s">
        <v>4127</v>
      </c>
      <c r="D351" s="67" t="s">
        <v>3732</v>
      </c>
      <c r="E351" s="65">
        <v>1300</v>
      </c>
    </row>
    <row r="352" spans="1:5">
      <c r="A352" s="63" t="s">
        <v>4126</v>
      </c>
      <c r="B352" s="63" t="s">
        <v>124</v>
      </c>
      <c r="C352" s="64" t="s">
        <v>4128</v>
      </c>
      <c r="D352" s="67" t="s">
        <v>3732</v>
      </c>
      <c r="E352" s="65">
        <v>1639</v>
      </c>
    </row>
    <row r="353" spans="1:5">
      <c r="A353" s="63" t="s">
        <v>4126</v>
      </c>
      <c r="B353" s="63" t="s">
        <v>124</v>
      </c>
      <c r="C353" s="64" t="s">
        <v>4129</v>
      </c>
      <c r="D353" s="67" t="s">
        <v>3701</v>
      </c>
      <c r="E353" s="65">
        <v>7900.02</v>
      </c>
    </row>
    <row r="354" spans="1:5">
      <c r="A354" s="63" t="s">
        <v>4126</v>
      </c>
      <c r="B354" s="63" t="s">
        <v>122</v>
      </c>
      <c r="C354" s="64" t="s">
        <v>4130</v>
      </c>
      <c r="D354" s="67" t="s">
        <v>2376</v>
      </c>
      <c r="E354" s="65">
        <v>468</v>
      </c>
    </row>
    <row r="355" spans="1:5">
      <c r="A355" s="63" t="s">
        <v>4131</v>
      </c>
      <c r="B355" s="63" t="s">
        <v>151</v>
      </c>
      <c r="C355" s="64" t="s">
        <v>4132</v>
      </c>
      <c r="D355" s="67" t="s">
        <v>2376</v>
      </c>
      <c r="E355" s="65">
        <v>1267.2</v>
      </c>
    </row>
    <row r="356" spans="1:5">
      <c r="A356" s="63" t="s">
        <v>4131</v>
      </c>
      <c r="B356" s="63" t="s">
        <v>151</v>
      </c>
      <c r="C356" s="64" t="s">
        <v>4132</v>
      </c>
      <c r="D356" s="67" t="s">
        <v>2376</v>
      </c>
      <c r="E356" s="65">
        <v>858.22</v>
      </c>
    </row>
    <row r="357" spans="1:5" ht="25.5">
      <c r="A357" s="63" t="s">
        <v>4131</v>
      </c>
      <c r="B357" s="63" t="s">
        <v>142</v>
      </c>
      <c r="C357" s="64" t="s">
        <v>4133</v>
      </c>
      <c r="D357" s="67" t="s">
        <v>2376</v>
      </c>
      <c r="E357" s="65">
        <v>3889</v>
      </c>
    </row>
    <row r="358" spans="1:5">
      <c r="A358" s="63" t="s">
        <v>4131</v>
      </c>
      <c r="B358" s="63" t="s">
        <v>142</v>
      </c>
      <c r="C358" s="64" t="s">
        <v>4134</v>
      </c>
      <c r="D358" s="67" t="s">
        <v>3732</v>
      </c>
      <c r="E358" s="65">
        <f>159.99+392</f>
        <v>551.99</v>
      </c>
    </row>
    <row r="359" spans="1:5" ht="25.5">
      <c r="A359" s="63" t="s">
        <v>4131</v>
      </c>
      <c r="B359" s="63" t="s">
        <v>142</v>
      </c>
      <c r="C359" s="64" t="s">
        <v>4135</v>
      </c>
      <c r="D359" s="67" t="s">
        <v>3701</v>
      </c>
      <c r="E359" s="65">
        <v>269</v>
      </c>
    </row>
    <row r="360" spans="1:5" ht="25.5">
      <c r="A360" s="63" t="s">
        <v>4131</v>
      </c>
      <c r="B360" s="63" t="s">
        <v>142</v>
      </c>
      <c r="C360" s="64" t="s">
        <v>4136</v>
      </c>
      <c r="D360" s="67" t="s">
        <v>3770</v>
      </c>
      <c r="E360" s="65">
        <v>1899.84</v>
      </c>
    </row>
    <row r="361" spans="1:5">
      <c r="A361" s="63" t="s">
        <v>4131</v>
      </c>
      <c r="B361" s="63" t="s">
        <v>4137</v>
      </c>
      <c r="C361" s="64" t="s">
        <v>4138</v>
      </c>
      <c r="D361" s="67" t="s">
        <v>2376</v>
      </c>
      <c r="E361" s="65">
        <v>1268.1199999999999</v>
      </c>
    </row>
    <row r="362" spans="1:5">
      <c r="A362" s="63" t="s">
        <v>4131</v>
      </c>
      <c r="B362" s="63" t="s">
        <v>4137</v>
      </c>
      <c r="C362" s="64" t="s">
        <v>4138</v>
      </c>
      <c r="D362" s="67" t="s">
        <v>2376</v>
      </c>
      <c r="E362" s="65">
        <v>308.39999999999998</v>
      </c>
    </row>
    <row r="363" spans="1:5" ht="25.5">
      <c r="A363" s="63" t="s">
        <v>4131</v>
      </c>
      <c r="B363" s="63" t="s">
        <v>4137</v>
      </c>
      <c r="C363" s="64" t="s">
        <v>4139</v>
      </c>
      <c r="D363" s="67" t="s">
        <v>3703</v>
      </c>
      <c r="E363" s="65">
        <v>4094.81</v>
      </c>
    </row>
    <row r="364" spans="1:5" ht="25.5">
      <c r="A364" s="63" t="s">
        <v>4131</v>
      </c>
      <c r="B364" s="63" t="s">
        <v>4137</v>
      </c>
      <c r="C364" s="64" t="s">
        <v>4139</v>
      </c>
      <c r="D364" s="67" t="s">
        <v>3703</v>
      </c>
      <c r="E364" s="65">
        <v>4106.3999999999996</v>
      </c>
    </row>
    <row r="365" spans="1:5" ht="25.5">
      <c r="A365" s="63" t="s">
        <v>4131</v>
      </c>
      <c r="B365" s="63" t="s">
        <v>4137</v>
      </c>
      <c r="C365" s="64" t="s">
        <v>4140</v>
      </c>
      <c r="D365" s="67" t="s">
        <v>3703</v>
      </c>
      <c r="E365" s="65">
        <v>6132.02</v>
      </c>
    </row>
    <row r="366" spans="1:5">
      <c r="A366" s="63" t="s">
        <v>4131</v>
      </c>
      <c r="B366" s="63" t="s">
        <v>120</v>
      </c>
      <c r="C366" s="64" t="s">
        <v>4141</v>
      </c>
      <c r="D366" s="67" t="s">
        <v>2376</v>
      </c>
      <c r="E366" s="65">
        <v>420.2</v>
      </c>
    </row>
    <row r="367" spans="1:5">
      <c r="A367" s="63" t="s">
        <v>4131</v>
      </c>
      <c r="B367" s="63" t="s">
        <v>120</v>
      </c>
      <c r="C367" s="64" t="s">
        <v>4141</v>
      </c>
      <c r="D367" s="67" t="s">
        <v>2376</v>
      </c>
      <c r="E367" s="65">
        <v>1166.6099999999999</v>
      </c>
    </row>
    <row r="368" spans="1:5" ht="25.5">
      <c r="A368" s="63" t="s">
        <v>4131</v>
      </c>
      <c r="B368" s="63" t="s">
        <v>120</v>
      </c>
      <c r="C368" s="64" t="s">
        <v>4142</v>
      </c>
      <c r="D368" s="67" t="s">
        <v>3732</v>
      </c>
      <c r="E368" s="65">
        <v>4337.12</v>
      </c>
    </row>
    <row r="369" spans="1:5">
      <c r="A369" s="63" t="s">
        <v>4131</v>
      </c>
      <c r="B369" s="63" t="s">
        <v>4143</v>
      </c>
      <c r="C369" s="64" t="s">
        <v>4138</v>
      </c>
      <c r="D369" s="67" t="s">
        <v>2376</v>
      </c>
      <c r="E369" s="65">
        <v>1166.6099999999999</v>
      </c>
    </row>
    <row r="370" spans="1:5" ht="25.5">
      <c r="A370" s="63" t="s">
        <v>4131</v>
      </c>
      <c r="B370" s="63" t="s">
        <v>4143</v>
      </c>
      <c r="C370" s="64" t="s">
        <v>4144</v>
      </c>
      <c r="D370" s="67" t="s">
        <v>3703</v>
      </c>
      <c r="E370" s="65">
        <v>1997.68</v>
      </c>
    </row>
    <row r="371" spans="1:5">
      <c r="A371" s="63" t="s">
        <v>4131</v>
      </c>
      <c r="B371" s="63" t="s">
        <v>4143</v>
      </c>
      <c r="C371" s="64" t="s">
        <v>4138</v>
      </c>
      <c r="D371" s="67" t="s">
        <v>2376</v>
      </c>
      <c r="E371" s="65">
        <v>458.4</v>
      </c>
    </row>
    <row r="372" spans="1:5" ht="25.5">
      <c r="A372" s="63" t="s">
        <v>4131</v>
      </c>
      <c r="B372" s="63" t="s">
        <v>4143</v>
      </c>
      <c r="C372" s="64" t="s">
        <v>4145</v>
      </c>
      <c r="D372" s="67" t="s">
        <v>3718</v>
      </c>
      <c r="E372" s="65">
        <v>4044.88</v>
      </c>
    </row>
    <row r="373" spans="1:5">
      <c r="A373" s="63" t="s">
        <v>4131</v>
      </c>
      <c r="B373" s="63" t="s">
        <v>162</v>
      </c>
      <c r="C373" s="64" t="s">
        <v>4146</v>
      </c>
      <c r="D373" s="67" t="s">
        <v>3703</v>
      </c>
      <c r="E373" s="65">
        <v>1254.0999999999999</v>
      </c>
    </row>
    <row r="374" spans="1:5">
      <c r="A374" s="63" t="s">
        <v>4131</v>
      </c>
      <c r="B374" s="63" t="s">
        <v>162</v>
      </c>
      <c r="C374" s="64" t="s">
        <v>4147</v>
      </c>
      <c r="D374" s="67" t="s">
        <v>3770</v>
      </c>
      <c r="E374" s="65">
        <v>2580.7399999999998</v>
      </c>
    </row>
    <row r="375" spans="1:5">
      <c r="A375" s="63" t="s">
        <v>4131</v>
      </c>
      <c r="B375" s="63" t="s">
        <v>162</v>
      </c>
      <c r="C375" s="64" t="s">
        <v>4141</v>
      </c>
      <c r="D375" s="67" t="s">
        <v>3</v>
      </c>
      <c r="E375" s="65">
        <v>458.4</v>
      </c>
    </row>
    <row r="376" spans="1:5" ht="25.5">
      <c r="A376" s="63" t="s">
        <v>4131</v>
      </c>
      <c r="B376" s="63" t="s">
        <v>162</v>
      </c>
      <c r="C376" s="64" t="s">
        <v>4148</v>
      </c>
      <c r="D376" s="67" t="s">
        <v>3705</v>
      </c>
      <c r="E376" s="65">
        <v>19041.55</v>
      </c>
    </row>
    <row r="377" spans="1:5">
      <c r="A377" s="63" t="s">
        <v>4131</v>
      </c>
      <c r="B377" s="63" t="s">
        <v>142</v>
      </c>
      <c r="C377" s="64" t="s">
        <v>4149</v>
      </c>
      <c r="D377" s="67" t="s">
        <v>3718</v>
      </c>
      <c r="E377" s="65">
        <v>9544.8799999999992</v>
      </c>
    </row>
    <row r="378" spans="1:5">
      <c r="A378" s="63" t="s">
        <v>4131</v>
      </c>
      <c r="B378" s="63" t="s">
        <v>142</v>
      </c>
      <c r="C378" s="64" t="s">
        <v>4149</v>
      </c>
      <c r="D378" s="67" t="s">
        <v>3718</v>
      </c>
      <c r="E378" s="65">
        <v>6428.18</v>
      </c>
    </row>
    <row r="379" spans="1:5" ht="25.5">
      <c r="A379" s="63" t="s">
        <v>4131</v>
      </c>
      <c r="B379" s="63" t="s">
        <v>142</v>
      </c>
      <c r="C379" s="64" t="s">
        <v>4150</v>
      </c>
      <c r="D379" s="67" t="s">
        <v>3701</v>
      </c>
      <c r="E379" s="65">
        <v>13895.34</v>
      </c>
    </row>
    <row r="380" spans="1:5" ht="25.5">
      <c r="A380" s="63" t="s">
        <v>4131</v>
      </c>
      <c r="B380" s="63" t="s">
        <v>142</v>
      </c>
      <c r="C380" s="64" t="s">
        <v>4150</v>
      </c>
      <c r="D380" s="67" t="s">
        <v>3701</v>
      </c>
      <c r="E380" s="65">
        <v>2136.86</v>
      </c>
    </row>
    <row r="381" spans="1:5" ht="25.5">
      <c r="A381" s="63" t="s">
        <v>4131</v>
      </c>
      <c r="B381" s="63" t="s">
        <v>142</v>
      </c>
      <c r="C381" s="64" t="s">
        <v>4150</v>
      </c>
      <c r="D381" s="67" t="s">
        <v>3701</v>
      </c>
      <c r="E381" s="65">
        <v>3554.53</v>
      </c>
    </row>
    <row r="382" spans="1:5">
      <c r="A382" s="63" t="s">
        <v>4131</v>
      </c>
      <c r="B382" s="63" t="s">
        <v>142</v>
      </c>
      <c r="C382" s="64" t="s">
        <v>4151</v>
      </c>
      <c r="D382" s="67" t="s">
        <v>3732</v>
      </c>
      <c r="E382" s="65">
        <f>99.99+279.99</f>
        <v>379.98</v>
      </c>
    </row>
    <row r="383" spans="1:5">
      <c r="A383" s="63" t="s">
        <v>4131</v>
      </c>
      <c r="B383" s="63" t="s">
        <v>142</v>
      </c>
      <c r="C383" s="64" t="s">
        <v>4152</v>
      </c>
      <c r="D383" s="67" t="s">
        <v>3732</v>
      </c>
      <c r="E383" s="65">
        <v>219.22</v>
      </c>
    </row>
    <row r="384" spans="1:5">
      <c r="A384" s="63" t="s">
        <v>4131</v>
      </c>
      <c r="B384" s="63" t="s">
        <v>142</v>
      </c>
      <c r="C384" s="64" t="s">
        <v>3841</v>
      </c>
      <c r="D384" s="67" t="s">
        <v>3732</v>
      </c>
      <c r="E384" s="65">
        <v>8328.9</v>
      </c>
    </row>
    <row r="385" spans="1:5">
      <c r="A385" s="63" t="s">
        <v>4131</v>
      </c>
      <c r="B385" s="63" t="s">
        <v>142</v>
      </c>
      <c r="C385" s="64" t="s">
        <v>4153</v>
      </c>
      <c r="D385" s="67" t="s">
        <v>3718</v>
      </c>
      <c r="E385" s="65">
        <v>802.04</v>
      </c>
    </row>
    <row r="386" spans="1:5">
      <c r="A386" s="63" t="s">
        <v>4131</v>
      </c>
      <c r="B386" s="63" t="s">
        <v>142</v>
      </c>
      <c r="C386" s="64" t="s">
        <v>4154</v>
      </c>
      <c r="D386" s="67" t="s">
        <v>3705</v>
      </c>
      <c r="E386" s="65">
        <v>6267.6</v>
      </c>
    </row>
    <row r="387" spans="1:5">
      <c r="A387" s="63" t="s">
        <v>4131</v>
      </c>
      <c r="B387" s="63" t="s">
        <v>142</v>
      </c>
      <c r="C387" s="64" t="s">
        <v>4155</v>
      </c>
      <c r="D387" s="67" t="s">
        <v>2376</v>
      </c>
      <c r="E387" s="65">
        <v>4683.5200000000004</v>
      </c>
    </row>
    <row r="388" spans="1:5" ht="25.5">
      <c r="A388" s="63" t="s">
        <v>4131</v>
      </c>
      <c r="B388" s="63" t="s">
        <v>142</v>
      </c>
      <c r="C388" s="64" t="s">
        <v>4156</v>
      </c>
      <c r="D388" s="67" t="s">
        <v>3703</v>
      </c>
      <c r="E388" s="65">
        <v>3827.64</v>
      </c>
    </row>
    <row r="389" spans="1:5">
      <c r="A389" s="63" t="s">
        <v>4131</v>
      </c>
      <c r="B389" s="63" t="s">
        <v>142</v>
      </c>
      <c r="C389" s="64" t="s">
        <v>4157</v>
      </c>
      <c r="D389" s="67" t="s">
        <v>2376</v>
      </c>
      <c r="E389" s="65">
        <f>79.99+69.98+293.66</f>
        <v>443.63</v>
      </c>
    </row>
    <row r="390" spans="1:5" ht="25.5">
      <c r="A390" s="63" t="s">
        <v>4131</v>
      </c>
      <c r="B390" s="63" t="s">
        <v>142</v>
      </c>
      <c r="C390" s="64" t="s">
        <v>4158</v>
      </c>
      <c r="D390" s="67" t="s">
        <v>3732</v>
      </c>
      <c r="E390" s="65">
        <v>1178.3900000000001</v>
      </c>
    </row>
    <row r="391" spans="1:5">
      <c r="A391" s="63" t="s">
        <v>4131</v>
      </c>
      <c r="B391" s="63" t="s">
        <v>142</v>
      </c>
      <c r="C391" s="64" t="s">
        <v>4141</v>
      </c>
      <c r="D391" s="67" t="s">
        <v>2376</v>
      </c>
      <c r="E391" s="65">
        <v>1272.6600000000001</v>
      </c>
    </row>
    <row r="392" spans="1:5">
      <c r="A392" s="63" t="s">
        <v>4131</v>
      </c>
      <c r="B392" s="63" t="s">
        <v>142</v>
      </c>
      <c r="C392" s="64" t="s">
        <v>4159</v>
      </c>
      <c r="D392" s="67" t="s">
        <v>3732</v>
      </c>
      <c r="E392" s="65">
        <v>4320</v>
      </c>
    </row>
    <row r="393" spans="1:5">
      <c r="A393" s="63" t="s">
        <v>4131</v>
      </c>
      <c r="B393" s="63" t="s">
        <v>142</v>
      </c>
      <c r="C393" s="64" t="s">
        <v>4160</v>
      </c>
      <c r="D393" s="67" t="s">
        <v>3732</v>
      </c>
      <c r="E393" s="65">
        <v>20812.89</v>
      </c>
    </row>
    <row r="394" spans="1:5">
      <c r="A394" s="63" t="s">
        <v>4131</v>
      </c>
      <c r="B394" s="63" t="s">
        <v>142</v>
      </c>
      <c r="C394" s="64" t="s">
        <v>4160</v>
      </c>
      <c r="D394" s="67" t="s">
        <v>3732</v>
      </c>
      <c r="E394" s="65">
        <v>24336.57</v>
      </c>
    </row>
    <row r="395" spans="1:5">
      <c r="A395" s="63" t="s">
        <v>4161</v>
      </c>
      <c r="B395" s="63" t="s">
        <v>255</v>
      </c>
      <c r="C395" s="64" t="s">
        <v>4162</v>
      </c>
      <c r="D395" s="67" t="s">
        <v>3703</v>
      </c>
      <c r="E395" s="65">
        <v>1154.8</v>
      </c>
    </row>
    <row r="396" spans="1:5">
      <c r="A396" s="63" t="s">
        <v>4161</v>
      </c>
      <c r="B396" s="63" t="s">
        <v>255</v>
      </c>
      <c r="C396" s="64" t="s">
        <v>4163</v>
      </c>
      <c r="D396" s="67" t="s">
        <v>3701</v>
      </c>
      <c r="E396" s="65">
        <v>427.12</v>
      </c>
    </row>
    <row r="397" spans="1:5" ht="25.5">
      <c r="A397" s="63" t="s">
        <v>4161</v>
      </c>
      <c r="B397" s="63" t="s">
        <v>255</v>
      </c>
      <c r="C397" s="64" t="s">
        <v>4164</v>
      </c>
      <c r="D397" s="67" t="s">
        <v>3703</v>
      </c>
      <c r="E397" s="65">
        <v>2752.99</v>
      </c>
    </row>
    <row r="398" spans="1:5" ht="25.5">
      <c r="A398" s="63" t="s">
        <v>4161</v>
      </c>
      <c r="B398" s="63" t="s">
        <v>4165</v>
      </c>
      <c r="C398" s="64" t="s">
        <v>4166</v>
      </c>
      <c r="D398" s="67" t="s">
        <v>3732</v>
      </c>
      <c r="E398" s="65">
        <v>7271.66</v>
      </c>
    </row>
    <row r="399" spans="1:5">
      <c r="A399" s="63" t="s">
        <v>4161</v>
      </c>
      <c r="B399" s="63" t="s">
        <v>4165</v>
      </c>
      <c r="C399" s="64" t="s">
        <v>4167</v>
      </c>
      <c r="D399" s="67" t="s">
        <v>3732</v>
      </c>
      <c r="E399" s="65">
        <v>3441.24</v>
      </c>
    </row>
    <row r="400" spans="1:5">
      <c r="A400" s="63" t="s">
        <v>4161</v>
      </c>
      <c r="B400" s="63" t="s">
        <v>4165</v>
      </c>
      <c r="C400" s="64" t="s">
        <v>4168</v>
      </c>
      <c r="D400" s="67" t="s">
        <v>3701</v>
      </c>
      <c r="E400" s="65">
        <v>256.36</v>
      </c>
    </row>
    <row r="401" spans="1:5" ht="25.5">
      <c r="A401" s="63">
        <v>11</v>
      </c>
      <c r="B401" s="63" t="s">
        <v>349</v>
      </c>
      <c r="C401" s="64" t="s">
        <v>4169</v>
      </c>
      <c r="D401" s="67" t="s">
        <v>3701</v>
      </c>
      <c r="E401" s="65">
        <v>444.71</v>
      </c>
    </row>
    <row r="402" spans="1:5">
      <c r="A402" s="63">
        <v>11</v>
      </c>
      <c r="B402" s="63" t="s">
        <v>349</v>
      </c>
      <c r="C402" s="64" t="s">
        <v>4170</v>
      </c>
      <c r="D402" s="67" t="s">
        <v>3729</v>
      </c>
      <c r="E402" s="65">
        <v>524.35</v>
      </c>
    </row>
    <row r="403" spans="1:5" ht="25.5">
      <c r="A403" s="63">
        <v>11</v>
      </c>
      <c r="B403" s="63" t="s">
        <v>349</v>
      </c>
      <c r="C403" s="71" t="s">
        <v>4171</v>
      </c>
      <c r="D403" s="67" t="s">
        <v>3718</v>
      </c>
      <c r="E403" s="65">
        <v>6000</v>
      </c>
    </row>
    <row r="404" spans="1:5" ht="25.5">
      <c r="A404" s="63">
        <v>11</v>
      </c>
      <c r="B404" s="63" t="s">
        <v>349</v>
      </c>
      <c r="C404" s="71" t="s">
        <v>4172</v>
      </c>
      <c r="D404" s="67" t="s">
        <v>2376</v>
      </c>
      <c r="E404" s="65">
        <v>2350.8000000000002</v>
      </c>
    </row>
    <row r="405" spans="1:5">
      <c r="A405" s="63">
        <v>11</v>
      </c>
      <c r="B405" s="63" t="s">
        <v>349</v>
      </c>
      <c r="C405" s="64" t="s">
        <v>4173</v>
      </c>
      <c r="D405" s="67" t="s">
        <v>3701</v>
      </c>
      <c r="E405" s="65">
        <v>225.39</v>
      </c>
    </row>
    <row r="406" spans="1:5">
      <c r="A406" s="63">
        <v>11</v>
      </c>
      <c r="B406" s="63" t="s">
        <v>349</v>
      </c>
      <c r="C406" s="69" t="s">
        <v>4174</v>
      </c>
      <c r="D406" s="67" t="s">
        <v>3701</v>
      </c>
      <c r="E406" s="65">
        <v>712.94</v>
      </c>
    </row>
    <row r="407" spans="1:5">
      <c r="A407" s="63">
        <v>11</v>
      </c>
      <c r="B407" s="63" t="s">
        <v>4175</v>
      </c>
      <c r="C407" s="69" t="s">
        <v>4176</v>
      </c>
      <c r="D407" s="67" t="s">
        <v>3701</v>
      </c>
      <c r="E407" s="65">
        <v>1111.79</v>
      </c>
    </row>
    <row r="408" spans="1:5" ht="25.5">
      <c r="A408" s="63">
        <v>11</v>
      </c>
      <c r="B408" s="63" t="s">
        <v>4175</v>
      </c>
      <c r="C408" s="69" t="s">
        <v>4177</v>
      </c>
      <c r="D408" s="67" t="s">
        <v>3770</v>
      </c>
      <c r="E408" s="65">
        <v>2866.27</v>
      </c>
    </row>
    <row r="409" spans="1:5">
      <c r="A409" s="63">
        <v>11</v>
      </c>
      <c r="B409" s="63" t="s">
        <v>4175</v>
      </c>
      <c r="C409" s="64" t="s">
        <v>4178</v>
      </c>
      <c r="D409" s="67" t="s">
        <v>3701</v>
      </c>
      <c r="E409" s="65">
        <v>578.79999999999995</v>
      </c>
    </row>
    <row r="410" spans="1:5" ht="25.5">
      <c r="A410" s="63">
        <v>11</v>
      </c>
      <c r="B410" s="63" t="s">
        <v>4175</v>
      </c>
      <c r="C410" s="64" t="s">
        <v>4179</v>
      </c>
      <c r="D410" s="67" t="s">
        <v>3701</v>
      </c>
      <c r="E410" s="65">
        <v>1791.18</v>
      </c>
    </row>
    <row r="411" spans="1:5" ht="25.5">
      <c r="A411" s="63">
        <v>11</v>
      </c>
      <c r="B411" s="63" t="s">
        <v>4175</v>
      </c>
      <c r="C411" s="64" t="s">
        <v>4180</v>
      </c>
      <c r="D411" s="67" t="s">
        <v>3703</v>
      </c>
      <c r="E411" s="65">
        <v>1298.3900000000001</v>
      </c>
    </row>
    <row r="412" spans="1:5" ht="25.5">
      <c r="A412" s="63">
        <v>11</v>
      </c>
      <c r="B412" s="63" t="s">
        <v>4175</v>
      </c>
      <c r="C412" s="64" t="s">
        <v>4181</v>
      </c>
      <c r="D412" s="67" t="s">
        <v>3732</v>
      </c>
      <c r="E412" s="65">
        <v>422.65</v>
      </c>
    </row>
    <row r="413" spans="1:5">
      <c r="A413" s="63">
        <v>11</v>
      </c>
      <c r="B413" s="63" t="s">
        <v>4175</v>
      </c>
      <c r="C413" s="64" t="s">
        <v>4182</v>
      </c>
      <c r="D413" s="67" t="s">
        <v>3732</v>
      </c>
      <c r="E413" s="65">
        <v>107.04</v>
      </c>
    </row>
    <row r="414" spans="1:5">
      <c r="A414" s="63">
        <v>11</v>
      </c>
      <c r="B414" s="63" t="s">
        <v>4175</v>
      </c>
      <c r="C414" s="64" t="s">
        <v>3841</v>
      </c>
      <c r="D414" s="67" t="s">
        <v>3729</v>
      </c>
      <c r="E414" s="65">
        <v>524.35</v>
      </c>
    </row>
    <row r="415" spans="1:5" ht="25.5">
      <c r="A415" s="63">
        <v>11</v>
      </c>
      <c r="B415" s="63" t="s">
        <v>4175</v>
      </c>
      <c r="C415" s="72" t="s">
        <v>4183</v>
      </c>
      <c r="D415" s="67" t="s">
        <v>2376</v>
      </c>
      <c r="E415" s="65">
        <v>2866.27</v>
      </c>
    </row>
    <row r="416" spans="1:5">
      <c r="A416" s="63">
        <v>11</v>
      </c>
      <c r="B416" s="63" t="s">
        <v>4175</v>
      </c>
      <c r="C416" s="72" t="s">
        <v>4184</v>
      </c>
      <c r="D416" s="67" t="s">
        <v>2376</v>
      </c>
      <c r="E416" s="65">
        <v>1295.23</v>
      </c>
    </row>
    <row r="417" spans="1:5" ht="25.5">
      <c r="A417" s="63">
        <v>11</v>
      </c>
      <c r="B417" s="63" t="s">
        <v>4175</v>
      </c>
      <c r="C417" s="72" t="s">
        <v>4185</v>
      </c>
      <c r="D417" s="67" t="s">
        <v>2376</v>
      </c>
      <c r="E417" s="65">
        <v>649.20000000000005</v>
      </c>
    </row>
    <row r="418" spans="1:5">
      <c r="A418" s="63">
        <v>11</v>
      </c>
      <c r="B418" s="63" t="s">
        <v>4175</v>
      </c>
      <c r="C418" s="72" t="s">
        <v>4186</v>
      </c>
      <c r="D418" s="67" t="s">
        <v>2376</v>
      </c>
      <c r="E418" s="65">
        <v>391.55</v>
      </c>
    </row>
    <row r="419" spans="1:5">
      <c r="A419" s="63">
        <v>11</v>
      </c>
      <c r="B419" s="63" t="s">
        <v>4175</v>
      </c>
      <c r="C419" s="72" t="s">
        <v>4187</v>
      </c>
      <c r="D419" s="67" t="s">
        <v>2376</v>
      </c>
      <c r="E419" s="65">
        <v>238.92</v>
      </c>
    </row>
    <row r="420" spans="1:5">
      <c r="A420" s="63">
        <v>11</v>
      </c>
      <c r="B420" s="63" t="s">
        <v>4175</v>
      </c>
      <c r="C420" s="72" t="s">
        <v>4187</v>
      </c>
      <c r="D420" s="67" t="s">
        <v>2376</v>
      </c>
      <c r="E420" s="65">
        <v>663.82</v>
      </c>
    </row>
    <row r="421" spans="1:5" ht="25.5">
      <c r="A421" s="63">
        <v>12</v>
      </c>
      <c r="B421" s="63" t="s">
        <v>4188</v>
      </c>
      <c r="C421" s="64" t="s">
        <v>4189</v>
      </c>
      <c r="D421" s="67" t="s">
        <v>3701</v>
      </c>
      <c r="E421" s="65">
        <v>2622.14</v>
      </c>
    </row>
    <row r="422" spans="1:5" ht="25.5">
      <c r="A422" s="63">
        <v>12</v>
      </c>
      <c r="B422" s="63" t="s">
        <v>4188</v>
      </c>
      <c r="C422" s="64" t="s">
        <v>4190</v>
      </c>
      <c r="D422" s="67" t="s">
        <v>2376</v>
      </c>
      <c r="E422" s="65">
        <v>3990.6</v>
      </c>
    </row>
    <row r="423" spans="1:5" ht="25.5">
      <c r="A423" s="63">
        <v>12</v>
      </c>
      <c r="B423" s="63" t="s">
        <v>4188</v>
      </c>
      <c r="C423" s="63" t="s">
        <v>4191</v>
      </c>
      <c r="D423" s="67" t="s">
        <v>3701</v>
      </c>
      <c r="E423" s="65">
        <v>575.4</v>
      </c>
    </row>
    <row r="424" spans="1:5">
      <c r="A424" s="63">
        <v>12</v>
      </c>
      <c r="B424" s="63" t="s">
        <v>4188</v>
      </c>
      <c r="C424" s="64" t="s">
        <v>4192</v>
      </c>
      <c r="D424" s="67" t="s">
        <v>3701</v>
      </c>
      <c r="E424" s="65">
        <v>192.6</v>
      </c>
    </row>
    <row r="425" spans="1:5">
      <c r="A425" s="63">
        <v>12</v>
      </c>
      <c r="B425" s="63" t="s">
        <v>261</v>
      </c>
      <c r="C425" s="64" t="s">
        <v>4192</v>
      </c>
      <c r="D425" s="67" t="s">
        <v>3701</v>
      </c>
      <c r="E425" s="65">
        <v>199</v>
      </c>
    </row>
    <row r="426" spans="1:5" ht="25.5">
      <c r="A426" s="63">
        <v>12</v>
      </c>
      <c r="B426" s="63" t="s">
        <v>261</v>
      </c>
      <c r="C426" s="64" t="s">
        <v>4193</v>
      </c>
      <c r="D426" s="67" t="s">
        <v>3701</v>
      </c>
      <c r="E426" s="65">
        <v>3232.54</v>
      </c>
    </row>
    <row r="427" spans="1:5" ht="25.5">
      <c r="A427" s="63">
        <v>12</v>
      </c>
      <c r="B427" s="63" t="s">
        <v>261</v>
      </c>
      <c r="C427" s="64" t="s">
        <v>4194</v>
      </c>
      <c r="D427" s="67" t="s">
        <v>3732</v>
      </c>
      <c r="E427" s="65">
        <v>660.79</v>
      </c>
    </row>
    <row r="428" spans="1:5">
      <c r="A428" s="63">
        <v>12</v>
      </c>
      <c r="B428" s="63" t="s">
        <v>4195</v>
      </c>
      <c r="C428" s="64" t="s">
        <v>4192</v>
      </c>
      <c r="D428" s="67" t="s">
        <v>3701</v>
      </c>
      <c r="E428" s="65">
        <v>192.6</v>
      </c>
    </row>
    <row r="429" spans="1:5" ht="38.25">
      <c r="A429" s="63">
        <v>12</v>
      </c>
      <c r="B429" s="63" t="s">
        <v>4195</v>
      </c>
      <c r="C429" s="64" t="s">
        <v>4196</v>
      </c>
      <c r="D429" s="67" t="s">
        <v>3701</v>
      </c>
      <c r="E429" s="65">
        <v>5757.01</v>
      </c>
    </row>
    <row r="430" spans="1:5">
      <c r="A430" s="63">
        <v>12</v>
      </c>
      <c r="B430" s="63" t="s">
        <v>4195</v>
      </c>
      <c r="C430" s="64" t="s">
        <v>4197</v>
      </c>
      <c r="D430" s="67" t="s">
        <v>3732</v>
      </c>
      <c r="E430" s="65">
        <v>1719.34</v>
      </c>
    </row>
    <row r="431" spans="1:5">
      <c r="A431" s="63">
        <v>12</v>
      </c>
      <c r="B431" s="63" t="s">
        <v>261</v>
      </c>
      <c r="C431" s="64" t="s">
        <v>4198</v>
      </c>
      <c r="D431" s="67" t="s">
        <v>3703</v>
      </c>
      <c r="E431" s="65">
        <v>3462.1</v>
      </c>
    </row>
    <row r="432" spans="1:5">
      <c r="A432" s="63">
        <v>12</v>
      </c>
      <c r="B432" s="63" t="s">
        <v>261</v>
      </c>
      <c r="C432" s="64" t="s">
        <v>4199</v>
      </c>
      <c r="D432" s="67" t="s">
        <v>3732</v>
      </c>
      <c r="E432" s="65">
        <v>1670.4</v>
      </c>
    </row>
    <row r="433" spans="1:5">
      <c r="A433" s="63">
        <v>13</v>
      </c>
      <c r="B433" s="55" t="s">
        <v>4200</v>
      </c>
      <c r="C433" s="64" t="s">
        <v>4201</v>
      </c>
      <c r="D433" s="67" t="s">
        <v>2376</v>
      </c>
      <c r="E433" s="65">
        <v>30942</v>
      </c>
    </row>
    <row r="434" spans="1:5" ht="38.25">
      <c r="A434" s="63">
        <v>13</v>
      </c>
      <c r="B434" s="55" t="s">
        <v>4200</v>
      </c>
      <c r="C434" s="64" t="s">
        <v>4202</v>
      </c>
      <c r="D434" s="67" t="s">
        <v>2376</v>
      </c>
      <c r="E434" s="65">
        <v>10454.4</v>
      </c>
    </row>
    <row r="435" spans="1:5">
      <c r="A435" s="63">
        <v>13</v>
      </c>
      <c r="B435" s="55" t="s">
        <v>4203</v>
      </c>
      <c r="C435" s="64" t="s">
        <v>4204</v>
      </c>
      <c r="D435" s="67" t="s">
        <v>3703</v>
      </c>
      <c r="E435" s="65">
        <v>3940.93</v>
      </c>
    </row>
    <row r="436" spans="1:5" ht="25.5">
      <c r="A436" s="63">
        <v>13</v>
      </c>
      <c r="B436" s="55" t="s">
        <v>4203</v>
      </c>
      <c r="C436" s="64" t="s">
        <v>4205</v>
      </c>
      <c r="D436" s="67" t="s">
        <v>2376</v>
      </c>
      <c r="E436" s="65">
        <v>2749.53</v>
      </c>
    </row>
    <row r="437" spans="1:5" ht="25.5">
      <c r="A437" s="63">
        <v>13</v>
      </c>
      <c r="B437" s="55" t="s">
        <v>4203</v>
      </c>
      <c r="C437" s="64" t="s">
        <v>4206</v>
      </c>
      <c r="D437" s="67" t="s">
        <v>3703</v>
      </c>
      <c r="E437" s="65">
        <v>696</v>
      </c>
    </row>
    <row r="438" spans="1:5" ht="25.5">
      <c r="A438" s="63">
        <v>13</v>
      </c>
      <c r="B438" s="55" t="s">
        <v>4203</v>
      </c>
      <c r="C438" s="64" t="s">
        <v>4207</v>
      </c>
      <c r="D438" s="67" t="s">
        <v>3705</v>
      </c>
      <c r="E438" s="65">
        <v>7174.51</v>
      </c>
    </row>
    <row r="439" spans="1:5" ht="25.5">
      <c r="A439" s="63">
        <v>13</v>
      </c>
      <c r="B439" s="55" t="s">
        <v>4203</v>
      </c>
      <c r="C439" s="64" t="s">
        <v>4208</v>
      </c>
      <c r="D439" s="67" t="s">
        <v>3705</v>
      </c>
      <c r="E439" s="65">
        <v>17312.400000000001</v>
      </c>
    </row>
    <row r="440" spans="1:5" ht="25.5">
      <c r="A440" s="63">
        <v>13</v>
      </c>
      <c r="B440" s="55" t="s">
        <v>4209</v>
      </c>
      <c r="C440" s="64" t="s">
        <v>4210</v>
      </c>
      <c r="D440" s="67" t="s">
        <v>2376</v>
      </c>
      <c r="E440" s="65">
        <v>1007.28</v>
      </c>
    </row>
    <row r="441" spans="1:5" ht="25.5">
      <c r="A441" s="63">
        <v>13</v>
      </c>
      <c r="B441" s="55" t="s">
        <v>4209</v>
      </c>
      <c r="C441" s="64" t="s">
        <v>4211</v>
      </c>
      <c r="D441" s="67" t="s">
        <v>3703</v>
      </c>
      <c r="E441" s="65">
        <v>8619.9</v>
      </c>
    </row>
    <row r="442" spans="1:5" ht="25.5">
      <c r="A442" s="63">
        <v>13</v>
      </c>
      <c r="B442" s="55" t="s">
        <v>4212</v>
      </c>
      <c r="C442" s="64" t="s">
        <v>4213</v>
      </c>
      <c r="D442" s="67" t="s">
        <v>3703</v>
      </c>
      <c r="E442" s="65">
        <v>3376.36</v>
      </c>
    </row>
    <row r="443" spans="1:5" ht="25.5">
      <c r="A443" s="63">
        <v>13</v>
      </c>
      <c r="B443" s="55" t="s">
        <v>4214</v>
      </c>
      <c r="C443" s="64" t="s">
        <v>4215</v>
      </c>
      <c r="D443" s="67" t="s">
        <v>3703</v>
      </c>
      <c r="E443" s="65">
        <v>3498.85</v>
      </c>
    </row>
    <row r="444" spans="1:5" ht="25.5">
      <c r="A444" s="63">
        <v>13</v>
      </c>
      <c r="B444" s="55" t="s">
        <v>4216</v>
      </c>
      <c r="C444" s="64" t="s">
        <v>4215</v>
      </c>
      <c r="D444" s="67" t="s">
        <v>3703</v>
      </c>
      <c r="E444" s="65">
        <v>20658.73</v>
      </c>
    </row>
    <row r="445" spans="1:5" ht="25.5">
      <c r="A445" s="63">
        <v>13</v>
      </c>
      <c r="B445" s="55" t="s">
        <v>4216</v>
      </c>
      <c r="C445" s="64" t="s">
        <v>4217</v>
      </c>
      <c r="D445" s="67" t="s">
        <v>2376</v>
      </c>
      <c r="E445" s="65">
        <v>9370.66</v>
      </c>
    </row>
    <row r="446" spans="1:5" ht="25.5">
      <c r="A446" s="63">
        <v>13</v>
      </c>
      <c r="B446" s="55" t="s">
        <v>4218</v>
      </c>
      <c r="C446" s="64" t="s">
        <v>4219</v>
      </c>
      <c r="D446" s="67" t="s">
        <v>3703</v>
      </c>
      <c r="E446" s="65">
        <v>825.6</v>
      </c>
    </row>
    <row r="447" spans="1:5" ht="25.5">
      <c r="A447" s="63">
        <v>13</v>
      </c>
      <c r="B447" s="55" t="s">
        <v>4220</v>
      </c>
      <c r="C447" s="64" t="s">
        <v>4221</v>
      </c>
      <c r="D447" s="67" t="s">
        <v>3703</v>
      </c>
      <c r="E447" s="65">
        <v>47964</v>
      </c>
    </row>
    <row r="448" spans="1:5" ht="25.5">
      <c r="A448" s="63">
        <v>13</v>
      </c>
      <c r="B448" s="55" t="s">
        <v>4220</v>
      </c>
      <c r="C448" s="64" t="s">
        <v>4222</v>
      </c>
      <c r="D448" s="67" t="s">
        <v>2376</v>
      </c>
      <c r="E448" s="65">
        <v>2592</v>
      </c>
    </row>
    <row r="449" spans="1:5" ht="38.25">
      <c r="A449" s="63">
        <v>13</v>
      </c>
      <c r="B449" s="55" t="s">
        <v>4220</v>
      </c>
      <c r="C449" s="64" t="s">
        <v>4223</v>
      </c>
      <c r="D449" s="67" t="s">
        <v>2376</v>
      </c>
      <c r="E449" s="65">
        <v>5052.55</v>
      </c>
    </row>
    <row r="450" spans="1:5" ht="25.5">
      <c r="A450" s="63">
        <v>13</v>
      </c>
      <c r="B450" s="55" t="s">
        <v>4220</v>
      </c>
      <c r="C450" s="63" t="s">
        <v>4224</v>
      </c>
      <c r="D450" s="67"/>
      <c r="E450" s="65">
        <v>1649.23</v>
      </c>
    </row>
    <row r="451" spans="1:5" ht="25.5">
      <c r="A451" s="63">
        <v>13</v>
      </c>
      <c r="B451" s="55" t="s">
        <v>4225</v>
      </c>
      <c r="C451" s="64" t="s">
        <v>4226</v>
      </c>
      <c r="D451" s="67" t="s">
        <v>3705</v>
      </c>
      <c r="E451" s="65">
        <v>1518</v>
      </c>
    </row>
    <row r="452" spans="1:5">
      <c r="A452" s="63">
        <v>13</v>
      </c>
      <c r="B452" s="55" t="s">
        <v>4225</v>
      </c>
      <c r="C452" s="63" t="s">
        <v>4227</v>
      </c>
      <c r="D452" s="67"/>
      <c r="E452" s="65">
        <v>14500</v>
      </c>
    </row>
    <row r="453" spans="1:5" ht="38.25">
      <c r="A453" s="63">
        <v>13</v>
      </c>
      <c r="B453" s="55" t="s">
        <v>4225</v>
      </c>
      <c r="C453" s="64" t="s">
        <v>4228</v>
      </c>
      <c r="D453" s="67" t="s">
        <v>2376</v>
      </c>
      <c r="E453" s="65">
        <v>19347.47</v>
      </c>
    </row>
    <row r="454" spans="1:5" ht="25.5">
      <c r="A454" s="63">
        <v>13</v>
      </c>
      <c r="B454" s="55" t="s">
        <v>4229</v>
      </c>
      <c r="C454" s="64" t="s">
        <v>4230</v>
      </c>
      <c r="D454" s="67" t="s">
        <v>2376</v>
      </c>
      <c r="E454" s="65">
        <v>9282.34</v>
      </c>
    </row>
    <row r="455" spans="1:5" ht="25.5">
      <c r="A455" s="63">
        <v>13</v>
      </c>
      <c r="B455" s="55" t="s">
        <v>4229</v>
      </c>
      <c r="C455" s="64" t="s">
        <v>4231</v>
      </c>
      <c r="D455" s="67" t="s">
        <v>3703</v>
      </c>
      <c r="E455" s="65">
        <v>6660.85</v>
      </c>
    </row>
    <row r="456" spans="1:5" ht="38.25">
      <c r="A456" s="63">
        <v>13</v>
      </c>
      <c r="B456" s="55" t="s">
        <v>4232</v>
      </c>
      <c r="C456" s="64" t="s">
        <v>4233</v>
      </c>
      <c r="D456" s="67" t="s">
        <v>2376</v>
      </c>
      <c r="E456" s="65">
        <v>13792.48</v>
      </c>
    </row>
    <row r="457" spans="1:5" ht="25.5">
      <c r="A457" s="63">
        <v>13</v>
      </c>
      <c r="B457" s="55" t="s">
        <v>4234</v>
      </c>
      <c r="C457" s="64" t="s">
        <v>4235</v>
      </c>
      <c r="D457" s="67" t="s">
        <v>3701</v>
      </c>
      <c r="E457" s="65">
        <v>3340.43</v>
      </c>
    </row>
    <row r="458" spans="1:5" ht="25.5">
      <c r="A458" s="63">
        <v>13</v>
      </c>
      <c r="B458" s="55" t="s">
        <v>4234</v>
      </c>
      <c r="C458" s="63" t="s">
        <v>4236</v>
      </c>
      <c r="D458" s="67"/>
      <c r="E458" s="65">
        <v>24808.44</v>
      </c>
    </row>
    <row r="459" spans="1:5" ht="25.5">
      <c r="A459" s="63">
        <v>13</v>
      </c>
      <c r="B459" s="55" t="s">
        <v>4234</v>
      </c>
      <c r="C459" s="64" t="s">
        <v>4237</v>
      </c>
      <c r="D459" s="67" t="s">
        <v>2376</v>
      </c>
      <c r="E459" s="65">
        <v>3212.11</v>
      </c>
    </row>
    <row r="460" spans="1:5" ht="25.5">
      <c r="A460" s="63">
        <v>13</v>
      </c>
      <c r="B460" s="55" t="s">
        <v>4234</v>
      </c>
      <c r="C460" s="64" t="s">
        <v>4238</v>
      </c>
      <c r="D460" s="67" t="s">
        <v>3718</v>
      </c>
      <c r="E460" s="65">
        <v>3540</v>
      </c>
    </row>
    <row r="461" spans="1:5" ht="25.5">
      <c r="A461" s="63">
        <v>13</v>
      </c>
      <c r="B461" s="63" t="s">
        <v>4239</v>
      </c>
      <c r="C461" s="64" t="s">
        <v>4240</v>
      </c>
      <c r="D461" s="67" t="s">
        <v>2376</v>
      </c>
      <c r="E461" s="65">
        <v>5873.38</v>
      </c>
    </row>
    <row r="462" spans="1:5" ht="25.5">
      <c r="A462" s="63">
        <v>13</v>
      </c>
      <c r="B462" s="63" t="s">
        <v>4241</v>
      </c>
      <c r="C462" s="64" t="s">
        <v>4237</v>
      </c>
      <c r="D462" s="67" t="s">
        <v>2376</v>
      </c>
      <c r="E462" s="65">
        <v>4524.1000000000004</v>
      </c>
    </row>
    <row r="463" spans="1:5" ht="25.5">
      <c r="A463" s="63">
        <v>13</v>
      </c>
      <c r="B463" s="63" t="s">
        <v>4241</v>
      </c>
      <c r="C463" s="64" t="s">
        <v>4242</v>
      </c>
      <c r="D463" s="67" t="s">
        <v>3703</v>
      </c>
      <c r="E463" s="65">
        <v>2335.1999999999998</v>
      </c>
    </row>
    <row r="464" spans="1:5" ht="25.5">
      <c r="A464" s="63">
        <v>13</v>
      </c>
      <c r="B464" s="63" t="s">
        <v>4241</v>
      </c>
      <c r="C464" s="64" t="s">
        <v>4243</v>
      </c>
      <c r="D464" s="67" t="s">
        <v>2376</v>
      </c>
      <c r="E464" s="65">
        <v>12662.26</v>
      </c>
    </row>
    <row r="465" spans="1:5" ht="38.25">
      <c r="A465" s="63">
        <v>13</v>
      </c>
      <c r="B465" s="63" t="s">
        <v>217</v>
      </c>
      <c r="C465" s="64" t="s">
        <v>4244</v>
      </c>
      <c r="D465" s="67" t="s">
        <v>3703</v>
      </c>
      <c r="E465" s="65">
        <v>37466.400000000001</v>
      </c>
    </row>
    <row r="466" spans="1:5">
      <c r="A466" s="63">
        <v>13</v>
      </c>
      <c r="B466" s="63" t="s">
        <v>217</v>
      </c>
      <c r="C466" s="64" t="s">
        <v>4245</v>
      </c>
      <c r="D466" s="67" t="s">
        <v>2376</v>
      </c>
      <c r="E466" s="65">
        <v>18285.11</v>
      </c>
    </row>
    <row r="467" spans="1:5" ht="25.5">
      <c r="A467" s="63">
        <v>13</v>
      </c>
      <c r="B467" s="63" t="s">
        <v>217</v>
      </c>
      <c r="C467" s="64" t="s">
        <v>4246</v>
      </c>
      <c r="D467" s="67" t="s">
        <v>2376</v>
      </c>
      <c r="E467" s="65">
        <v>6717.6</v>
      </c>
    </row>
    <row r="468" spans="1:5" ht="25.5">
      <c r="A468" s="63">
        <v>13</v>
      </c>
      <c r="B468" s="63" t="s">
        <v>145</v>
      </c>
      <c r="C468" s="64" t="s">
        <v>4237</v>
      </c>
      <c r="D468" s="67" t="s">
        <v>2376</v>
      </c>
      <c r="E468" s="65">
        <v>7941.95</v>
      </c>
    </row>
    <row r="469" spans="1:5" ht="25.5">
      <c r="A469" s="63">
        <v>13</v>
      </c>
      <c r="B469" s="63" t="s">
        <v>4247</v>
      </c>
      <c r="C469" s="64" t="s">
        <v>4248</v>
      </c>
      <c r="D469" s="67" t="s">
        <v>2376</v>
      </c>
      <c r="E469" s="65">
        <v>813.85</v>
      </c>
    </row>
    <row r="470" spans="1:5" ht="25.5">
      <c r="A470" s="63">
        <v>13</v>
      </c>
      <c r="B470" s="63" t="s">
        <v>4249</v>
      </c>
      <c r="C470" s="64" t="s">
        <v>4250</v>
      </c>
      <c r="D470" s="67" t="s">
        <v>3703</v>
      </c>
      <c r="E470" s="65">
        <v>4723.2</v>
      </c>
    </row>
    <row r="471" spans="1:5" ht="38.25">
      <c r="A471" s="63">
        <v>13</v>
      </c>
      <c r="B471" s="63" t="s">
        <v>249</v>
      </c>
      <c r="C471" s="64" t="s">
        <v>4251</v>
      </c>
      <c r="D471" s="67" t="s">
        <v>2376</v>
      </c>
      <c r="E471" s="65">
        <v>50580.82</v>
      </c>
    </row>
    <row r="472" spans="1:5" ht="38.25">
      <c r="A472" s="63">
        <v>30</v>
      </c>
      <c r="B472" s="63" t="s">
        <v>4252</v>
      </c>
      <c r="C472" s="73" t="s">
        <v>4253</v>
      </c>
      <c r="D472" s="67" t="s">
        <v>3703</v>
      </c>
      <c r="E472" s="65">
        <v>4532.3999999999996</v>
      </c>
    </row>
    <row r="473" spans="1:5" ht="25.5">
      <c r="A473" s="63">
        <v>30</v>
      </c>
      <c r="B473" s="63" t="s">
        <v>345</v>
      </c>
      <c r="C473" s="64" t="s">
        <v>4254</v>
      </c>
      <c r="D473" s="67"/>
      <c r="E473" s="65">
        <v>249</v>
      </c>
    </row>
    <row r="474" spans="1:5" ht="38.25">
      <c r="A474" s="63">
        <v>30</v>
      </c>
      <c r="B474" s="63" t="s">
        <v>345</v>
      </c>
      <c r="C474" s="71" t="s">
        <v>4255</v>
      </c>
      <c r="D474" s="67" t="s">
        <v>3732</v>
      </c>
      <c r="E474" s="65">
        <v>1190.28</v>
      </c>
    </row>
    <row r="475" spans="1:5" ht="38.25">
      <c r="A475" s="63">
        <v>30</v>
      </c>
      <c r="B475" s="63" t="s">
        <v>345</v>
      </c>
      <c r="C475" s="71" t="s">
        <v>4255</v>
      </c>
      <c r="D475" s="67" t="s">
        <v>2376</v>
      </c>
      <c r="E475" s="65">
        <v>2971.56</v>
      </c>
    </row>
    <row r="476" spans="1:5" ht="38.25">
      <c r="A476" s="63">
        <v>30</v>
      </c>
      <c r="B476" s="63" t="s">
        <v>345</v>
      </c>
      <c r="C476" s="71" t="s">
        <v>4255</v>
      </c>
      <c r="D476" s="67" t="s">
        <v>2376</v>
      </c>
      <c r="E476" s="65">
        <v>4199.8</v>
      </c>
    </row>
    <row r="477" spans="1:5" ht="63.75">
      <c r="A477" s="63">
        <v>30</v>
      </c>
      <c r="B477" s="63" t="s">
        <v>345</v>
      </c>
      <c r="C477" s="71" t="s">
        <v>4256</v>
      </c>
      <c r="D477" s="67" t="s">
        <v>2376</v>
      </c>
      <c r="E477" s="65">
        <v>13828.94</v>
      </c>
    </row>
    <row r="478" spans="1:5" ht="63.75">
      <c r="A478" s="63">
        <v>30</v>
      </c>
      <c r="B478" s="63" t="s">
        <v>345</v>
      </c>
      <c r="C478" s="71" t="s">
        <v>4256</v>
      </c>
      <c r="D478" s="67" t="s">
        <v>2376</v>
      </c>
      <c r="E478" s="65">
        <v>6367.12</v>
      </c>
    </row>
    <row r="479" spans="1:5" ht="63.75">
      <c r="A479" s="63">
        <v>30</v>
      </c>
      <c r="B479" s="63" t="s">
        <v>345</v>
      </c>
      <c r="C479" s="71" t="s">
        <v>4257</v>
      </c>
      <c r="D479" s="67" t="s">
        <v>3701</v>
      </c>
      <c r="E479" s="65">
        <v>28341.200000000001</v>
      </c>
    </row>
    <row r="480" spans="1:5" ht="63.75">
      <c r="A480" s="63">
        <v>30</v>
      </c>
      <c r="B480" s="63" t="s">
        <v>345</v>
      </c>
      <c r="C480" s="64" t="s">
        <v>4258</v>
      </c>
      <c r="D480" s="67" t="s">
        <v>2376</v>
      </c>
      <c r="E480" s="65">
        <v>2336.71</v>
      </c>
    </row>
    <row r="481" spans="1:5" ht="25.5">
      <c r="A481" s="63">
        <v>31</v>
      </c>
      <c r="B481" s="63" t="s">
        <v>266</v>
      </c>
      <c r="C481" s="64" t="s">
        <v>4259</v>
      </c>
      <c r="D481" s="67" t="s">
        <v>3718</v>
      </c>
      <c r="E481" s="65">
        <v>440.62</v>
      </c>
    </row>
    <row r="482" spans="1:5" ht="25.5">
      <c r="A482" s="63">
        <v>31</v>
      </c>
      <c r="B482" s="63" t="s">
        <v>266</v>
      </c>
      <c r="C482" s="64" t="s">
        <v>4260</v>
      </c>
      <c r="D482" s="67" t="s">
        <v>3703</v>
      </c>
      <c r="E482" s="65">
        <v>1187.03</v>
      </c>
    </row>
    <row r="483" spans="1:5">
      <c r="A483" s="63">
        <v>31</v>
      </c>
      <c r="B483" s="63" t="s">
        <v>266</v>
      </c>
      <c r="C483" s="64" t="s">
        <v>4261</v>
      </c>
      <c r="D483" s="67" t="s">
        <v>3718</v>
      </c>
      <c r="E483" s="65">
        <v>4922.28</v>
      </c>
    </row>
    <row r="484" spans="1:5" ht="25.5">
      <c r="A484" s="63">
        <v>31</v>
      </c>
      <c r="B484" s="63" t="s">
        <v>266</v>
      </c>
      <c r="C484" s="64" t="s">
        <v>4262</v>
      </c>
      <c r="D484" s="67" t="s">
        <v>2376</v>
      </c>
      <c r="E484" s="65">
        <v>12961.69</v>
      </c>
    </row>
    <row r="485" spans="1:5">
      <c r="A485" s="63"/>
      <c r="B485" s="63"/>
      <c r="C485" s="64" t="s">
        <v>4263</v>
      </c>
      <c r="D485" s="67"/>
      <c r="E485" s="65">
        <v>1311.91</v>
      </c>
    </row>
    <row r="486" spans="1:5" ht="25.5">
      <c r="A486" s="63">
        <v>31</v>
      </c>
      <c r="B486" s="63" t="s">
        <v>266</v>
      </c>
      <c r="C486" s="64" t="s">
        <v>4264</v>
      </c>
      <c r="D486" s="67"/>
      <c r="E486" s="65">
        <v>1311.91</v>
      </c>
    </row>
    <row r="487" spans="1:5">
      <c r="A487" s="63">
        <v>31</v>
      </c>
      <c r="B487" s="63" t="s">
        <v>266</v>
      </c>
      <c r="C487" s="64" t="s">
        <v>4265</v>
      </c>
      <c r="D487" s="67" t="s">
        <v>3701</v>
      </c>
      <c r="E487" s="65">
        <v>3315</v>
      </c>
    </row>
    <row r="488" spans="1:5" ht="25.5">
      <c r="A488" s="63">
        <v>31</v>
      </c>
      <c r="B488" s="63" t="s">
        <v>266</v>
      </c>
      <c r="C488" s="64" t="s">
        <v>4266</v>
      </c>
      <c r="D488" s="67" t="s">
        <v>3718</v>
      </c>
      <c r="E488" s="65">
        <v>2850.52</v>
      </c>
    </row>
    <row r="489" spans="1:5" ht="25.5">
      <c r="A489" s="63">
        <v>31</v>
      </c>
      <c r="B489" s="63" t="s">
        <v>266</v>
      </c>
      <c r="C489" s="64" t="s">
        <v>4267</v>
      </c>
      <c r="D489" s="67" t="s">
        <v>2376</v>
      </c>
      <c r="E489" s="65">
        <v>530.9</v>
      </c>
    </row>
    <row r="490" spans="1:5" ht="25.5">
      <c r="A490" s="63"/>
      <c r="B490" s="63"/>
      <c r="C490" s="64" t="s">
        <v>4268</v>
      </c>
      <c r="D490" s="67"/>
      <c r="E490" s="65">
        <v>979.13</v>
      </c>
    </row>
    <row r="491" spans="1:5" ht="38.25">
      <c r="A491" s="63">
        <v>31</v>
      </c>
      <c r="B491" s="63" t="s">
        <v>266</v>
      </c>
      <c r="C491" s="64" t="s">
        <v>4269</v>
      </c>
      <c r="D491" s="67"/>
      <c r="E491" s="65">
        <v>979.13</v>
      </c>
    </row>
    <row r="492" spans="1:5" ht="38.25">
      <c r="A492" s="63">
        <v>31</v>
      </c>
      <c r="B492" s="63" t="s">
        <v>266</v>
      </c>
      <c r="C492" s="72" t="s">
        <v>4270</v>
      </c>
      <c r="D492" s="67"/>
      <c r="E492" s="65">
        <v>9205.92</v>
      </c>
    </row>
    <row r="493" spans="1:5" ht="25.5">
      <c r="A493" s="63">
        <v>31</v>
      </c>
      <c r="B493" s="63" t="s">
        <v>266</v>
      </c>
      <c r="C493" s="72" t="s">
        <v>4271</v>
      </c>
      <c r="D493" s="67"/>
      <c r="E493" s="65">
        <v>3825.58</v>
      </c>
    </row>
    <row r="494" spans="1:5" ht="25.5">
      <c r="A494" s="63">
        <v>31</v>
      </c>
      <c r="B494" s="63" t="s">
        <v>266</v>
      </c>
      <c r="C494" s="64" t="s">
        <v>4272</v>
      </c>
      <c r="D494" s="67" t="s">
        <v>2376</v>
      </c>
      <c r="E494" s="65">
        <v>3461.5</v>
      </c>
    </row>
    <row r="495" spans="1:5" ht="25.5">
      <c r="A495" s="63">
        <v>31</v>
      </c>
      <c r="B495" s="63" t="s">
        <v>266</v>
      </c>
      <c r="C495" s="64" t="s">
        <v>4273</v>
      </c>
      <c r="D495" s="67" t="s">
        <v>3705</v>
      </c>
      <c r="E495" s="65">
        <v>13800</v>
      </c>
    </row>
    <row r="496" spans="1:5">
      <c r="A496" s="63"/>
      <c r="B496" s="63"/>
      <c r="C496" s="64" t="s">
        <v>4274</v>
      </c>
      <c r="D496" s="67"/>
      <c r="E496" s="65">
        <v>249.73</v>
      </c>
    </row>
    <row r="497" spans="1:5" ht="25.5">
      <c r="A497" s="63">
        <v>31</v>
      </c>
      <c r="B497" s="63" t="s">
        <v>266</v>
      </c>
      <c r="C497" s="64" t="s">
        <v>4275</v>
      </c>
      <c r="D497" s="67" t="s">
        <v>3705</v>
      </c>
      <c r="E497" s="65">
        <v>249.73</v>
      </c>
    </row>
    <row r="498" spans="1:5">
      <c r="A498" s="63">
        <v>31</v>
      </c>
      <c r="B498" s="63" t="s">
        <v>266</v>
      </c>
      <c r="C498" s="64" t="s">
        <v>4276</v>
      </c>
      <c r="D498" s="67" t="s">
        <v>3703</v>
      </c>
      <c r="E498" s="65">
        <v>1981.36</v>
      </c>
    </row>
    <row r="499" spans="1:5">
      <c r="A499" s="63"/>
      <c r="B499" s="63"/>
      <c r="C499" s="64" t="s">
        <v>4277</v>
      </c>
      <c r="D499" s="67"/>
      <c r="E499" s="65">
        <f>1500+1700</f>
        <v>3200</v>
      </c>
    </row>
    <row r="500" spans="1:5" ht="25.5">
      <c r="A500" s="63">
        <v>31</v>
      </c>
      <c r="B500" s="63" t="s">
        <v>266</v>
      </c>
      <c r="C500" s="64" t="s">
        <v>4278</v>
      </c>
      <c r="D500" s="67" t="s">
        <v>3732</v>
      </c>
      <c r="E500" s="65">
        <f>1500+1700</f>
        <v>3200</v>
      </c>
    </row>
    <row r="501" spans="1:5" ht="38.25">
      <c r="A501" s="63">
        <v>31</v>
      </c>
      <c r="B501" s="63" t="s">
        <v>266</v>
      </c>
      <c r="C501" s="64" t="s">
        <v>4279</v>
      </c>
      <c r="D501" s="67" t="s">
        <v>3718</v>
      </c>
      <c r="E501" s="65">
        <v>10657.48</v>
      </c>
    </row>
    <row r="502" spans="1:5" ht="25.5">
      <c r="A502" s="63">
        <v>31</v>
      </c>
      <c r="B502" s="63" t="s">
        <v>266</v>
      </c>
      <c r="C502" s="64" t="s">
        <v>4280</v>
      </c>
      <c r="D502" s="67" t="s">
        <v>2376</v>
      </c>
      <c r="E502" s="65">
        <v>3077.4</v>
      </c>
    </row>
    <row r="503" spans="1:5" ht="38.25">
      <c r="A503" s="63">
        <v>31</v>
      </c>
      <c r="B503" s="63" t="s">
        <v>266</v>
      </c>
      <c r="C503" s="64" t="s">
        <v>4281</v>
      </c>
      <c r="D503" s="67" t="s">
        <v>3705</v>
      </c>
      <c r="E503" s="65">
        <v>3139.6</v>
      </c>
    </row>
    <row r="504" spans="1:5" ht="25.5">
      <c r="A504" s="63">
        <v>31</v>
      </c>
      <c r="B504" s="63" t="s">
        <v>266</v>
      </c>
      <c r="C504" s="64" t="s">
        <v>4282</v>
      </c>
      <c r="D504" s="67" t="s">
        <v>2376</v>
      </c>
      <c r="E504" s="65">
        <v>2469.6</v>
      </c>
    </row>
    <row r="505" spans="1:5">
      <c r="A505" s="63">
        <v>31</v>
      </c>
      <c r="B505" s="63" t="s">
        <v>266</v>
      </c>
      <c r="C505" s="64" t="s">
        <v>4283</v>
      </c>
      <c r="D505" s="67" t="s">
        <v>3732</v>
      </c>
      <c r="E505" s="65">
        <v>6931.93</v>
      </c>
    </row>
    <row r="506" spans="1:5" ht="25.5">
      <c r="A506" s="63">
        <v>31</v>
      </c>
      <c r="B506" s="63" t="s">
        <v>266</v>
      </c>
      <c r="C506" s="64" t="s">
        <v>4284</v>
      </c>
      <c r="D506" s="67" t="s">
        <v>3732</v>
      </c>
      <c r="E506" s="65">
        <v>9914.67</v>
      </c>
    </row>
    <row r="507" spans="1:5" ht="25.5">
      <c r="A507" s="63"/>
      <c r="B507" s="63"/>
      <c r="C507" s="72" t="s">
        <v>4285</v>
      </c>
      <c r="D507" s="67"/>
      <c r="E507" s="65">
        <v>9205.92</v>
      </c>
    </row>
    <row r="508" spans="1:5">
      <c r="A508" s="63"/>
      <c r="B508" s="63"/>
      <c r="C508" s="72" t="s">
        <v>4286</v>
      </c>
      <c r="D508" s="67"/>
      <c r="E508" s="65">
        <v>3825.58</v>
      </c>
    </row>
    <row r="509" spans="1:5" ht="38.25">
      <c r="A509" s="63">
        <v>31</v>
      </c>
      <c r="B509" s="63" t="s">
        <v>266</v>
      </c>
      <c r="C509" s="64" t="s">
        <v>4287</v>
      </c>
      <c r="D509" s="67" t="s">
        <v>2376</v>
      </c>
      <c r="E509" s="65">
        <v>5965.86</v>
      </c>
    </row>
    <row r="510" spans="1:5">
      <c r="A510" s="63">
        <v>31</v>
      </c>
      <c r="B510" s="63" t="s">
        <v>266</v>
      </c>
      <c r="C510" s="64" t="s">
        <v>3833</v>
      </c>
      <c r="D510" s="67" t="s">
        <v>3732</v>
      </c>
      <c r="E510" s="65">
        <v>1425.49</v>
      </c>
    </row>
    <row r="511" spans="1:5" ht="25.5">
      <c r="A511" s="63">
        <v>31</v>
      </c>
      <c r="B511" s="63" t="s">
        <v>266</v>
      </c>
      <c r="C511" s="64" t="s">
        <v>4288</v>
      </c>
      <c r="D511" s="67"/>
      <c r="E511" s="65">
        <v>1040.1099999999999</v>
      </c>
    </row>
    <row r="512" spans="1:5" ht="51">
      <c r="A512" s="63">
        <v>31</v>
      </c>
      <c r="B512" s="63" t="s">
        <v>266</v>
      </c>
      <c r="C512" s="64" t="s">
        <v>4289</v>
      </c>
      <c r="D512" s="67"/>
      <c r="E512" s="65">
        <v>835.42</v>
      </c>
    </row>
    <row r="513" spans="1:5" ht="25.5">
      <c r="A513" s="63">
        <v>31</v>
      </c>
      <c r="B513" s="63" t="s">
        <v>266</v>
      </c>
      <c r="C513" s="64" t="s">
        <v>4290</v>
      </c>
      <c r="D513" s="67"/>
      <c r="E513" s="65">
        <v>237.6</v>
      </c>
    </row>
    <row r="514" spans="1:5" ht="25.5">
      <c r="A514" s="63">
        <v>31</v>
      </c>
      <c r="B514" s="63" t="s">
        <v>266</v>
      </c>
      <c r="C514" s="64" t="s">
        <v>4291</v>
      </c>
      <c r="D514" s="67"/>
      <c r="E514" s="65">
        <v>2486.42</v>
      </c>
    </row>
    <row r="515" spans="1:5">
      <c r="A515" s="63">
        <v>31</v>
      </c>
      <c r="B515" s="63" t="s">
        <v>266</v>
      </c>
      <c r="C515" s="64" t="s">
        <v>4292</v>
      </c>
      <c r="D515" s="67"/>
      <c r="E515" s="65">
        <v>3149.14</v>
      </c>
    </row>
    <row r="516" spans="1:5">
      <c r="A516" s="63">
        <v>31</v>
      </c>
      <c r="B516" s="63" t="s">
        <v>266</v>
      </c>
      <c r="C516" s="64" t="s">
        <v>3943</v>
      </c>
      <c r="D516" s="67"/>
      <c r="E516" s="65">
        <v>10567.2</v>
      </c>
    </row>
    <row r="517" spans="1:5">
      <c r="A517" s="63">
        <v>32</v>
      </c>
      <c r="B517" s="63" t="s">
        <v>275</v>
      </c>
      <c r="C517" s="64" t="s">
        <v>4293</v>
      </c>
      <c r="D517" s="67" t="s">
        <v>3703</v>
      </c>
      <c r="E517" s="65">
        <v>9418.5</v>
      </c>
    </row>
    <row r="518" spans="1:5">
      <c r="A518" s="63">
        <v>32</v>
      </c>
      <c r="B518" s="63" t="s">
        <v>275</v>
      </c>
      <c r="C518" s="64" t="s">
        <v>4294</v>
      </c>
      <c r="D518" s="67" t="s">
        <v>3732</v>
      </c>
      <c r="E518" s="65">
        <v>1116.77</v>
      </c>
    </row>
    <row r="519" spans="1:5">
      <c r="A519" s="63">
        <v>32</v>
      </c>
      <c r="B519" s="63" t="s">
        <v>275</v>
      </c>
      <c r="C519" s="64" t="s">
        <v>4295</v>
      </c>
      <c r="D519" s="67"/>
      <c r="E519" s="65">
        <f>1489.46+488.24+787.64</f>
        <v>2765.34</v>
      </c>
    </row>
    <row r="520" spans="1:5">
      <c r="A520" s="63">
        <v>32</v>
      </c>
      <c r="B520" s="63" t="s">
        <v>275</v>
      </c>
      <c r="C520" s="64" t="s">
        <v>4296</v>
      </c>
      <c r="D520" s="67" t="s">
        <v>3729</v>
      </c>
      <c r="E520" s="65">
        <v>459.8</v>
      </c>
    </row>
    <row r="521" spans="1:5">
      <c r="A521" s="63">
        <v>32</v>
      </c>
      <c r="B521" s="63" t="s">
        <v>275</v>
      </c>
      <c r="C521" s="64" t="s">
        <v>4297</v>
      </c>
      <c r="D521" s="67" t="s">
        <v>3732</v>
      </c>
      <c r="E521" s="65">
        <v>357</v>
      </c>
    </row>
    <row r="522" spans="1:5">
      <c r="A522" s="63">
        <v>34</v>
      </c>
      <c r="B522" s="63" t="s">
        <v>353</v>
      </c>
      <c r="C522" s="64" t="s">
        <v>4151</v>
      </c>
      <c r="D522" s="67" t="s">
        <v>3</v>
      </c>
      <c r="E522" s="65">
        <f>6985+73727.18</f>
        <v>80712.179999999993</v>
      </c>
    </row>
    <row r="523" spans="1:5">
      <c r="A523" s="63">
        <v>34</v>
      </c>
      <c r="B523" s="63" t="s">
        <v>353</v>
      </c>
      <c r="C523" s="64" t="s">
        <v>3841</v>
      </c>
      <c r="D523" s="67"/>
      <c r="E523" s="65">
        <v>15064.97</v>
      </c>
    </row>
    <row r="524" spans="1:5">
      <c r="A524" s="63">
        <v>34</v>
      </c>
      <c r="B524" s="63" t="s">
        <v>353</v>
      </c>
      <c r="C524" s="64" t="s">
        <v>4298</v>
      </c>
      <c r="D524" s="67" t="s">
        <v>2376</v>
      </c>
      <c r="E524" s="65">
        <v>5000</v>
      </c>
    </row>
    <row r="525" spans="1:5">
      <c r="A525" s="63">
        <v>34</v>
      </c>
      <c r="B525" s="63" t="s">
        <v>353</v>
      </c>
      <c r="C525" s="64" t="s">
        <v>4299</v>
      </c>
      <c r="D525" s="67" t="s">
        <v>2376</v>
      </c>
      <c r="E525" s="65">
        <v>3600</v>
      </c>
    </row>
    <row r="526" spans="1:5">
      <c r="A526" s="63">
        <v>46</v>
      </c>
      <c r="B526" s="63" t="s">
        <v>4300</v>
      </c>
      <c r="C526" s="64" t="s">
        <v>4301</v>
      </c>
      <c r="D526" s="67" t="s">
        <v>3701</v>
      </c>
      <c r="E526" s="65">
        <v>3550.8</v>
      </c>
    </row>
    <row r="527" spans="1:5" ht="25.5">
      <c r="A527" s="63">
        <v>46</v>
      </c>
      <c r="B527" s="63" t="s">
        <v>4300</v>
      </c>
      <c r="C527" s="64" t="s">
        <v>4302</v>
      </c>
      <c r="D527" s="67" t="s">
        <v>2376</v>
      </c>
      <c r="E527" s="65">
        <v>981.12</v>
      </c>
    </row>
    <row r="528" spans="1:5">
      <c r="A528" s="63">
        <v>46</v>
      </c>
      <c r="B528" s="63" t="s">
        <v>280</v>
      </c>
      <c r="C528" s="64" t="s">
        <v>4303</v>
      </c>
      <c r="D528" s="67" t="s">
        <v>3701</v>
      </c>
      <c r="E528" s="65">
        <v>2427.62</v>
      </c>
    </row>
    <row r="529" spans="1:5" ht="38.25">
      <c r="A529" s="63">
        <v>46</v>
      </c>
      <c r="B529" s="63" t="s">
        <v>280</v>
      </c>
      <c r="C529" s="64" t="s">
        <v>4304</v>
      </c>
      <c r="D529" s="67" t="s">
        <v>3705</v>
      </c>
      <c r="E529" s="65">
        <v>3573.35</v>
      </c>
    </row>
    <row r="530" spans="1:5" ht="25.5">
      <c r="A530" s="63">
        <v>48</v>
      </c>
      <c r="B530" s="63" t="s">
        <v>4305</v>
      </c>
      <c r="C530" s="64" t="s">
        <v>4306</v>
      </c>
      <c r="D530" s="67" t="s">
        <v>3770</v>
      </c>
      <c r="E530" s="65">
        <v>13595.88</v>
      </c>
    </row>
    <row r="531" spans="1:5" ht="38.25">
      <c r="A531" s="63">
        <v>65</v>
      </c>
      <c r="B531" s="63" t="s">
        <v>286</v>
      </c>
      <c r="C531" s="64" t="s">
        <v>4307</v>
      </c>
      <c r="D531" s="67" t="s">
        <v>3701</v>
      </c>
      <c r="E531" s="65">
        <v>2651.74</v>
      </c>
    </row>
    <row r="532" spans="1:5" ht="63.75">
      <c r="A532" s="63">
        <v>65</v>
      </c>
      <c r="B532" s="63" t="s">
        <v>286</v>
      </c>
      <c r="C532" s="64" t="s">
        <v>4308</v>
      </c>
      <c r="D532" s="67" t="s">
        <v>3701</v>
      </c>
      <c r="E532" s="65">
        <v>1931.27</v>
      </c>
    </row>
    <row r="533" spans="1:5" ht="25.5">
      <c r="A533" s="63">
        <v>65</v>
      </c>
      <c r="B533" s="63" t="s">
        <v>286</v>
      </c>
      <c r="C533" s="64" t="s">
        <v>4309</v>
      </c>
      <c r="D533" s="67" t="s">
        <v>2376</v>
      </c>
      <c r="E533" s="65">
        <v>11924.66</v>
      </c>
    </row>
    <row r="534" spans="1:5">
      <c r="A534" s="63">
        <v>65</v>
      </c>
      <c r="B534" s="63" t="s">
        <v>286</v>
      </c>
      <c r="C534" s="64" t="s">
        <v>4310</v>
      </c>
      <c r="D534" s="67"/>
      <c r="E534" s="65">
        <v>2400.3200000000002</v>
      </c>
    </row>
    <row r="535" spans="1:5">
      <c r="A535" s="63">
        <v>65</v>
      </c>
      <c r="B535" s="63" t="s">
        <v>286</v>
      </c>
      <c r="C535" s="64" t="s">
        <v>4311</v>
      </c>
      <c r="D535" s="67"/>
      <c r="E535" s="65">
        <v>495.11</v>
      </c>
    </row>
    <row r="536" spans="1:5" ht="25.5">
      <c r="A536" s="63">
        <v>65</v>
      </c>
      <c r="B536" s="63" t="s">
        <v>286</v>
      </c>
      <c r="C536" s="64" t="s">
        <v>4312</v>
      </c>
      <c r="D536" s="67" t="s">
        <v>3703</v>
      </c>
      <c r="E536" s="65">
        <v>799</v>
      </c>
    </row>
    <row r="537" spans="1:5" ht="25.5">
      <c r="A537" s="63">
        <v>66</v>
      </c>
      <c r="B537" s="63" t="s">
        <v>363</v>
      </c>
      <c r="C537" s="64" t="s">
        <v>4313</v>
      </c>
      <c r="D537" s="67" t="s">
        <v>3701</v>
      </c>
      <c r="E537" s="65">
        <v>1967.68</v>
      </c>
    </row>
    <row r="538" spans="1:5" ht="25.5">
      <c r="A538" s="63">
        <v>66</v>
      </c>
      <c r="B538" s="63" t="s">
        <v>363</v>
      </c>
      <c r="C538" s="64" t="s">
        <v>4314</v>
      </c>
      <c r="D538" s="67" t="s">
        <v>3701</v>
      </c>
      <c r="E538" s="65">
        <v>8102.88</v>
      </c>
    </row>
    <row r="539" spans="1:5" ht="25.5">
      <c r="A539" s="63">
        <v>66</v>
      </c>
      <c r="B539" s="63" t="s">
        <v>363</v>
      </c>
      <c r="C539" s="64" t="s">
        <v>4315</v>
      </c>
      <c r="D539" s="67"/>
      <c r="E539" s="65">
        <v>3424.26</v>
      </c>
    </row>
    <row r="540" spans="1:5" ht="25.5">
      <c r="A540" s="63">
        <v>66</v>
      </c>
      <c r="B540" s="63" t="s">
        <v>363</v>
      </c>
      <c r="C540" s="64" t="s">
        <v>4316</v>
      </c>
      <c r="D540" s="67" t="s">
        <v>3701</v>
      </c>
      <c r="E540" s="65">
        <v>2584.7399999999998</v>
      </c>
    </row>
    <row r="541" spans="1:5" ht="25.5">
      <c r="A541" s="63">
        <v>66</v>
      </c>
      <c r="B541" s="63" t="s">
        <v>363</v>
      </c>
      <c r="C541" s="64" t="s">
        <v>4317</v>
      </c>
      <c r="D541" s="67" t="s">
        <v>3701</v>
      </c>
      <c r="E541" s="65">
        <v>1101.5999999999999</v>
      </c>
    </row>
    <row r="542" spans="1:5">
      <c r="A542" s="63">
        <v>81</v>
      </c>
      <c r="B542" s="63" t="s">
        <v>330</v>
      </c>
      <c r="C542" s="64" t="s">
        <v>4318</v>
      </c>
      <c r="D542" s="67" t="s">
        <v>3732</v>
      </c>
      <c r="E542" s="65">
        <v>4495.18</v>
      </c>
    </row>
    <row r="543" spans="1:5">
      <c r="A543" s="63">
        <v>81</v>
      </c>
      <c r="B543" s="63" t="s">
        <v>4319</v>
      </c>
      <c r="C543" s="64" t="s">
        <v>4320</v>
      </c>
      <c r="D543" s="67" t="s">
        <v>3732</v>
      </c>
      <c r="E543" s="65">
        <v>1090.1300000000001</v>
      </c>
    </row>
    <row r="544" spans="1:5">
      <c r="A544" s="63">
        <v>81</v>
      </c>
      <c r="B544" s="63" t="s">
        <v>303</v>
      </c>
      <c r="C544" s="64" t="s">
        <v>4298</v>
      </c>
      <c r="D544" s="67" t="s">
        <v>2376</v>
      </c>
      <c r="E544" s="65">
        <v>23951.47</v>
      </c>
    </row>
    <row r="545" spans="1:5">
      <c r="A545" s="63">
        <v>81</v>
      </c>
      <c r="B545" s="63" t="s">
        <v>303</v>
      </c>
      <c r="C545" s="64" t="s">
        <v>4318</v>
      </c>
      <c r="D545" s="67" t="s">
        <v>3732</v>
      </c>
      <c r="E545" s="65">
        <v>2496.83</v>
      </c>
    </row>
    <row r="546" spans="1:5" ht="25.5">
      <c r="A546" s="63">
        <v>82</v>
      </c>
      <c r="B546" s="63" t="s">
        <v>306</v>
      </c>
      <c r="C546" s="64" t="s">
        <v>4321</v>
      </c>
      <c r="D546" s="67" t="s">
        <v>3701</v>
      </c>
      <c r="E546" s="65">
        <v>3060</v>
      </c>
    </row>
    <row r="547" spans="1:5">
      <c r="A547" s="63">
        <v>82</v>
      </c>
      <c r="B547" s="63" t="s">
        <v>306</v>
      </c>
      <c r="C547" s="64" t="s">
        <v>4322</v>
      </c>
      <c r="D547" s="67" t="s">
        <v>2376</v>
      </c>
      <c r="E547" s="65">
        <v>2652.17</v>
      </c>
    </row>
    <row r="548" spans="1:5">
      <c r="A548" s="63">
        <v>82</v>
      </c>
      <c r="B548" s="63" t="s">
        <v>306</v>
      </c>
      <c r="C548" s="64" t="s">
        <v>4323</v>
      </c>
      <c r="D548" s="67"/>
      <c r="E548" s="65">
        <v>6343</v>
      </c>
    </row>
    <row r="549" spans="1:5" ht="25.5">
      <c r="A549" s="63">
        <v>82</v>
      </c>
      <c r="B549" s="63" t="s">
        <v>310</v>
      </c>
      <c r="C549" s="64" t="s">
        <v>4324</v>
      </c>
      <c r="D549" s="67" t="s">
        <v>3770</v>
      </c>
      <c r="E549" s="65">
        <v>2979</v>
      </c>
    </row>
    <row r="550" spans="1:5" ht="25.5">
      <c r="A550" s="63">
        <v>82</v>
      </c>
      <c r="B550" s="63" t="s">
        <v>310</v>
      </c>
      <c r="C550" s="64" t="s">
        <v>4325</v>
      </c>
      <c r="D550" s="67"/>
      <c r="E550" s="65">
        <v>1728.78</v>
      </c>
    </row>
    <row r="551" spans="1:5">
      <c r="A551" s="63">
        <v>82</v>
      </c>
      <c r="B551" s="63" t="s">
        <v>310</v>
      </c>
      <c r="C551" s="64" t="s">
        <v>4326</v>
      </c>
      <c r="D551" s="67" t="s">
        <v>3732</v>
      </c>
      <c r="E551" s="65">
        <v>222.84</v>
      </c>
    </row>
    <row r="552" spans="1:5" ht="25.5">
      <c r="A552" s="63">
        <v>82</v>
      </c>
      <c r="B552" s="63" t="s">
        <v>310</v>
      </c>
      <c r="C552" s="64" t="s">
        <v>4327</v>
      </c>
      <c r="D552" s="67" t="s">
        <v>3701</v>
      </c>
      <c r="E552" s="65">
        <v>84.91</v>
      </c>
    </row>
    <row r="553" spans="1:5">
      <c r="A553" s="63">
        <v>82</v>
      </c>
      <c r="B553" s="63" t="s">
        <v>310</v>
      </c>
      <c r="C553" s="64" t="s">
        <v>4192</v>
      </c>
      <c r="D553" s="67" t="s">
        <v>3732</v>
      </c>
      <c r="E553" s="65">
        <v>431.79</v>
      </c>
    </row>
    <row r="554" spans="1:5">
      <c r="A554" s="63">
        <v>82</v>
      </c>
      <c r="B554" s="63" t="s">
        <v>310</v>
      </c>
      <c r="C554" s="64" t="s">
        <v>4328</v>
      </c>
      <c r="D554" s="67" t="s">
        <v>3732</v>
      </c>
      <c r="E554" s="65">
        <v>72.209999999999994</v>
      </c>
    </row>
    <row r="555" spans="1:5" ht="25.5">
      <c r="A555" s="63">
        <v>83</v>
      </c>
      <c r="B555" s="63" t="s">
        <v>4329</v>
      </c>
      <c r="C555" s="64" t="s">
        <v>4330</v>
      </c>
      <c r="D555" s="67" t="s">
        <v>3703</v>
      </c>
      <c r="E555" s="65">
        <v>11727.3</v>
      </c>
    </row>
    <row r="556" spans="1:5">
      <c r="A556" s="63">
        <v>83</v>
      </c>
      <c r="B556" s="63" t="s">
        <v>4331</v>
      </c>
      <c r="C556" s="64" t="s">
        <v>4192</v>
      </c>
      <c r="D556" s="67" t="s">
        <v>3732</v>
      </c>
      <c r="E556" s="65">
        <f>737.52+282.59</f>
        <v>1020.1099999999999</v>
      </c>
    </row>
    <row r="557" spans="1:5">
      <c r="A557" s="63">
        <v>83</v>
      </c>
      <c r="B557" s="63" t="s">
        <v>4332</v>
      </c>
      <c r="C557" s="64" t="s">
        <v>4333</v>
      </c>
      <c r="D557" s="67" t="s">
        <v>3732</v>
      </c>
      <c r="E557" s="65">
        <f>737.52+282.59</f>
        <v>1020.1099999999999</v>
      </c>
    </row>
    <row r="558" spans="1:5">
      <c r="A558" s="63">
        <v>83</v>
      </c>
      <c r="B558" s="63" t="s">
        <v>4332</v>
      </c>
      <c r="C558" s="64" t="s">
        <v>4334</v>
      </c>
      <c r="D558" s="67"/>
      <c r="E558" s="65">
        <v>238.08</v>
      </c>
    </row>
    <row r="559" spans="1:5">
      <c r="A559" s="63">
        <v>83</v>
      </c>
      <c r="B559" s="63" t="s">
        <v>4335</v>
      </c>
      <c r="C559" s="64" t="s">
        <v>4333</v>
      </c>
      <c r="D559" s="67" t="s">
        <v>3732</v>
      </c>
      <c r="E559" s="65">
        <f>737.52+282.59</f>
        <v>1020.1099999999999</v>
      </c>
    </row>
    <row r="560" spans="1:5">
      <c r="A560" s="63">
        <v>83</v>
      </c>
      <c r="B560" s="63" t="s">
        <v>4336</v>
      </c>
      <c r="C560" s="64" t="s">
        <v>4192</v>
      </c>
      <c r="D560" s="67" t="s">
        <v>3732</v>
      </c>
      <c r="E560" s="65">
        <v>784.02</v>
      </c>
    </row>
    <row r="561" spans="1:5" ht="25.5">
      <c r="A561" s="63">
        <v>83</v>
      </c>
      <c r="B561" s="63" t="s">
        <v>4336</v>
      </c>
      <c r="C561" s="64" t="s">
        <v>4337</v>
      </c>
      <c r="D561" s="67"/>
      <c r="E561" s="65">
        <v>231.59</v>
      </c>
    </row>
    <row r="562" spans="1:5">
      <c r="A562" s="63">
        <v>83</v>
      </c>
      <c r="B562" s="63" t="s">
        <v>4336</v>
      </c>
      <c r="C562" s="64" t="s">
        <v>4338</v>
      </c>
      <c r="D562" s="67"/>
      <c r="E562" s="65">
        <v>1354.8</v>
      </c>
    </row>
    <row r="563" spans="1:5">
      <c r="A563" s="63">
        <v>83</v>
      </c>
      <c r="B563" s="63" t="s">
        <v>4339</v>
      </c>
      <c r="C563" s="64" t="s">
        <v>4340</v>
      </c>
      <c r="D563" s="67" t="s">
        <v>3732</v>
      </c>
      <c r="E563" s="65">
        <f>737.52+282.59</f>
        <v>1020.1099999999999</v>
      </c>
    </row>
    <row r="564" spans="1:5">
      <c r="A564" s="63">
        <v>83</v>
      </c>
      <c r="B564" s="63" t="s">
        <v>4339</v>
      </c>
      <c r="C564" s="64" t="s">
        <v>4333</v>
      </c>
      <c r="D564" s="67" t="s">
        <v>3732</v>
      </c>
      <c r="E564" s="65">
        <f>737.52+282.59</f>
        <v>1020.1099999999999</v>
      </c>
    </row>
    <row r="565" spans="1:5">
      <c r="A565" s="63">
        <v>83</v>
      </c>
      <c r="B565" s="63" t="s">
        <v>4341</v>
      </c>
      <c r="C565" s="64" t="s">
        <v>4333</v>
      </c>
      <c r="D565" s="67" t="s">
        <v>3732</v>
      </c>
      <c r="E565" s="65">
        <f>737.52+282.59</f>
        <v>1020.1099999999999</v>
      </c>
    </row>
    <row r="566" spans="1:5">
      <c r="A566" s="63">
        <v>83</v>
      </c>
      <c r="B566" s="63" t="s">
        <v>4339</v>
      </c>
      <c r="C566" s="64" t="s">
        <v>4333</v>
      </c>
      <c r="D566" s="67" t="s">
        <v>3732</v>
      </c>
      <c r="E566" s="65">
        <f>737.52+282.59</f>
        <v>1020.1099999999999</v>
      </c>
    </row>
    <row r="567" spans="1:5">
      <c r="A567" s="63">
        <v>83</v>
      </c>
      <c r="B567" s="63" t="s">
        <v>4342</v>
      </c>
      <c r="C567" s="64" t="s">
        <v>4192</v>
      </c>
      <c r="D567" s="67" t="s">
        <v>3732</v>
      </c>
      <c r="E567" s="65">
        <f>737.52+282.59</f>
        <v>1020.1099999999999</v>
      </c>
    </row>
    <row r="568" spans="1:5">
      <c r="A568" s="63">
        <v>83</v>
      </c>
      <c r="B568" s="63" t="s">
        <v>4342</v>
      </c>
      <c r="C568" s="64" t="s">
        <v>4343</v>
      </c>
      <c r="D568" s="67"/>
      <c r="E568" s="65">
        <v>1009.24</v>
      </c>
    </row>
    <row r="569" spans="1:5">
      <c r="A569" s="63">
        <v>83</v>
      </c>
      <c r="B569" s="63" t="s">
        <v>4344</v>
      </c>
      <c r="C569" s="64" t="s">
        <v>4192</v>
      </c>
      <c r="D569" s="67" t="s">
        <v>3732</v>
      </c>
      <c r="E569" s="65">
        <f>737.52+282.59</f>
        <v>1020.1099999999999</v>
      </c>
    </row>
    <row r="570" spans="1:5">
      <c r="A570" s="63">
        <v>83</v>
      </c>
      <c r="B570" s="63" t="s">
        <v>4344</v>
      </c>
      <c r="C570" s="64" t="s">
        <v>4192</v>
      </c>
      <c r="D570" s="67"/>
      <c r="E570" s="65">
        <v>1343.96</v>
      </c>
    </row>
    <row r="571" spans="1:5">
      <c r="A571" s="63">
        <v>83</v>
      </c>
      <c r="B571" s="63" t="s">
        <v>107</v>
      </c>
      <c r="C571" s="64" t="s">
        <v>4192</v>
      </c>
      <c r="D571" s="67" t="s">
        <v>3732</v>
      </c>
      <c r="E571" s="65">
        <v>633.92999999999995</v>
      </c>
    </row>
    <row r="572" spans="1:5" ht="25.5">
      <c r="A572" s="63">
        <v>83</v>
      </c>
      <c r="B572" s="63" t="s">
        <v>107</v>
      </c>
      <c r="C572" s="64" t="s">
        <v>4345</v>
      </c>
      <c r="D572" s="67"/>
      <c r="E572" s="65">
        <v>391.08</v>
      </c>
    </row>
    <row r="573" spans="1:5">
      <c r="A573" s="63">
        <v>83</v>
      </c>
      <c r="B573" s="63" t="s">
        <v>4346</v>
      </c>
      <c r="C573" s="64" t="s">
        <v>4192</v>
      </c>
      <c r="D573" s="67" t="s">
        <v>3732</v>
      </c>
      <c r="E573" s="65">
        <v>1332.31</v>
      </c>
    </row>
    <row r="574" spans="1:5" ht="25.5">
      <c r="A574" s="63">
        <v>83</v>
      </c>
      <c r="B574" s="63" t="s">
        <v>4346</v>
      </c>
      <c r="C574" s="64" t="s">
        <v>4347</v>
      </c>
      <c r="D574" s="67"/>
      <c r="E574" s="65">
        <v>1765.16</v>
      </c>
    </row>
    <row r="575" spans="1:5" ht="25.5">
      <c r="A575" s="63">
        <v>83</v>
      </c>
      <c r="B575" s="63" t="s">
        <v>4346</v>
      </c>
      <c r="C575" s="64" t="s">
        <v>4348</v>
      </c>
      <c r="D575" s="67"/>
      <c r="E575" s="65">
        <v>217.56</v>
      </c>
    </row>
    <row r="576" spans="1:5" ht="25.5">
      <c r="A576" s="63">
        <v>83</v>
      </c>
      <c r="B576" s="63" t="s">
        <v>4346</v>
      </c>
      <c r="C576" s="64" t="s">
        <v>4349</v>
      </c>
      <c r="D576" s="67"/>
      <c r="E576" s="65">
        <v>12769.02</v>
      </c>
    </row>
    <row r="577" spans="1:5" ht="25.5">
      <c r="A577" s="63">
        <v>83</v>
      </c>
      <c r="B577" s="63" t="s">
        <v>4346</v>
      </c>
      <c r="C577" s="64" t="s">
        <v>4350</v>
      </c>
      <c r="D577" s="67"/>
      <c r="E577" s="65">
        <v>826.8</v>
      </c>
    </row>
    <row r="578" spans="1:5">
      <c r="A578" s="63">
        <v>83</v>
      </c>
      <c r="B578" s="63" t="s">
        <v>4351</v>
      </c>
      <c r="C578" s="64" t="s">
        <v>4333</v>
      </c>
      <c r="D578" s="67" t="s">
        <v>3732</v>
      </c>
      <c r="E578" s="65">
        <f>737.52+282.59</f>
        <v>1020.1099999999999</v>
      </c>
    </row>
    <row r="579" spans="1:5">
      <c r="A579" s="63">
        <v>83</v>
      </c>
      <c r="B579" s="63" t="s">
        <v>4339</v>
      </c>
      <c r="C579" s="64" t="s">
        <v>4352</v>
      </c>
      <c r="D579" s="67" t="s">
        <v>3732</v>
      </c>
      <c r="E579" s="65">
        <f>282.59+1500.53</f>
        <v>1783.12</v>
      </c>
    </row>
    <row r="580" spans="1:5">
      <c r="A580" s="63">
        <v>83</v>
      </c>
      <c r="B580" s="63" t="s">
        <v>4339</v>
      </c>
      <c r="C580" s="64" t="s">
        <v>4353</v>
      </c>
      <c r="D580" s="67"/>
      <c r="E580" s="65">
        <v>2138.6799999999998</v>
      </c>
    </row>
    <row r="581" spans="1:5">
      <c r="A581" s="63">
        <v>83</v>
      </c>
      <c r="B581" s="63" t="s">
        <v>4339</v>
      </c>
      <c r="C581" s="64" t="s">
        <v>4354</v>
      </c>
      <c r="D581" s="67"/>
      <c r="E581" s="65">
        <v>3034.02</v>
      </c>
    </row>
    <row r="582" spans="1:5" ht="25.5">
      <c r="A582" s="63">
        <v>83</v>
      </c>
      <c r="B582" s="63" t="s">
        <v>4339</v>
      </c>
      <c r="C582" s="64" t="s">
        <v>4355</v>
      </c>
      <c r="D582" s="67"/>
      <c r="E582" s="65">
        <v>7886.23</v>
      </c>
    </row>
    <row r="583" spans="1:5" ht="25.5">
      <c r="A583" s="63">
        <v>83</v>
      </c>
      <c r="B583" s="63" t="s">
        <v>4339</v>
      </c>
      <c r="C583" s="64" t="s">
        <v>4356</v>
      </c>
      <c r="D583" s="67"/>
      <c r="E583" s="65">
        <v>914.32</v>
      </c>
    </row>
    <row r="584" spans="1:5" ht="25.5">
      <c r="A584" s="63">
        <v>83</v>
      </c>
      <c r="B584" s="63" t="s">
        <v>4339</v>
      </c>
      <c r="C584" s="64" t="s">
        <v>4357</v>
      </c>
      <c r="D584" s="67"/>
      <c r="E584" s="65">
        <v>979.66</v>
      </c>
    </row>
    <row r="585" spans="1:5" ht="25.5">
      <c r="A585" s="63">
        <v>83</v>
      </c>
      <c r="B585" s="63" t="s">
        <v>4339</v>
      </c>
      <c r="C585" s="64" t="s">
        <v>4358</v>
      </c>
      <c r="D585" s="67"/>
      <c r="E585" s="65">
        <v>877.92</v>
      </c>
    </row>
    <row r="586" spans="1:5">
      <c r="A586" s="63">
        <v>83</v>
      </c>
      <c r="B586" s="63" t="s">
        <v>4339</v>
      </c>
      <c r="C586" s="64" t="s">
        <v>4359</v>
      </c>
      <c r="D586" s="67"/>
      <c r="E586" s="65">
        <v>4173.12</v>
      </c>
    </row>
    <row r="587" spans="1:5">
      <c r="A587" s="63">
        <v>83</v>
      </c>
      <c r="B587" s="63" t="s">
        <v>4339</v>
      </c>
      <c r="C587" s="64" t="s">
        <v>4360</v>
      </c>
      <c r="D587" s="67"/>
      <c r="E587" s="65">
        <v>515.47</v>
      </c>
    </row>
    <row r="588" spans="1:5" ht="25.5">
      <c r="A588" s="63">
        <v>83</v>
      </c>
      <c r="B588" s="63" t="s">
        <v>4339</v>
      </c>
      <c r="C588" s="64" t="s">
        <v>4361</v>
      </c>
      <c r="D588" s="67"/>
      <c r="E588" s="65">
        <v>2107.1</v>
      </c>
    </row>
    <row r="589" spans="1:5" ht="25.5">
      <c r="A589" s="63">
        <v>83</v>
      </c>
      <c r="B589" s="63" t="s">
        <v>4339</v>
      </c>
      <c r="C589" s="64" t="s">
        <v>4362</v>
      </c>
      <c r="D589" s="67"/>
      <c r="E589" s="65">
        <v>1232.1199999999999</v>
      </c>
    </row>
    <row r="590" spans="1:5" ht="25.5">
      <c r="A590" s="63">
        <v>83</v>
      </c>
      <c r="B590" s="63" t="s">
        <v>4339</v>
      </c>
      <c r="C590" s="64" t="s">
        <v>4363</v>
      </c>
      <c r="D590" s="67" t="s">
        <v>2376</v>
      </c>
      <c r="E590" s="65">
        <v>9769.27</v>
      </c>
    </row>
    <row r="591" spans="1:5">
      <c r="A591" s="63">
        <v>83</v>
      </c>
      <c r="B591" s="63" t="s">
        <v>4339</v>
      </c>
      <c r="C591" s="64" t="s">
        <v>4352</v>
      </c>
      <c r="D591" s="67" t="s">
        <v>3732</v>
      </c>
      <c r="E591" s="65">
        <v>1020.11</v>
      </c>
    </row>
    <row r="592" spans="1:5" ht="38.25">
      <c r="A592" s="63">
        <v>84</v>
      </c>
      <c r="B592" s="63" t="s">
        <v>179</v>
      </c>
      <c r="C592" s="64" t="s">
        <v>4364</v>
      </c>
      <c r="D592" s="67" t="s">
        <v>3701</v>
      </c>
      <c r="E592" s="65">
        <v>20484.060000000001</v>
      </c>
    </row>
    <row r="593" spans="1:5" ht="25.5">
      <c r="A593" s="63">
        <v>84</v>
      </c>
      <c r="B593" s="63" t="s">
        <v>179</v>
      </c>
      <c r="C593" s="64" t="s">
        <v>4365</v>
      </c>
      <c r="D593" s="67" t="s">
        <v>2376</v>
      </c>
      <c r="E593" s="65">
        <v>1026.74</v>
      </c>
    </row>
    <row r="594" spans="1:5" ht="25.5">
      <c r="A594" s="63">
        <v>84</v>
      </c>
      <c r="B594" s="63" t="s">
        <v>179</v>
      </c>
      <c r="C594" s="64" t="s">
        <v>4366</v>
      </c>
      <c r="D594" s="67" t="s">
        <v>2376</v>
      </c>
      <c r="E594" s="65">
        <v>6569.75</v>
      </c>
    </row>
    <row r="595" spans="1:5" ht="25.5">
      <c r="A595" s="63">
        <v>84</v>
      </c>
      <c r="B595" s="63" t="s">
        <v>179</v>
      </c>
      <c r="C595" s="64" t="s">
        <v>4367</v>
      </c>
      <c r="D595" s="67" t="s">
        <v>3705</v>
      </c>
      <c r="E595" s="65">
        <v>4971.4799999999996</v>
      </c>
    </row>
    <row r="596" spans="1:5">
      <c r="A596" s="63">
        <v>84</v>
      </c>
      <c r="B596" s="63" t="s">
        <v>179</v>
      </c>
      <c r="C596" s="64" t="s">
        <v>4368</v>
      </c>
      <c r="D596" s="67" t="s">
        <v>2376</v>
      </c>
      <c r="E596" s="65">
        <v>588</v>
      </c>
    </row>
    <row r="597" spans="1:5" ht="25.5">
      <c r="A597" s="63">
        <v>84</v>
      </c>
      <c r="B597" s="63" t="s">
        <v>179</v>
      </c>
      <c r="C597" s="64" t="s">
        <v>4369</v>
      </c>
      <c r="D597" s="67" t="s">
        <v>3705</v>
      </c>
      <c r="E597" s="65">
        <v>347.94</v>
      </c>
    </row>
    <row r="598" spans="1:5" ht="25.5">
      <c r="A598" s="63">
        <v>84</v>
      </c>
      <c r="B598" s="63" t="s">
        <v>179</v>
      </c>
      <c r="C598" s="64" t="s">
        <v>4370</v>
      </c>
      <c r="D598" s="67" t="s">
        <v>2376</v>
      </c>
      <c r="E598" s="65">
        <v>1025.82</v>
      </c>
    </row>
    <row r="599" spans="1:5" ht="25.5">
      <c r="A599" s="63">
        <v>84</v>
      </c>
      <c r="B599" s="63" t="s">
        <v>179</v>
      </c>
      <c r="C599" s="64" t="s">
        <v>4371</v>
      </c>
      <c r="D599" s="67" t="s">
        <v>3705</v>
      </c>
      <c r="E599" s="65">
        <v>347.94</v>
      </c>
    </row>
    <row r="600" spans="1:5">
      <c r="A600" s="63">
        <v>84</v>
      </c>
      <c r="B600" s="63" t="s">
        <v>179</v>
      </c>
      <c r="C600" s="64" t="s">
        <v>4372</v>
      </c>
      <c r="D600" s="67" t="s">
        <v>3732</v>
      </c>
      <c r="E600" s="65">
        <v>2805.34</v>
      </c>
    </row>
    <row r="601" spans="1:5">
      <c r="A601" s="63">
        <v>84</v>
      </c>
      <c r="B601" s="63" t="s">
        <v>4373</v>
      </c>
      <c r="C601" s="64" t="s">
        <v>4374</v>
      </c>
      <c r="D601" s="67"/>
      <c r="E601" s="65">
        <v>10261.299999999999</v>
      </c>
    </row>
    <row r="602" spans="1:5">
      <c r="A602" s="63">
        <v>84</v>
      </c>
      <c r="B602" s="63" t="s">
        <v>4373</v>
      </c>
      <c r="C602" s="64" t="s">
        <v>4375</v>
      </c>
      <c r="D602" s="67" t="s">
        <v>3732</v>
      </c>
      <c r="E602" s="65">
        <v>950.29</v>
      </c>
    </row>
    <row r="603" spans="1:5">
      <c r="A603" s="63">
        <v>84</v>
      </c>
      <c r="B603" s="63" t="s">
        <v>135</v>
      </c>
      <c r="C603" s="64" t="s">
        <v>4376</v>
      </c>
      <c r="D603" s="67" t="s">
        <v>3732</v>
      </c>
      <c r="E603" s="65">
        <v>7626</v>
      </c>
    </row>
    <row r="604" spans="1:5">
      <c r="A604" s="63">
        <v>84</v>
      </c>
      <c r="B604" s="63" t="s">
        <v>135</v>
      </c>
      <c r="C604" s="64" t="s">
        <v>4377</v>
      </c>
      <c r="D604" s="67" t="s">
        <v>3705</v>
      </c>
      <c r="E604" s="65">
        <v>1805.38</v>
      </c>
    </row>
    <row r="605" spans="1:5" ht="25.5">
      <c r="A605" s="63">
        <v>84</v>
      </c>
      <c r="B605" s="63" t="s">
        <v>135</v>
      </c>
      <c r="C605" s="64" t="s">
        <v>4378</v>
      </c>
      <c r="D605" s="67" t="s">
        <v>3732</v>
      </c>
      <c r="E605" s="65">
        <v>633.53</v>
      </c>
    </row>
    <row r="606" spans="1:5" ht="38.25">
      <c r="A606" s="63" t="s">
        <v>436</v>
      </c>
      <c r="B606" s="63" t="s">
        <v>437</v>
      </c>
      <c r="C606" s="72" t="s">
        <v>4379</v>
      </c>
      <c r="D606" s="67" t="s">
        <v>2376</v>
      </c>
      <c r="E606" s="74">
        <v>13650</v>
      </c>
    </row>
    <row r="607" spans="1:5" ht="38.25">
      <c r="A607" s="63" t="s">
        <v>436</v>
      </c>
      <c r="B607" s="63" t="s">
        <v>437</v>
      </c>
      <c r="C607" s="72" t="s">
        <v>4380</v>
      </c>
      <c r="D607" s="67" t="s">
        <v>2376</v>
      </c>
      <c r="E607" s="74">
        <v>9033</v>
      </c>
    </row>
    <row r="608" spans="1:5" ht="25.5">
      <c r="A608" s="63" t="s">
        <v>436</v>
      </c>
      <c r="B608" s="63" t="s">
        <v>437</v>
      </c>
      <c r="C608" s="72" t="s">
        <v>4381</v>
      </c>
      <c r="D608" s="67" t="s">
        <v>2376</v>
      </c>
      <c r="E608" s="74">
        <v>181</v>
      </c>
    </row>
    <row r="609" spans="1:5" ht="25.5">
      <c r="A609" s="63" t="s">
        <v>436</v>
      </c>
      <c r="B609" s="63" t="s">
        <v>437</v>
      </c>
      <c r="C609" s="72" t="s">
        <v>4382</v>
      </c>
      <c r="D609" s="67" t="s">
        <v>2376</v>
      </c>
      <c r="E609" s="74">
        <v>2327</v>
      </c>
    </row>
    <row r="610" spans="1:5" ht="25.5">
      <c r="A610" s="63" t="s">
        <v>470</v>
      </c>
      <c r="B610" s="63" t="s">
        <v>491</v>
      </c>
      <c r="C610" s="64" t="s">
        <v>4383</v>
      </c>
      <c r="D610" s="67" t="s">
        <v>3732</v>
      </c>
      <c r="E610" s="65">
        <v>9839.5</v>
      </c>
    </row>
    <row r="611" spans="1:5" ht="25.5">
      <c r="A611" s="63" t="s">
        <v>470</v>
      </c>
      <c r="B611" s="63" t="s">
        <v>491</v>
      </c>
      <c r="C611" s="64" t="s">
        <v>4383</v>
      </c>
      <c r="D611" s="67" t="s">
        <v>3732</v>
      </c>
      <c r="E611" s="65">
        <v>3839</v>
      </c>
    </row>
    <row r="612" spans="1:5" ht="25.5">
      <c r="A612" s="63" t="s">
        <v>470</v>
      </c>
      <c r="B612" s="63" t="s">
        <v>491</v>
      </c>
      <c r="C612" s="64" t="s">
        <v>4383</v>
      </c>
      <c r="D612" s="67" t="s">
        <v>3732</v>
      </c>
      <c r="E612" s="65">
        <v>955</v>
      </c>
    </row>
    <row r="613" spans="1:5" ht="25.5">
      <c r="A613" s="63" t="s">
        <v>470</v>
      </c>
      <c r="B613" s="63" t="s">
        <v>491</v>
      </c>
      <c r="C613" s="64" t="s">
        <v>4384</v>
      </c>
      <c r="D613" s="67" t="s">
        <v>3732</v>
      </c>
      <c r="E613" s="65">
        <v>1227.5999999999999</v>
      </c>
    </row>
    <row r="614" spans="1:5">
      <c r="A614" s="63" t="s">
        <v>470</v>
      </c>
      <c r="B614" s="63" t="s">
        <v>491</v>
      </c>
      <c r="C614" s="64" t="s">
        <v>4375</v>
      </c>
      <c r="D614" s="67" t="s">
        <v>3732</v>
      </c>
      <c r="E614" s="65">
        <v>540</v>
      </c>
    </row>
    <row r="615" spans="1:5">
      <c r="A615" s="63" t="s">
        <v>470</v>
      </c>
      <c r="B615" s="63" t="s">
        <v>491</v>
      </c>
      <c r="C615" s="64" t="s">
        <v>4160</v>
      </c>
      <c r="D615" s="67" t="s">
        <v>3732</v>
      </c>
      <c r="E615" s="65">
        <v>6638</v>
      </c>
    </row>
    <row r="616" spans="1:5">
      <c r="A616" s="63" t="s">
        <v>470</v>
      </c>
      <c r="B616" s="63" t="s">
        <v>491</v>
      </c>
      <c r="C616" s="64" t="s">
        <v>4160</v>
      </c>
      <c r="D616" s="67" t="s">
        <v>3732</v>
      </c>
      <c r="E616" s="65">
        <v>1056</v>
      </c>
    </row>
    <row r="617" spans="1:5" ht="25.5">
      <c r="A617" s="63">
        <v>31</v>
      </c>
      <c r="B617" s="63" t="s">
        <v>266</v>
      </c>
      <c r="C617" s="64" t="s">
        <v>4385</v>
      </c>
      <c r="D617" s="67" t="s">
        <v>3701</v>
      </c>
      <c r="E617" s="65">
        <v>731.61</v>
      </c>
    </row>
    <row r="618" spans="1:5" ht="38.25">
      <c r="A618" s="63">
        <v>31</v>
      </c>
      <c r="B618" s="63" t="s">
        <v>266</v>
      </c>
      <c r="C618" s="64" t="s">
        <v>4386</v>
      </c>
      <c r="D618" s="67" t="s">
        <v>3732</v>
      </c>
      <c r="E618" s="65">
        <v>600</v>
      </c>
    </row>
    <row r="619" spans="1:5" ht="25.5">
      <c r="A619" s="63">
        <v>31</v>
      </c>
      <c r="B619" s="63" t="s">
        <v>266</v>
      </c>
      <c r="C619" s="64" t="s">
        <v>4387</v>
      </c>
      <c r="D619" s="67" t="s">
        <v>3770</v>
      </c>
      <c r="E619" s="65">
        <v>3956.15</v>
      </c>
    </row>
    <row r="620" spans="1:5">
      <c r="A620" s="63">
        <v>31</v>
      </c>
      <c r="B620" s="63" t="s">
        <v>266</v>
      </c>
      <c r="C620" s="64" t="s">
        <v>4388</v>
      </c>
      <c r="D620" s="67" t="s">
        <v>3703</v>
      </c>
      <c r="E620" s="65">
        <v>3825.58</v>
      </c>
    </row>
    <row r="621" spans="1:5" ht="38.25">
      <c r="A621" s="63">
        <v>31</v>
      </c>
      <c r="B621" s="63" t="s">
        <v>266</v>
      </c>
      <c r="C621" s="64" t="s">
        <v>4389</v>
      </c>
      <c r="D621" s="67" t="s">
        <v>3703</v>
      </c>
      <c r="E621" s="65">
        <v>2486.42</v>
      </c>
    </row>
    <row r="622" spans="1:5" ht="38.25">
      <c r="A622" s="63">
        <v>31</v>
      </c>
      <c r="B622" s="63" t="s">
        <v>266</v>
      </c>
      <c r="C622" s="64" t="s">
        <v>4390</v>
      </c>
      <c r="D622" s="67" t="s">
        <v>3703</v>
      </c>
      <c r="E622" s="65">
        <v>9205.92</v>
      </c>
    </row>
    <row r="623" spans="1:5" ht="38.25">
      <c r="A623" s="63">
        <v>31</v>
      </c>
      <c r="B623" s="63" t="s">
        <v>266</v>
      </c>
      <c r="C623" s="64" t="s">
        <v>4391</v>
      </c>
      <c r="D623" s="67" t="s">
        <v>2376</v>
      </c>
      <c r="E623" s="65">
        <v>1910.28</v>
      </c>
    </row>
    <row r="624" spans="1:5" ht="25.5">
      <c r="A624" s="63">
        <v>31</v>
      </c>
      <c r="B624" s="63" t="s">
        <v>266</v>
      </c>
      <c r="C624" s="64" t="s">
        <v>4288</v>
      </c>
      <c r="D624" s="67" t="s">
        <v>2376</v>
      </c>
      <c r="E624" s="65">
        <v>1040.1099999999999</v>
      </c>
    </row>
    <row r="625" spans="1:5">
      <c r="A625" s="63">
        <v>31</v>
      </c>
      <c r="B625" s="63" t="s">
        <v>266</v>
      </c>
      <c r="C625" s="64" t="s">
        <v>4392</v>
      </c>
      <c r="D625" s="67" t="s">
        <v>2376</v>
      </c>
      <c r="E625" s="65">
        <v>5691.36</v>
      </c>
    </row>
    <row r="626" spans="1:5">
      <c r="A626" s="63">
        <v>31</v>
      </c>
      <c r="B626" s="63" t="s">
        <v>266</v>
      </c>
      <c r="C626" s="64" t="s">
        <v>4393</v>
      </c>
      <c r="D626" s="67" t="s">
        <v>2376</v>
      </c>
      <c r="E626" s="65">
        <v>2116.02</v>
      </c>
    </row>
    <row r="627" spans="1:5" ht="25.5">
      <c r="A627" s="63">
        <v>1</v>
      </c>
      <c r="B627" s="63" t="s">
        <v>4394</v>
      </c>
      <c r="C627" s="64" t="s">
        <v>4395</v>
      </c>
      <c r="D627" s="67" t="s">
        <v>3703</v>
      </c>
      <c r="E627" s="65">
        <v>12769</v>
      </c>
    </row>
    <row r="628" spans="1:5" ht="25.5">
      <c r="A628" s="63">
        <v>1</v>
      </c>
      <c r="B628" s="63" t="s">
        <v>4394</v>
      </c>
      <c r="C628" s="64" t="s">
        <v>4396</v>
      </c>
      <c r="D628" s="67" t="s">
        <v>2376</v>
      </c>
      <c r="E628" s="65">
        <v>676.48</v>
      </c>
    </row>
    <row r="629" spans="1:5">
      <c r="A629" s="63">
        <v>1</v>
      </c>
      <c r="B629" s="63" t="s">
        <v>4394</v>
      </c>
      <c r="C629" s="64" t="s">
        <v>4397</v>
      </c>
      <c r="D629" s="67" t="s">
        <v>3770</v>
      </c>
      <c r="E629" s="65">
        <v>1995</v>
      </c>
    </row>
    <row r="630" spans="1:5">
      <c r="A630" s="63">
        <v>1</v>
      </c>
      <c r="B630" s="63" t="s">
        <v>4394</v>
      </c>
      <c r="C630" s="64" t="s">
        <v>4398</v>
      </c>
      <c r="D630" s="67" t="s">
        <v>3705</v>
      </c>
      <c r="E630" s="65">
        <v>1496.4</v>
      </c>
    </row>
    <row r="631" spans="1:5">
      <c r="A631" s="63">
        <v>1</v>
      </c>
      <c r="B631" s="63" t="s">
        <v>4394</v>
      </c>
      <c r="C631" s="64" t="s">
        <v>4399</v>
      </c>
      <c r="D631" s="67" t="s">
        <v>3701</v>
      </c>
      <c r="E631" s="65">
        <v>1636.64</v>
      </c>
    </row>
    <row r="632" spans="1:5">
      <c r="A632" s="63">
        <v>3</v>
      </c>
      <c r="B632" s="63" t="s">
        <v>74</v>
      </c>
      <c r="C632" s="64" t="s">
        <v>4400</v>
      </c>
      <c r="D632" s="67" t="s">
        <v>2376</v>
      </c>
      <c r="E632" s="65">
        <v>3673.32</v>
      </c>
    </row>
    <row r="633" spans="1:5" ht="25.5">
      <c r="A633" s="63">
        <v>3</v>
      </c>
      <c r="B633" s="63" t="s">
        <v>74</v>
      </c>
      <c r="C633" s="64" t="s">
        <v>4401</v>
      </c>
      <c r="D633" s="67" t="s">
        <v>2376</v>
      </c>
      <c r="E633" s="65">
        <v>3872.92</v>
      </c>
    </row>
    <row r="634" spans="1:5" ht="25.5">
      <c r="A634" s="63">
        <v>3</v>
      </c>
      <c r="B634" s="63" t="s">
        <v>74</v>
      </c>
      <c r="C634" s="64" t="s">
        <v>4402</v>
      </c>
      <c r="D634" s="67" t="s">
        <v>2376</v>
      </c>
      <c r="E634" s="65">
        <v>874.8</v>
      </c>
    </row>
    <row r="635" spans="1:5">
      <c r="A635" s="63">
        <v>3</v>
      </c>
      <c r="B635" s="63" t="s">
        <v>74</v>
      </c>
      <c r="C635" s="64" t="s">
        <v>4403</v>
      </c>
      <c r="D635" s="67" t="s">
        <v>3701</v>
      </c>
      <c r="E635" s="65">
        <v>960</v>
      </c>
    </row>
    <row r="636" spans="1:5">
      <c r="A636" s="63">
        <v>3</v>
      </c>
      <c r="B636" s="63" t="s">
        <v>1841</v>
      </c>
      <c r="C636" s="64" t="s">
        <v>4404</v>
      </c>
      <c r="D636" s="67" t="s">
        <v>3701</v>
      </c>
      <c r="E636" s="65">
        <v>710.42</v>
      </c>
    </row>
    <row r="637" spans="1:5">
      <c r="A637" s="63">
        <v>3</v>
      </c>
      <c r="B637" s="63" t="s">
        <v>1835</v>
      </c>
      <c r="C637" s="64" t="s">
        <v>4405</v>
      </c>
      <c r="D637" s="67" t="s">
        <v>3701</v>
      </c>
      <c r="E637" s="65">
        <v>950</v>
      </c>
    </row>
    <row r="638" spans="1:5">
      <c r="A638" s="63">
        <v>3</v>
      </c>
      <c r="B638" s="63" t="s">
        <v>4406</v>
      </c>
      <c r="C638" s="64" t="s">
        <v>4407</v>
      </c>
      <c r="D638" s="67" t="s">
        <v>2376</v>
      </c>
      <c r="E638" s="65">
        <v>17988</v>
      </c>
    </row>
    <row r="639" spans="1:5">
      <c r="A639" s="63">
        <v>3</v>
      </c>
      <c r="B639" s="63" t="s">
        <v>1841</v>
      </c>
      <c r="C639" s="64" t="s">
        <v>4405</v>
      </c>
      <c r="D639" s="67" t="s">
        <v>3701</v>
      </c>
      <c r="E639" s="65">
        <v>950</v>
      </c>
    </row>
    <row r="640" spans="1:5" ht="25.5">
      <c r="A640" s="63" t="s">
        <v>4408</v>
      </c>
      <c r="B640" s="63" t="s">
        <v>4409</v>
      </c>
      <c r="C640" s="64" t="s">
        <v>4410</v>
      </c>
      <c r="D640" s="67" t="s">
        <v>3701</v>
      </c>
      <c r="E640" s="65">
        <v>320</v>
      </c>
    </row>
    <row r="641" spans="1:5">
      <c r="A641" s="63" t="s">
        <v>4408</v>
      </c>
      <c r="B641" s="63" t="s">
        <v>4409</v>
      </c>
      <c r="C641" s="64" t="s">
        <v>4411</v>
      </c>
      <c r="D641" s="67" t="s">
        <v>3701</v>
      </c>
      <c r="E641" s="65">
        <v>758.17</v>
      </c>
    </row>
    <row r="642" spans="1:5">
      <c r="A642" s="63" t="s">
        <v>4408</v>
      </c>
      <c r="B642" s="63" t="s">
        <v>4412</v>
      </c>
      <c r="C642" s="64" t="s">
        <v>4413</v>
      </c>
      <c r="D642" s="67" t="s">
        <v>3705</v>
      </c>
      <c r="E642" s="65">
        <v>1096</v>
      </c>
    </row>
    <row r="643" spans="1:5">
      <c r="A643" s="63" t="s">
        <v>4408</v>
      </c>
      <c r="B643" s="63" t="s">
        <v>4412</v>
      </c>
      <c r="C643" s="64" t="s">
        <v>4414</v>
      </c>
      <c r="D643" s="67" t="s">
        <v>3729</v>
      </c>
      <c r="E643" s="65">
        <v>3000</v>
      </c>
    </row>
    <row r="644" spans="1:5">
      <c r="A644" s="63" t="s">
        <v>4408</v>
      </c>
      <c r="B644" s="63" t="s">
        <v>4412</v>
      </c>
      <c r="C644" s="64" t="s">
        <v>4411</v>
      </c>
      <c r="D644" s="67" t="s">
        <v>3701</v>
      </c>
      <c r="E644" s="65">
        <v>5120.6400000000003</v>
      </c>
    </row>
    <row r="645" spans="1:5">
      <c r="A645" s="63" t="s">
        <v>4408</v>
      </c>
      <c r="B645" s="63" t="s">
        <v>4412</v>
      </c>
      <c r="C645" s="64" t="s">
        <v>4415</v>
      </c>
      <c r="D645" s="67" t="s">
        <v>3701</v>
      </c>
      <c r="E645" s="65">
        <v>600</v>
      </c>
    </row>
    <row r="646" spans="1:5" ht="25.5">
      <c r="A646" s="63" t="s">
        <v>4408</v>
      </c>
      <c r="B646" s="63" t="s">
        <v>1859</v>
      </c>
      <c r="C646" s="64" t="s">
        <v>4416</v>
      </c>
      <c r="D646" s="67" t="s">
        <v>3701</v>
      </c>
      <c r="E646" s="65">
        <v>1500</v>
      </c>
    </row>
    <row r="647" spans="1:5">
      <c r="A647" s="63" t="s">
        <v>4408</v>
      </c>
      <c r="B647" s="63" t="s">
        <v>1859</v>
      </c>
      <c r="C647" s="64" t="s">
        <v>4411</v>
      </c>
      <c r="D647" s="67" t="s">
        <v>3701</v>
      </c>
      <c r="E647" s="65">
        <v>157.9</v>
      </c>
    </row>
    <row r="648" spans="1:5" ht="25.5">
      <c r="A648" s="63">
        <v>15</v>
      </c>
      <c r="B648" s="63" t="s">
        <v>4417</v>
      </c>
      <c r="C648" s="64" t="s">
        <v>4418</v>
      </c>
      <c r="D648" s="67" t="s">
        <v>2376</v>
      </c>
      <c r="E648" s="65">
        <v>788.7</v>
      </c>
    </row>
    <row r="649" spans="1:5" ht="25.5">
      <c r="A649" s="63">
        <v>15</v>
      </c>
      <c r="B649" s="63" t="s">
        <v>4417</v>
      </c>
      <c r="C649" s="64" t="s">
        <v>4419</v>
      </c>
      <c r="D649" s="67" t="s">
        <v>3705</v>
      </c>
      <c r="E649" s="65">
        <v>10000</v>
      </c>
    </row>
    <row r="650" spans="1:5">
      <c r="A650" s="63">
        <v>15</v>
      </c>
      <c r="B650" s="63" t="s">
        <v>4417</v>
      </c>
      <c r="C650" s="64" t="s">
        <v>4420</v>
      </c>
      <c r="D650" s="67" t="s">
        <v>2376</v>
      </c>
      <c r="E650" s="65">
        <v>2500</v>
      </c>
    </row>
    <row r="651" spans="1:5">
      <c r="A651" s="63">
        <v>26</v>
      </c>
      <c r="B651" s="63" t="s">
        <v>1871</v>
      </c>
      <c r="C651" s="64" t="s">
        <v>4421</v>
      </c>
      <c r="D651" s="67" t="s">
        <v>2376</v>
      </c>
      <c r="E651" s="65">
        <v>2369.35</v>
      </c>
    </row>
    <row r="652" spans="1:5">
      <c r="A652" s="63">
        <v>26</v>
      </c>
      <c r="B652" s="63" t="s">
        <v>1871</v>
      </c>
      <c r="C652" s="64" t="s">
        <v>4422</v>
      </c>
      <c r="D652" s="67" t="s">
        <v>3705</v>
      </c>
      <c r="E652" s="65">
        <v>184.8</v>
      </c>
    </row>
    <row r="653" spans="1:5" ht="25.5">
      <c r="A653" s="63">
        <v>26</v>
      </c>
      <c r="B653" s="63" t="s">
        <v>1871</v>
      </c>
      <c r="C653" s="64" t="s">
        <v>4423</v>
      </c>
      <c r="D653" s="67" t="s">
        <v>3718</v>
      </c>
      <c r="E653" s="65">
        <v>5492</v>
      </c>
    </row>
    <row r="654" spans="1:5">
      <c r="A654" s="63">
        <v>26</v>
      </c>
      <c r="B654" s="63" t="s">
        <v>1871</v>
      </c>
      <c r="C654" s="64" t="s">
        <v>4424</v>
      </c>
      <c r="D654" s="67" t="s">
        <v>2376</v>
      </c>
      <c r="E654" s="65">
        <v>205.2</v>
      </c>
    </row>
    <row r="655" spans="1:5">
      <c r="A655" s="63">
        <v>26</v>
      </c>
      <c r="B655" s="63" t="s">
        <v>1871</v>
      </c>
      <c r="C655" s="64" t="s">
        <v>4425</v>
      </c>
      <c r="D655" s="67" t="s">
        <v>2376</v>
      </c>
      <c r="E655" s="65">
        <v>800</v>
      </c>
    </row>
    <row r="656" spans="1:5">
      <c r="A656" s="63">
        <v>26</v>
      </c>
      <c r="B656" s="63" t="s">
        <v>1871</v>
      </c>
      <c r="C656" s="64" t="s">
        <v>4426</v>
      </c>
      <c r="D656" s="67" t="s">
        <v>2376</v>
      </c>
      <c r="E656" s="65">
        <v>298.5</v>
      </c>
    </row>
    <row r="657" spans="1:5" ht="25.5">
      <c r="A657" s="63">
        <v>26</v>
      </c>
      <c r="B657" s="63" t="s">
        <v>4427</v>
      </c>
      <c r="C657" s="64" t="s">
        <v>4428</v>
      </c>
      <c r="D657" s="67" t="s">
        <v>2376</v>
      </c>
      <c r="E657" s="65">
        <v>312.89999999999998</v>
      </c>
    </row>
    <row r="658" spans="1:5">
      <c r="A658" s="63">
        <v>26</v>
      </c>
      <c r="B658" s="63" t="s">
        <v>4429</v>
      </c>
      <c r="C658" s="64" t="s">
        <v>4430</v>
      </c>
      <c r="D658" s="67" t="s">
        <v>2376</v>
      </c>
      <c r="E658" s="65">
        <v>436.19</v>
      </c>
    </row>
    <row r="659" spans="1:5">
      <c r="A659" s="63">
        <v>26</v>
      </c>
      <c r="B659" s="63" t="s">
        <v>4429</v>
      </c>
      <c r="C659" s="64" t="s">
        <v>4431</v>
      </c>
      <c r="D659" s="67" t="s">
        <v>2376</v>
      </c>
      <c r="E659" s="65">
        <v>500</v>
      </c>
    </row>
    <row r="660" spans="1:5">
      <c r="A660" s="63">
        <v>26</v>
      </c>
      <c r="B660" s="63" t="s">
        <v>4432</v>
      </c>
      <c r="C660" s="64" t="s">
        <v>4433</v>
      </c>
      <c r="D660" s="67" t="s">
        <v>2376</v>
      </c>
      <c r="E660" s="65">
        <v>636</v>
      </c>
    </row>
    <row r="661" spans="1:5" ht="25.5">
      <c r="A661" s="63">
        <v>26</v>
      </c>
      <c r="B661" s="63" t="s">
        <v>1871</v>
      </c>
      <c r="C661" s="64" t="s">
        <v>4434</v>
      </c>
      <c r="D661" s="67" t="s">
        <v>3701</v>
      </c>
      <c r="E661" s="65">
        <v>4293.9799999999996</v>
      </c>
    </row>
    <row r="662" spans="1:5">
      <c r="A662" s="63">
        <v>26</v>
      </c>
      <c r="B662" s="63" t="s">
        <v>1871</v>
      </c>
      <c r="C662" s="64" t="s">
        <v>3833</v>
      </c>
      <c r="D662" s="67" t="s">
        <v>3732</v>
      </c>
      <c r="E662" s="65">
        <v>511</v>
      </c>
    </row>
    <row r="663" spans="1:5" ht="25.5">
      <c r="A663" s="63">
        <v>26</v>
      </c>
      <c r="B663" s="63" t="s">
        <v>1871</v>
      </c>
      <c r="C663" s="64" t="s">
        <v>4435</v>
      </c>
      <c r="D663" s="67" t="s">
        <v>3732</v>
      </c>
      <c r="E663" s="65">
        <v>1051.96</v>
      </c>
    </row>
    <row r="664" spans="1:5">
      <c r="A664" s="63">
        <v>26</v>
      </c>
      <c r="B664" s="63" t="s">
        <v>1871</v>
      </c>
      <c r="C664" s="64" t="s">
        <v>4436</v>
      </c>
      <c r="D664" s="67" t="s">
        <v>3701</v>
      </c>
      <c r="E664" s="65">
        <v>1800</v>
      </c>
    </row>
    <row r="665" spans="1:5">
      <c r="A665" s="63">
        <v>26</v>
      </c>
      <c r="B665" s="63" t="s">
        <v>1871</v>
      </c>
      <c r="C665" s="64" t="s">
        <v>4437</v>
      </c>
      <c r="D665" s="67" t="s">
        <v>3701</v>
      </c>
      <c r="E665" s="65">
        <v>4900</v>
      </c>
    </row>
    <row r="666" spans="1:5" ht="25.5">
      <c r="A666" s="63">
        <v>26</v>
      </c>
      <c r="B666" s="63" t="s">
        <v>1871</v>
      </c>
      <c r="C666" s="64" t="s">
        <v>4438</v>
      </c>
      <c r="D666" s="67" t="s">
        <v>3701</v>
      </c>
      <c r="E666" s="65">
        <v>340</v>
      </c>
    </row>
    <row r="667" spans="1:5">
      <c r="A667" s="63">
        <v>26</v>
      </c>
      <c r="B667" s="63" t="s">
        <v>1871</v>
      </c>
      <c r="C667" s="64" t="s">
        <v>4439</v>
      </c>
      <c r="D667" s="67" t="s">
        <v>3701</v>
      </c>
      <c r="E667" s="65">
        <v>1200</v>
      </c>
    </row>
    <row r="668" spans="1:5">
      <c r="A668" s="63">
        <v>26</v>
      </c>
      <c r="B668" s="63" t="s">
        <v>1871</v>
      </c>
      <c r="C668" s="64" t="s">
        <v>4440</v>
      </c>
      <c r="D668" s="67" t="s">
        <v>3732</v>
      </c>
      <c r="E668" s="65">
        <v>240</v>
      </c>
    </row>
    <row r="669" spans="1:5">
      <c r="A669" s="63">
        <v>26</v>
      </c>
      <c r="B669" s="63" t="s">
        <v>1871</v>
      </c>
      <c r="C669" s="64" t="s">
        <v>4441</v>
      </c>
      <c r="D669" s="67" t="s">
        <v>3732</v>
      </c>
      <c r="E669" s="65">
        <v>275</v>
      </c>
    </row>
    <row r="670" spans="1:5">
      <c r="A670" s="63">
        <v>26</v>
      </c>
      <c r="B670" s="63" t="s">
        <v>1871</v>
      </c>
      <c r="C670" s="64" t="s">
        <v>4442</v>
      </c>
      <c r="D670" s="67" t="s">
        <v>3770</v>
      </c>
      <c r="E670" s="65">
        <v>400</v>
      </c>
    </row>
    <row r="671" spans="1:5">
      <c r="A671" s="63">
        <v>26</v>
      </c>
      <c r="B671" s="63" t="s">
        <v>4429</v>
      </c>
      <c r="C671" s="64" t="s">
        <v>4443</v>
      </c>
      <c r="D671" s="67" t="s">
        <v>3701</v>
      </c>
      <c r="E671" s="65">
        <v>102</v>
      </c>
    </row>
    <row r="672" spans="1:5">
      <c r="A672" s="63">
        <v>26</v>
      </c>
      <c r="B672" s="63" t="s">
        <v>4429</v>
      </c>
      <c r="C672" s="64" t="s">
        <v>4444</v>
      </c>
      <c r="D672" s="67" t="s">
        <v>3732</v>
      </c>
      <c r="E672" s="65">
        <v>1016</v>
      </c>
    </row>
    <row r="673" spans="1:5">
      <c r="A673" s="63">
        <v>26</v>
      </c>
      <c r="B673" s="63" t="s">
        <v>4429</v>
      </c>
      <c r="C673" s="64" t="s">
        <v>4445</v>
      </c>
      <c r="D673" s="67" t="s">
        <v>3732</v>
      </c>
      <c r="E673" s="65">
        <v>297</v>
      </c>
    </row>
    <row r="674" spans="1:5">
      <c r="A674" s="63">
        <v>26</v>
      </c>
      <c r="B674" s="63" t="s">
        <v>4432</v>
      </c>
      <c r="C674" s="64" t="s">
        <v>4445</v>
      </c>
      <c r="D674" s="67" t="s">
        <v>3732</v>
      </c>
      <c r="E674" s="65">
        <v>537</v>
      </c>
    </row>
    <row r="675" spans="1:5">
      <c r="A675" s="63">
        <v>26</v>
      </c>
      <c r="B675" s="63" t="s">
        <v>4432</v>
      </c>
      <c r="C675" s="64" t="s">
        <v>4446</v>
      </c>
      <c r="D675" s="67" t="s">
        <v>3701</v>
      </c>
      <c r="E675" s="65">
        <v>238</v>
      </c>
    </row>
    <row r="676" spans="1:5" ht="25.5">
      <c r="A676" s="63">
        <v>38</v>
      </c>
      <c r="B676" s="63" t="s">
        <v>1880</v>
      </c>
      <c r="C676" s="64" t="s">
        <v>4447</v>
      </c>
      <c r="D676" s="67" t="s">
        <v>3718</v>
      </c>
      <c r="E676" s="65">
        <v>5670</v>
      </c>
    </row>
    <row r="677" spans="1:5" ht="25.5">
      <c r="A677" s="63">
        <v>38</v>
      </c>
      <c r="B677" s="63" t="s">
        <v>1880</v>
      </c>
      <c r="C677" s="64" t="s">
        <v>4448</v>
      </c>
      <c r="D677" s="67" t="s">
        <v>2376</v>
      </c>
      <c r="E677" s="65">
        <v>2016</v>
      </c>
    </row>
    <row r="678" spans="1:5" ht="25.5">
      <c r="A678" s="63">
        <v>38</v>
      </c>
      <c r="B678" s="63" t="s">
        <v>1880</v>
      </c>
      <c r="C678" s="64" t="s">
        <v>4449</v>
      </c>
      <c r="D678" s="67" t="s">
        <v>2376</v>
      </c>
      <c r="E678" s="65">
        <v>2500</v>
      </c>
    </row>
    <row r="679" spans="1:5" ht="38.25">
      <c r="A679" s="63">
        <v>38</v>
      </c>
      <c r="B679" s="63" t="s">
        <v>1880</v>
      </c>
      <c r="C679" s="64" t="s">
        <v>4450</v>
      </c>
      <c r="D679" s="67" t="s">
        <v>2376</v>
      </c>
      <c r="E679" s="65">
        <v>1352.86</v>
      </c>
    </row>
    <row r="680" spans="1:5" ht="25.5">
      <c r="A680" s="63">
        <v>38</v>
      </c>
      <c r="B680" s="63" t="s">
        <v>1880</v>
      </c>
      <c r="C680" s="64" t="s">
        <v>4451</v>
      </c>
      <c r="D680" s="67" t="s">
        <v>3718</v>
      </c>
      <c r="E680" s="65">
        <v>2500</v>
      </c>
    </row>
    <row r="681" spans="1:5" ht="25.5">
      <c r="A681" s="63">
        <v>38</v>
      </c>
      <c r="B681" s="63" t="s">
        <v>1880</v>
      </c>
      <c r="C681" s="64" t="s">
        <v>4452</v>
      </c>
      <c r="D681" s="67" t="s">
        <v>3718</v>
      </c>
      <c r="E681" s="65"/>
    </row>
    <row r="682" spans="1:5" ht="25.5">
      <c r="A682" s="63">
        <v>38</v>
      </c>
      <c r="B682" s="63" t="s">
        <v>1880</v>
      </c>
      <c r="C682" s="64" t="s">
        <v>4453</v>
      </c>
      <c r="D682" s="67" t="s">
        <v>3729</v>
      </c>
      <c r="E682" s="65">
        <v>1000</v>
      </c>
    </row>
    <row r="683" spans="1:5" ht="25.5">
      <c r="A683" s="63">
        <v>38</v>
      </c>
      <c r="B683" s="63" t="s">
        <v>1880</v>
      </c>
      <c r="C683" s="64" t="s">
        <v>4454</v>
      </c>
      <c r="D683" s="67" t="s">
        <v>2376</v>
      </c>
      <c r="E683" s="65">
        <v>1000</v>
      </c>
    </row>
    <row r="684" spans="1:5" ht="25.5">
      <c r="A684" s="63">
        <v>38</v>
      </c>
      <c r="B684" s="63" t="s">
        <v>1880</v>
      </c>
      <c r="C684" s="64" t="s">
        <v>4455</v>
      </c>
      <c r="D684" s="67" t="s">
        <v>3718</v>
      </c>
      <c r="E684" s="65">
        <v>8000</v>
      </c>
    </row>
    <row r="685" spans="1:5">
      <c r="A685" s="63">
        <v>26</v>
      </c>
      <c r="B685" s="63" t="s">
        <v>4429</v>
      </c>
      <c r="C685" s="64" t="s">
        <v>4456</v>
      </c>
      <c r="D685" s="67" t="s">
        <v>3701</v>
      </c>
      <c r="E685" s="65">
        <v>10629.2</v>
      </c>
    </row>
    <row r="686" spans="1:5">
      <c r="A686" s="63">
        <v>38</v>
      </c>
      <c r="B686" s="63" t="s">
        <v>4457</v>
      </c>
      <c r="C686" s="64" t="s">
        <v>4458</v>
      </c>
      <c r="D686" s="67" t="s">
        <v>2376</v>
      </c>
      <c r="E686" s="65">
        <v>20000</v>
      </c>
    </row>
    <row r="687" spans="1:5">
      <c r="A687" s="63">
        <v>38</v>
      </c>
      <c r="B687" s="63" t="s">
        <v>4459</v>
      </c>
      <c r="C687" s="64" t="s">
        <v>4460</v>
      </c>
      <c r="D687" s="67" t="s">
        <v>3732</v>
      </c>
      <c r="E687" s="65">
        <v>2000</v>
      </c>
    </row>
    <row r="688" spans="1:5" ht="25.5">
      <c r="A688" s="63">
        <v>38</v>
      </c>
      <c r="B688" s="63" t="s">
        <v>4461</v>
      </c>
      <c r="C688" s="69" t="s">
        <v>4462</v>
      </c>
      <c r="D688" s="67" t="s">
        <v>3705</v>
      </c>
      <c r="E688" s="65">
        <v>4034</v>
      </c>
    </row>
    <row r="689" spans="1:5" ht="25.5">
      <c r="A689" s="63">
        <v>38</v>
      </c>
      <c r="B689" s="63" t="s">
        <v>4461</v>
      </c>
      <c r="C689" s="69" t="s">
        <v>4463</v>
      </c>
      <c r="D689" s="67" t="s">
        <v>2376</v>
      </c>
      <c r="E689" s="65">
        <v>3477</v>
      </c>
    </row>
    <row r="690" spans="1:5" ht="25.5">
      <c r="A690" s="63">
        <v>38</v>
      </c>
      <c r="B690" s="63" t="s">
        <v>4461</v>
      </c>
      <c r="C690" s="69" t="s">
        <v>4464</v>
      </c>
      <c r="D690" s="67" t="s">
        <v>2376</v>
      </c>
      <c r="E690" s="65"/>
    </row>
    <row r="691" spans="1:5">
      <c r="A691" s="63">
        <v>38</v>
      </c>
      <c r="B691" s="63" t="s">
        <v>4461</v>
      </c>
      <c r="C691" s="64" t="s">
        <v>4465</v>
      </c>
      <c r="D691" s="67" t="s">
        <v>3718</v>
      </c>
      <c r="E691" s="65">
        <v>5332.62</v>
      </c>
    </row>
    <row r="692" spans="1:5">
      <c r="A692" s="63">
        <v>42</v>
      </c>
      <c r="B692" s="63" t="s">
        <v>4466</v>
      </c>
      <c r="C692" s="64" t="s">
        <v>4467</v>
      </c>
      <c r="D692" s="67" t="s">
        <v>2376</v>
      </c>
      <c r="E692" s="65">
        <v>236</v>
      </c>
    </row>
    <row r="693" spans="1:5">
      <c r="A693" s="63">
        <v>42</v>
      </c>
      <c r="B693" s="63" t="s">
        <v>4468</v>
      </c>
      <c r="C693" s="64" t="s">
        <v>4467</v>
      </c>
      <c r="D693" s="67" t="s">
        <v>2376</v>
      </c>
      <c r="E693" s="65">
        <v>408.74</v>
      </c>
    </row>
    <row r="694" spans="1:5">
      <c r="A694" s="63">
        <v>42</v>
      </c>
      <c r="B694" s="63" t="s">
        <v>4466</v>
      </c>
      <c r="C694" s="64" t="s">
        <v>4469</v>
      </c>
      <c r="D694" s="67" t="s">
        <v>2376</v>
      </c>
      <c r="E694" s="65">
        <v>198.73</v>
      </c>
    </row>
    <row r="695" spans="1:5">
      <c r="A695" s="63">
        <v>42</v>
      </c>
      <c r="B695" s="63" t="s">
        <v>4466</v>
      </c>
      <c r="C695" s="64" t="s">
        <v>4470</v>
      </c>
      <c r="D695" s="67" t="s">
        <v>3732</v>
      </c>
      <c r="E695" s="65">
        <v>2460</v>
      </c>
    </row>
    <row r="696" spans="1:5">
      <c r="A696" s="63">
        <v>42</v>
      </c>
      <c r="B696" s="63" t="s">
        <v>4466</v>
      </c>
      <c r="C696" s="64" t="s">
        <v>4467</v>
      </c>
      <c r="D696" s="67" t="s">
        <v>2376</v>
      </c>
      <c r="E696" s="65">
        <v>210.84</v>
      </c>
    </row>
    <row r="697" spans="1:5">
      <c r="A697" s="63">
        <v>42</v>
      </c>
      <c r="B697" s="63" t="s">
        <v>4466</v>
      </c>
      <c r="C697" s="64" t="s">
        <v>4467</v>
      </c>
      <c r="D697" s="67" t="s">
        <v>2376</v>
      </c>
      <c r="E697" s="65">
        <v>1921.68</v>
      </c>
    </row>
    <row r="698" spans="1:5">
      <c r="A698" s="63">
        <v>42</v>
      </c>
      <c r="B698" s="63" t="s">
        <v>4466</v>
      </c>
      <c r="C698" s="64" t="s">
        <v>4467</v>
      </c>
      <c r="D698" s="67" t="s">
        <v>2376</v>
      </c>
      <c r="E698" s="65">
        <v>1152.73</v>
      </c>
    </row>
    <row r="699" spans="1:5">
      <c r="A699" s="63">
        <v>42</v>
      </c>
      <c r="B699" s="63" t="s">
        <v>4466</v>
      </c>
      <c r="C699" s="64" t="s">
        <v>4467</v>
      </c>
      <c r="D699" s="67" t="s">
        <v>2376</v>
      </c>
      <c r="E699" s="65">
        <v>190.37</v>
      </c>
    </row>
    <row r="700" spans="1:5" ht="25.5">
      <c r="A700" s="63">
        <v>42</v>
      </c>
      <c r="B700" s="63" t="s">
        <v>4466</v>
      </c>
      <c r="C700" s="64" t="s">
        <v>4471</v>
      </c>
      <c r="D700" s="67" t="s">
        <v>2376</v>
      </c>
      <c r="E700" s="65">
        <v>5831.63</v>
      </c>
    </row>
    <row r="701" spans="1:5" ht="25.5">
      <c r="A701" s="63">
        <v>42</v>
      </c>
      <c r="B701" s="63" t="s">
        <v>4466</v>
      </c>
      <c r="C701" s="64" t="s">
        <v>4472</v>
      </c>
      <c r="D701" s="67" t="s">
        <v>3732</v>
      </c>
      <c r="E701" s="65">
        <v>10037.879999999999</v>
      </c>
    </row>
    <row r="702" spans="1:5" ht="25.5">
      <c r="A702" s="63">
        <v>42</v>
      </c>
      <c r="B702" s="63" t="s">
        <v>4466</v>
      </c>
      <c r="C702" s="64" t="s">
        <v>4473</v>
      </c>
      <c r="D702" s="67" t="s">
        <v>3705</v>
      </c>
      <c r="E702" s="65">
        <v>1800</v>
      </c>
    </row>
    <row r="703" spans="1:5" ht="25.5">
      <c r="A703" s="63">
        <v>42</v>
      </c>
      <c r="B703" s="63" t="s">
        <v>4466</v>
      </c>
      <c r="C703" s="64" t="s">
        <v>4474</v>
      </c>
      <c r="D703" s="67" t="s">
        <v>3705</v>
      </c>
      <c r="E703" s="65">
        <v>1794</v>
      </c>
    </row>
    <row r="704" spans="1:5">
      <c r="A704" s="63">
        <v>42</v>
      </c>
      <c r="B704" s="63" t="s">
        <v>4466</v>
      </c>
      <c r="C704" s="64" t="s">
        <v>4475</v>
      </c>
      <c r="D704" s="67" t="s">
        <v>3701</v>
      </c>
      <c r="E704" s="65">
        <v>975.6</v>
      </c>
    </row>
    <row r="705" spans="1:5" ht="25.5">
      <c r="A705" s="63">
        <v>42</v>
      </c>
      <c r="B705" s="63" t="s">
        <v>4476</v>
      </c>
      <c r="C705" s="64" t="s">
        <v>4471</v>
      </c>
      <c r="D705" s="67" t="s">
        <v>2376</v>
      </c>
      <c r="E705" s="65">
        <v>1023.8</v>
      </c>
    </row>
    <row r="706" spans="1:5" ht="25.5">
      <c r="A706" s="63">
        <v>42</v>
      </c>
      <c r="B706" s="63" t="s">
        <v>4476</v>
      </c>
      <c r="C706" s="64" t="s">
        <v>4477</v>
      </c>
      <c r="D706" s="67" t="s">
        <v>2376</v>
      </c>
      <c r="E706" s="65">
        <v>1782</v>
      </c>
    </row>
    <row r="707" spans="1:5" ht="25.5">
      <c r="A707" s="63">
        <v>42</v>
      </c>
      <c r="B707" s="63" t="s">
        <v>4478</v>
      </c>
      <c r="C707" s="64" t="s">
        <v>4471</v>
      </c>
      <c r="D707" s="67" t="s">
        <v>2376</v>
      </c>
      <c r="E707" s="65">
        <v>12</v>
      </c>
    </row>
    <row r="708" spans="1:5">
      <c r="A708" s="63">
        <v>42</v>
      </c>
      <c r="B708" s="63" t="s">
        <v>4478</v>
      </c>
      <c r="C708" s="64" t="s">
        <v>4479</v>
      </c>
      <c r="D708" s="67" t="s">
        <v>2376</v>
      </c>
      <c r="E708" s="65">
        <v>1224</v>
      </c>
    </row>
    <row r="709" spans="1:5">
      <c r="A709" s="63">
        <v>42</v>
      </c>
      <c r="B709" s="63" t="s">
        <v>4478</v>
      </c>
      <c r="C709" s="64" t="s">
        <v>4480</v>
      </c>
      <c r="D709" s="67" t="s">
        <v>2376</v>
      </c>
      <c r="E709" s="65">
        <v>438.97</v>
      </c>
    </row>
    <row r="710" spans="1:5" ht="25.5">
      <c r="A710" s="63">
        <v>42</v>
      </c>
      <c r="B710" s="63" t="s">
        <v>4481</v>
      </c>
      <c r="C710" s="64" t="s">
        <v>4471</v>
      </c>
      <c r="D710" s="67" t="s">
        <v>2376</v>
      </c>
      <c r="E710" s="65">
        <v>1284.31</v>
      </c>
    </row>
    <row r="711" spans="1:5" ht="25.5">
      <c r="A711" s="63">
        <v>42</v>
      </c>
      <c r="B711" s="63" t="s">
        <v>1894</v>
      </c>
      <c r="C711" s="64" t="s">
        <v>4474</v>
      </c>
      <c r="D711" s="67" t="s">
        <v>3705</v>
      </c>
      <c r="E711" s="65">
        <v>1153.6199999999999</v>
      </c>
    </row>
    <row r="712" spans="1:5" ht="25.5">
      <c r="A712" s="63">
        <v>42</v>
      </c>
      <c r="B712" s="63" t="s">
        <v>1894</v>
      </c>
      <c r="C712" s="64" t="s">
        <v>4471</v>
      </c>
      <c r="D712" s="67" t="s">
        <v>2376</v>
      </c>
      <c r="E712" s="65">
        <v>2802</v>
      </c>
    </row>
    <row r="713" spans="1:5">
      <c r="A713" s="63">
        <v>42</v>
      </c>
      <c r="B713" s="63" t="s">
        <v>4466</v>
      </c>
      <c r="C713" s="64" t="s">
        <v>4482</v>
      </c>
      <c r="D713" s="67" t="s">
        <v>2376</v>
      </c>
      <c r="E713" s="65">
        <v>1877.65</v>
      </c>
    </row>
    <row r="714" spans="1:5">
      <c r="A714" s="63">
        <v>42</v>
      </c>
      <c r="B714" s="63" t="s">
        <v>4466</v>
      </c>
      <c r="C714" s="64" t="s">
        <v>4483</v>
      </c>
      <c r="D714" s="67" t="s">
        <v>3703</v>
      </c>
      <c r="E714" s="65">
        <v>1668.36</v>
      </c>
    </row>
    <row r="715" spans="1:5" ht="25.5">
      <c r="A715" s="63">
        <v>42</v>
      </c>
      <c r="B715" s="63" t="s">
        <v>4466</v>
      </c>
      <c r="C715" s="64" t="s">
        <v>4484</v>
      </c>
      <c r="D715" s="67" t="s">
        <v>3703</v>
      </c>
      <c r="E715" s="65">
        <v>1789.49</v>
      </c>
    </row>
    <row r="716" spans="1:5">
      <c r="A716" s="63">
        <v>42</v>
      </c>
      <c r="B716" s="63" t="s">
        <v>4466</v>
      </c>
      <c r="C716" s="64" t="s">
        <v>4485</v>
      </c>
      <c r="D716" s="67" t="s">
        <v>2376</v>
      </c>
      <c r="E716" s="65">
        <v>1588.67</v>
      </c>
    </row>
    <row r="717" spans="1:5">
      <c r="A717" s="63">
        <v>42</v>
      </c>
      <c r="B717" s="63" t="s">
        <v>4486</v>
      </c>
      <c r="C717" s="64" t="s">
        <v>4487</v>
      </c>
      <c r="D717" s="67" t="s">
        <v>3701</v>
      </c>
      <c r="E717" s="65">
        <v>19548.78</v>
      </c>
    </row>
    <row r="718" spans="1:5">
      <c r="A718" s="63">
        <v>42</v>
      </c>
      <c r="B718" s="63" t="s">
        <v>4466</v>
      </c>
      <c r="C718" s="64" t="s">
        <v>4488</v>
      </c>
      <c r="D718" s="67" t="s">
        <v>3701</v>
      </c>
      <c r="E718" s="65">
        <v>2853.79</v>
      </c>
    </row>
    <row r="719" spans="1:5">
      <c r="A719" s="63">
        <v>42</v>
      </c>
      <c r="B719" s="63" t="s">
        <v>4478</v>
      </c>
      <c r="C719" s="64" t="s">
        <v>4489</v>
      </c>
      <c r="D719" s="67" t="s">
        <v>3701</v>
      </c>
      <c r="E719" s="65">
        <v>222.36</v>
      </c>
    </row>
    <row r="720" spans="1:5" ht="25.5">
      <c r="A720" s="63">
        <v>43</v>
      </c>
      <c r="B720" s="63" t="s">
        <v>4490</v>
      </c>
      <c r="C720" s="64" t="s">
        <v>4491</v>
      </c>
      <c r="D720" s="67" t="s">
        <v>3718</v>
      </c>
      <c r="E720" s="65">
        <v>5600</v>
      </c>
    </row>
    <row r="721" spans="1:5">
      <c r="A721" s="63">
        <v>43</v>
      </c>
      <c r="B721" s="63" t="s">
        <v>4490</v>
      </c>
      <c r="C721" s="64" t="s">
        <v>4492</v>
      </c>
      <c r="D721" s="67" t="s">
        <v>3718</v>
      </c>
      <c r="E721" s="65"/>
    </row>
    <row r="722" spans="1:5">
      <c r="A722" s="63">
        <v>43</v>
      </c>
      <c r="B722" s="63" t="s">
        <v>4490</v>
      </c>
      <c r="C722" s="64" t="s">
        <v>4493</v>
      </c>
      <c r="D722" s="67" t="s">
        <v>3718</v>
      </c>
      <c r="E722" s="65">
        <v>100</v>
      </c>
    </row>
    <row r="723" spans="1:5">
      <c r="A723" s="63">
        <v>43</v>
      </c>
      <c r="B723" s="63" t="s">
        <v>4490</v>
      </c>
      <c r="C723" s="64" t="s">
        <v>4494</v>
      </c>
      <c r="D723" s="67" t="s">
        <v>3705</v>
      </c>
      <c r="E723" s="65"/>
    </row>
    <row r="724" spans="1:5">
      <c r="A724" s="63">
        <v>63</v>
      </c>
      <c r="B724" s="63" t="s">
        <v>4495</v>
      </c>
      <c r="C724" s="64" t="s">
        <v>4496</v>
      </c>
      <c r="D724" s="67" t="s">
        <v>2376</v>
      </c>
      <c r="E724" s="65">
        <v>469</v>
      </c>
    </row>
    <row r="725" spans="1:5">
      <c r="A725" s="63">
        <v>63</v>
      </c>
      <c r="B725" s="63" t="s">
        <v>4495</v>
      </c>
      <c r="C725" s="64" t="s">
        <v>4497</v>
      </c>
      <c r="D725" s="67" t="s">
        <v>3701</v>
      </c>
      <c r="E725" s="65">
        <v>10000</v>
      </c>
    </row>
    <row r="726" spans="1:5">
      <c r="A726" s="63">
        <v>63</v>
      </c>
      <c r="B726" s="63" t="s">
        <v>4495</v>
      </c>
      <c r="C726" s="64" t="s">
        <v>4498</v>
      </c>
      <c r="D726" s="67" t="s">
        <v>3770</v>
      </c>
      <c r="E726" s="65">
        <v>20000</v>
      </c>
    </row>
    <row r="727" spans="1:5">
      <c r="A727" s="63">
        <v>63</v>
      </c>
      <c r="B727" s="63" t="s">
        <v>4499</v>
      </c>
      <c r="C727" s="64" t="s">
        <v>4500</v>
      </c>
      <c r="D727" s="67" t="s">
        <v>3770</v>
      </c>
      <c r="E727" s="65">
        <v>3022</v>
      </c>
    </row>
    <row r="728" spans="1:5" ht="25.5">
      <c r="A728" s="63">
        <v>69</v>
      </c>
      <c r="B728" s="55" t="s">
        <v>4501</v>
      </c>
      <c r="C728" s="64" t="s">
        <v>4502</v>
      </c>
      <c r="D728" s="67" t="s">
        <v>2376</v>
      </c>
      <c r="E728" s="65">
        <v>16625.63</v>
      </c>
    </row>
    <row r="729" spans="1:5" ht="25.5">
      <c r="A729" s="63">
        <v>69</v>
      </c>
      <c r="B729" s="55" t="s">
        <v>4503</v>
      </c>
      <c r="C729" s="64" t="s">
        <v>4504</v>
      </c>
      <c r="D729" s="67" t="s">
        <v>3718</v>
      </c>
      <c r="E729" s="65">
        <v>2618.2399999999998</v>
      </c>
    </row>
    <row r="730" spans="1:5">
      <c r="A730" s="63">
        <v>69</v>
      </c>
      <c r="B730" s="55" t="s">
        <v>4503</v>
      </c>
      <c r="C730" s="64" t="s">
        <v>4505</v>
      </c>
      <c r="D730" s="67" t="s">
        <v>3718</v>
      </c>
      <c r="E730" s="65">
        <v>2241.96</v>
      </c>
    </row>
    <row r="731" spans="1:5">
      <c r="A731" s="63">
        <v>69</v>
      </c>
      <c r="B731" s="55" t="s">
        <v>4503</v>
      </c>
      <c r="C731" s="64" t="s">
        <v>4506</v>
      </c>
      <c r="D731" s="67" t="s">
        <v>2376</v>
      </c>
      <c r="E731" s="65">
        <v>5666.34</v>
      </c>
    </row>
    <row r="732" spans="1:5" ht="25.5">
      <c r="A732" s="63">
        <v>69</v>
      </c>
      <c r="B732" s="55" t="s">
        <v>4503</v>
      </c>
      <c r="C732" s="64" t="s">
        <v>4507</v>
      </c>
      <c r="D732" s="67" t="s">
        <v>3718</v>
      </c>
      <c r="E732" s="65">
        <v>4616.13</v>
      </c>
    </row>
    <row r="733" spans="1:5">
      <c r="A733" s="63">
        <v>69</v>
      </c>
      <c r="B733" s="55" t="s">
        <v>4503</v>
      </c>
      <c r="C733" s="64" t="s">
        <v>4508</v>
      </c>
      <c r="D733" s="67" t="s">
        <v>2376</v>
      </c>
      <c r="E733" s="65">
        <v>2000</v>
      </c>
    </row>
    <row r="734" spans="1:5">
      <c r="A734" s="63">
        <v>69</v>
      </c>
      <c r="B734" s="63" t="s">
        <v>4509</v>
      </c>
      <c r="C734" s="64" t="s">
        <v>4510</v>
      </c>
      <c r="D734" s="67" t="s">
        <v>3701</v>
      </c>
      <c r="E734" s="65">
        <v>1368</v>
      </c>
    </row>
    <row r="735" spans="1:5" ht="25.5">
      <c r="A735" s="63">
        <v>69</v>
      </c>
      <c r="B735" s="55" t="s">
        <v>4511</v>
      </c>
      <c r="C735" s="64" t="s">
        <v>4512</v>
      </c>
      <c r="D735" s="67" t="s">
        <v>3718</v>
      </c>
      <c r="E735" s="65">
        <v>1508.75</v>
      </c>
    </row>
    <row r="736" spans="1:5">
      <c r="A736" s="63">
        <v>69</v>
      </c>
      <c r="B736" s="63" t="s">
        <v>4513</v>
      </c>
      <c r="C736" s="64" t="s">
        <v>4514</v>
      </c>
      <c r="D736" s="67" t="s">
        <v>3718</v>
      </c>
      <c r="E736" s="65">
        <v>1342</v>
      </c>
    </row>
    <row r="737" spans="1:5">
      <c r="A737" s="63">
        <v>69</v>
      </c>
      <c r="B737" s="55" t="s">
        <v>4501</v>
      </c>
      <c r="C737" s="64" t="s">
        <v>4515</v>
      </c>
      <c r="D737" s="67" t="s">
        <v>3718</v>
      </c>
      <c r="E737" s="65">
        <v>3179.58</v>
      </c>
    </row>
    <row r="738" spans="1:5">
      <c r="A738" s="63">
        <v>69</v>
      </c>
      <c r="B738" s="63" t="s">
        <v>4516</v>
      </c>
      <c r="C738" s="64" t="s">
        <v>4517</v>
      </c>
      <c r="D738" s="67" t="s">
        <v>2376</v>
      </c>
      <c r="E738" s="65">
        <v>4236</v>
      </c>
    </row>
    <row r="739" spans="1:5" ht="25.5">
      <c r="A739" s="63">
        <v>69</v>
      </c>
      <c r="B739" s="63" t="s">
        <v>4516</v>
      </c>
      <c r="C739" s="64" t="s">
        <v>4518</v>
      </c>
      <c r="D739" s="67" t="s">
        <v>3705</v>
      </c>
      <c r="E739" s="65">
        <v>10000</v>
      </c>
    </row>
    <row r="740" spans="1:5">
      <c r="A740" s="63">
        <v>69</v>
      </c>
      <c r="B740" s="55" t="s">
        <v>4503</v>
      </c>
      <c r="C740" s="64" t="s">
        <v>4519</v>
      </c>
      <c r="D740" s="67" t="s">
        <v>2376</v>
      </c>
      <c r="E740" s="65">
        <v>8140</v>
      </c>
    </row>
    <row r="741" spans="1:5">
      <c r="A741" s="63">
        <v>69</v>
      </c>
      <c r="B741" s="63" t="s">
        <v>4520</v>
      </c>
      <c r="C741" s="64" t="s">
        <v>4521</v>
      </c>
      <c r="D741" s="67" t="s">
        <v>2376</v>
      </c>
      <c r="E741" s="65">
        <v>20000</v>
      </c>
    </row>
    <row r="742" spans="1:5">
      <c r="A742" s="63">
        <v>69</v>
      </c>
      <c r="B742" s="63" t="s">
        <v>4520</v>
      </c>
      <c r="C742" s="64" t="s">
        <v>4522</v>
      </c>
      <c r="D742" s="67" t="s">
        <v>2376</v>
      </c>
      <c r="E742" s="65">
        <v>2500</v>
      </c>
    </row>
    <row r="743" spans="1:5">
      <c r="A743" s="63">
        <v>69</v>
      </c>
      <c r="B743" s="63" t="s">
        <v>4523</v>
      </c>
      <c r="C743" s="64" t="s">
        <v>4524</v>
      </c>
      <c r="D743" s="67" t="s">
        <v>2376</v>
      </c>
      <c r="E743" s="65">
        <v>4000</v>
      </c>
    </row>
    <row r="744" spans="1:5">
      <c r="A744" s="63">
        <v>69</v>
      </c>
      <c r="B744" s="63" t="s">
        <v>1912</v>
      </c>
      <c r="C744" s="64" t="s">
        <v>4525</v>
      </c>
      <c r="D744" s="67" t="s">
        <v>3705</v>
      </c>
      <c r="E744" s="65">
        <v>6000</v>
      </c>
    </row>
    <row r="745" spans="1:5">
      <c r="A745" s="63">
        <v>69</v>
      </c>
      <c r="B745" s="63" t="s">
        <v>1912</v>
      </c>
      <c r="C745" s="64" t="s">
        <v>4526</v>
      </c>
      <c r="D745" s="67" t="s">
        <v>3770</v>
      </c>
      <c r="E745" s="65">
        <v>33000</v>
      </c>
    </row>
    <row r="746" spans="1:5">
      <c r="A746" s="63">
        <v>69</v>
      </c>
      <c r="B746" s="55" t="s">
        <v>4503</v>
      </c>
      <c r="C746" s="64" t="s">
        <v>4527</v>
      </c>
      <c r="D746" s="67" t="s">
        <v>3705</v>
      </c>
      <c r="E746" s="65">
        <v>1726.24</v>
      </c>
    </row>
    <row r="747" spans="1:5">
      <c r="A747" s="63">
        <v>69</v>
      </c>
      <c r="B747" s="55" t="s">
        <v>4503</v>
      </c>
      <c r="C747" s="64" t="s">
        <v>4528</v>
      </c>
      <c r="D747" s="67" t="s">
        <v>3732</v>
      </c>
      <c r="E747" s="65">
        <v>9000</v>
      </c>
    </row>
    <row r="748" spans="1:5">
      <c r="A748" s="63">
        <v>69</v>
      </c>
      <c r="B748" s="63" t="s">
        <v>4523</v>
      </c>
      <c r="C748" s="64" t="s">
        <v>4529</v>
      </c>
      <c r="D748" s="67" t="s">
        <v>2376</v>
      </c>
      <c r="E748" s="65">
        <v>3759.91</v>
      </c>
    </row>
    <row r="749" spans="1:5">
      <c r="A749" s="63">
        <v>69</v>
      </c>
      <c r="B749" s="63" t="s">
        <v>4530</v>
      </c>
      <c r="C749" s="64" t="s">
        <v>4531</v>
      </c>
      <c r="D749" s="67" t="s">
        <v>2376</v>
      </c>
      <c r="E749" s="65">
        <v>9390</v>
      </c>
    </row>
    <row r="750" spans="1:5">
      <c r="A750" s="63">
        <v>69</v>
      </c>
      <c r="B750" s="63" t="s">
        <v>1915</v>
      </c>
      <c r="C750" s="64" t="s">
        <v>4532</v>
      </c>
      <c r="D750" s="67" t="s">
        <v>3701</v>
      </c>
      <c r="E750" s="65">
        <v>4548.68</v>
      </c>
    </row>
    <row r="751" spans="1:5">
      <c r="A751" s="63">
        <v>69</v>
      </c>
      <c r="B751" s="55" t="s">
        <v>4511</v>
      </c>
      <c r="C751" s="64" t="s">
        <v>4533</v>
      </c>
      <c r="D751" s="67" t="s">
        <v>3701</v>
      </c>
      <c r="E751" s="65">
        <v>7088.5</v>
      </c>
    </row>
    <row r="752" spans="1:5">
      <c r="A752" s="63">
        <v>69</v>
      </c>
      <c r="B752" s="63" t="s">
        <v>1915</v>
      </c>
      <c r="C752" s="64" t="s">
        <v>4534</v>
      </c>
      <c r="D752" s="67" t="s">
        <v>3732</v>
      </c>
      <c r="E752" s="65">
        <v>1125</v>
      </c>
    </row>
    <row r="753" spans="1:5">
      <c r="A753" s="63">
        <v>69</v>
      </c>
      <c r="B753" s="63" t="s">
        <v>1915</v>
      </c>
      <c r="C753" s="64" t="s">
        <v>4535</v>
      </c>
      <c r="D753" s="67" t="s">
        <v>3701</v>
      </c>
      <c r="E753" s="65">
        <v>56474</v>
      </c>
    </row>
    <row r="754" spans="1:5" ht="38.25">
      <c r="A754" s="63">
        <v>73</v>
      </c>
      <c r="B754" s="63" t="s">
        <v>1938</v>
      </c>
      <c r="C754" s="64" t="s">
        <v>4536</v>
      </c>
      <c r="D754" s="67" t="s">
        <v>3705</v>
      </c>
      <c r="E754" s="65">
        <v>9486.26</v>
      </c>
    </row>
    <row r="755" spans="1:5" ht="25.5">
      <c r="A755" s="63">
        <v>73</v>
      </c>
      <c r="B755" s="63" t="s">
        <v>1938</v>
      </c>
      <c r="C755" s="64" t="s">
        <v>4537</v>
      </c>
      <c r="D755" s="67" t="s">
        <v>3705</v>
      </c>
      <c r="E755" s="65">
        <v>1114.44</v>
      </c>
    </row>
    <row r="756" spans="1:5" ht="25.5">
      <c r="A756" s="63">
        <v>73</v>
      </c>
      <c r="B756" s="63" t="s">
        <v>1938</v>
      </c>
      <c r="C756" s="64" t="s">
        <v>4538</v>
      </c>
      <c r="D756" s="67" t="s">
        <v>3770</v>
      </c>
      <c r="E756" s="65">
        <v>1008</v>
      </c>
    </row>
    <row r="757" spans="1:5" ht="25.5">
      <c r="A757" s="63">
        <v>73</v>
      </c>
      <c r="B757" s="63" t="s">
        <v>1938</v>
      </c>
      <c r="C757" s="64" t="s">
        <v>4539</v>
      </c>
      <c r="D757" s="67" t="s">
        <v>3705</v>
      </c>
      <c r="E757" s="65" t="s">
        <v>4540</v>
      </c>
    </row>
    <row r="758" spans="1:5" ht="25.5">
      <c r="A758" s="63">
        <v>73</v>
      </c>
      <c r="B758" s="63" t="s">
        <v>1938</v>
      </c>
      <c r="C758" s="64" t="s">
        <v>4541</v>
      </c>
      <c r="D758" s="67" t="s">
        <v>2376</v>
      </c>
      <c r="E758" s="65">
        <v>1500</v>
      </c>
    </row>
    <row r="759" spans="1:5" ht="25.5">
      <c r="A759" s="63">
        <v>73</v>
      </c>
      <c r="B759" s="63" t="s">
        <v>1938</v>
      </c>
      <c r="C759" s="64" t="s">
        <v>4542</v>
      </c>
      <c r="D759" s="67" t="s">
        <v>3705</v>
      </c>
      <c r="E759" s="65">
        <v>1600</v>
      </c>
    </row>
    <row r="760" spans="1:5" ht="25.5">
      <c r="A760" s="63">
        <v>73</v>
      </c>
      <c r="B760" s="63" t="s">
        <v>1938</v>
      </c>
      <c r="C760" s="64" t="s">
        <v>4543</v>
      </c>
      <c r="D760" s="67" t="s">
        <v>3732</v>
      </c>
      <c r="E760" s="65" t="s">
        <v>4540</v>
      </c>
    </row>
    <row r="761" spans="1:5" ht="25.5">
      <c r="A761" s="63">
        <v>73</v>
      </c>
      <c r="B761" s="63" t="s">
        <v>1938</v>
      </c>
      <c r="C761" s="64" t="s">
        <v>4544</v>
      </c>
      <c r="D761" s="67" t="s">
        <v>2376</v>
      </c>
      <c r="E761" s="65" t="s">
        <v>4540</v>
      </c>
    </row>
    <row r="762" spans="1:5" ht="25.5">
      <c r="A762" s="63">
        <v>73</v>
      </c>
      <c r="B762" s="63" t="s">
        <v>1938</v>
      </c>
      <c r="C762" s="64" t="s">
        <v>4545</v>
      </c>
      <c r="D762" s="67" t="s">
        <v>3703</v>
      </c>
      <c r="E762" s="65">
        <v>6400</v>
      </c>
    </row>
    <row r="763" spans="1:5" ht="25.5">
      <c r="A763" s="63">
        <v>73</v>
      </c>
      <c r="B763" s="63" t="s">
        <v>1938</v>
      </c>
      <c r="C763" s="64" t="s">
        <v>4546</v>
      </c>
      <c r="D763" s="67" t="s">
        <v>2376</v>
      </c>
      <c r="E763" s="65">
        <v>2400</v>
      </c>
    </row>
    <row r="764" spans="1:5" ht="25.5">
      <c r="A764" s="63">
        <v>73</v>
      </c>
      <c r="B764" s="63" t="s">
        <v>1938</v>
      </c>
      <c r="C764" s="64" t="s">
        <v>4547</v>
      </c>
      <c r="D764" s="67" t="s">
        <v>2376</v>
      </c>
      <c r="E764" s="65" t="s">
        <v>4540</v>
      </c>
    </row>
    <row r="765" spans="1:5">
      <c r="A765" s="63">
        <v>73</v>
      </c>
      <c r="B765" s="63" t="s">
        <v>1938</v>
      </c>
      <c r="C765" s="64" t="s">
        <v>4548</v>
      </c>
      <c r="D765" s="67" t="s">
        <v>3718</v>
      </c>
      <c r="E765" s="65" t="s">
        <v>4540</v>
      </c>
    </row>
    <row r="766" spans="1:5">
      <c r="A766" s="63">
        <v>73</v>
      </c>
      <c r="B766" s="63" t="s">
        <v>1938</v>
      </c>
      <c r="C766" s="64" t="s">
        <v>4549</v>
      </c>
      <c r="D766" s="67" t="s">
        <v>2376</v>
      </c>
      <c r="E766" s="65">
        <v>4000</v>
      </c>
    </row>
    <row r="767" spans="1:5" ht="25.5">
      <c r="A767" s="63">
        <v>73</v>
      </c>
      <c r="B767" s="63" t="s">
        <v>1938</v>
      </c>
      <c r="C767" s="64" t="s">
        <v>4550</v>
      </c>
      <c r="D767" s="67" t="s">
        <v>2376</v>
      </c>
      <c r="E767" s="65">
        <v>8940</v>
      </c>
    </row>
    <row r="768" spans="1:5">
      <c r="A768" s="63">
        <v>73</v>
      </c>
      <c r="B768" s="63" t="s">
        <v>1938</v>
      </c>
      <c r="C768" s="64" t="s">
        <v>4551</v>
      </c>
      <c r="D768" s="67" t="s">
        <v>2376</v>
      </c>
      <c r="E768" s="65">
        <v>4548</v>
      </c>
    </row>
    <row r="769" spans="1:5" ht="25.5">
      <c r="A769" s="63">
        <v>73</v>
      </c>
      <c r="B769" s="63" t="s">
        <v>1938</v>
      </c>
      <c r="C769" s="64" t="s">
        <v>4552</v>
      </c>
      <c r="D769" s="67" t="s">
        <v>2376</v>
      </c>
      <c r="E769" s="65">
        <v>3000</v>
      </c>
    </row>
    <row r="770" spans="1:5" ht="25.5">
      <c r="A770" s="63">
        <v>73</v>
      </c>
      <c r="B770" s="63" t="s">
        <v>4553</v>
      </c>
      <c r="C770" s="64" t="s">
        <v>4554</v>
      </c>
      <c r="D770" s="67" t="s">
        <v>2376</v>
      </c>
      <c r="E770" s="65">
        <v>4308</v>
      </c>
    </row>
    <row r="771" spans="1:5" ht="25.5">
      <c r="A771" s="63">
        <v>73</v>
      </c>
      <c r="B771" s="63" t="s">
        <v>4553</v>
      </c>
      <c r="C771" s="64" t="s">
        <v>4555</v>
      </c>
      <c r="D771" s="67" t="s">
        <v>3705</v>
      </c>
      <c r="E771" s="65">
        <v>600</v>
      </c>
    </row>
    <row r="772" spans="1:5" ht="25.5">
      <c r="A772" s="63">
        <v>73</v>
      </c>
      <c r="B772" s="63" t="s">
        <v>4553</v>
      </c>
      <c r="C772" s="64" t="s">
        <v>4556</v>
      </c>
      <c r="D772" s="67" t="s">
        <v>2376</v>
      </c>
      <c r="E772" s="65">
        <v>700</v>
      </c>
    </row>
    <row r="773" spans="1:5" ht="25.5">
      <c r="A773" s="63">
        <v>73</v>
      </c>
      <c r="B773" s="63" t="s">
        <v>1922</v>
      </c>
      <c r="C773" s="64" t="s">
        <v>4557</v>
      </c>
      <c r="D773" s="67" t="s">
        <v>3705</v>
      </c>
      <c r="E773" s="65">
        <v>3154.66</v>
      </c>
    </row>
    <row r="774" spans="1:5" ht="25.5">
      <c r="A774" s="63">
        <v>73</v>
      </c>
      <c r="B774" s="63" t="s">
        <v>1922</v>
      </c>
      <c r="C774" s="64" t="s">
        <v>4558</v>
      </c>
      <c r="D774" s="67" t="s">
        <v>3701</v>
      </c>
      <c r="E774" s="65"/>
    </row>
    <row r="775" spans="1:5" ht="51">
      <c r="A775" s="63">
        <v>73</v>
      </c>
      <c r="B775" s="63" t="s">
        <v>1922</v>
      </c>
      <c r="C775" s="64" t="s">
        <v>4559</v>
      </c>
      <c r="D775" s="67" t="s">
        <v>2376</v>
      </c>
      <c r="E775" s="65"/>
    </row>
    <row r="776" spans="1:5" ht="25.5">
      <c r="A776" s="63">
        <v>73</v>
      </c>
      <c r="B776" s="63" t="s">
        <v>1922</v>
      </c>
      <c r="C776" s="64" t="s">
        <v>4560</v>
      </c>
      <c r="D776" s="67" t="s">
        <v>2376</v>
      </c>
      <c r="E776" s="65"/>
    </row>
    <row r="777" spans="1:5" ht="51">
      <c r="A777" s="63">
        <v>73</v>
      </c>
      <c r="B777" s="63" t="s">
        <v>1922</v>
      </c>
      <c r="C777" s="64" t="s">
        <v>4561</v>
      </c>
      <c r="D777" s="67" t="s">
        <v>2376</v>
      </c>
      <c r="E777" s="65">
        <v>2100</v>
      </c>
    </row>
    <row r="778" spans="1:5" ht="25.5">
      <c r="A778" s="63">
        <v>74</v>
      </c>
      <c r="B778" s="63" t="s">
        <v>1969</v>
      </c>
      <c r="C778" s="64" t="s">
        <v>4562</v>
      </c>
      <c r="D778" s="67" t="s">
        <v>3732</v>
      </c>
      <c r="E778" s="65">
        <v>17446.18</v>
      </c>
    </row>
    <row r="779" spans="1:5">
      <c r="A779" s="63">
        <v>78</v>
      </c>
      <c r="B779" s="63" t="s">
        <v>26</v>
      </c>
      <c r="C779" s="64" t="s">
        <v>4563</v>
      </c>
      <c r="D779" s="67" t="s">
        <v>2376</v>
      </c>
      <c r="E779" s="65">
        <v>10252.42</v>
      </c>
    </row>
    <row r="780" spans="1:5">
      <c r="A780" s="63">
        <v>92</v>
      </c>
      <c r="B780" s="63" t="s">
        <v>2165</v>
      </c>
      <c r="C780" s="64" t="s">
        <v>4564</v>
      </c>
      <c r="D780" s="67" t="s">
        <v>3705</v>
      </c>
      <c r="E780" s="65">
        <v>9135.5750000000007</v>
      </c>
    </row>
    <row r="781" spans="1:5" ht="25.5">
      <c r="A781" s="63">
        <v>75</v>
      </c>
      <c r="B781" s="55" t="s">
        <v>4565</v>
      </c>
      <c r="C781" s="64" t="s">
        <v>4566</v>
      </c>
      <c r="D781" s="67" t="s">
        <v>2376</v>
      </c>
      <c r="E781" s="65">
        <v>5007.58</v>
      </c>
    </row>
    <row r="782" spans="1:5">
      <c r="A782" s="63">
        <v>77</v>
      </c>
      <c r="B782" s="63" t="s">
        <v>2575</v>
      </c>
      <c r="C782" s="64" t="s">
        <v>4567</v>
      </c>
      <c r="D782" s="67" t="s">
        <v>2376</v>
      </c>
      <c r="E782" s="65">
        <v>9000</v>
      </c>
    </row>
    <row r="783" spans="1:5" ht="38.25">
      <c r="A783" s="63">
        <v>91</v>
      </c>
      <c r="B783" s="63" t="s">
        <v>2105</v>
      </c>
      <c r="C783" s="64" t="s">
        <v>4568</v>
      </c>
      <c r="D783" s="67" t="s">
        <v>2376</v>
      </c>
      <c r="E783" s="65">
        <v>3382.5</v>
      </c>
    </row>
    <row r="784" spans="1:5" ht="25.5">
      <c r="A784" s="63">
        <v>91</v>
      </c>
      <c r="B784" s="63" t="s">
        <v>2091</v>
      </c>
      <c r="C784" s="64" t="s">
        <v>4569</v>
      </c>
      <c r="D784" s="67" t="s">
        <v>2376</v>
      </c>
      <c r="E784" s="65">
        <v>7633</v>
      </c>
    </row>
    <row r="785" spans="1:5">
      <c r="A785" s="63">
        <v>78</v>
      </c>
      <c r="B785" s="63" t="s">
        <v>26</v>
      </c>
      <c r="C785" s="64" t="s">
        <v>4570</v>
      </c>
      <c r="D785" s="67" t="s">
        <v>2376</v>
      </c>
      <c r="E785" s="65">
        <v>11587.87</v>
      </c>
    </row>
    <row r="786" spans="1:5" ht="38.25">
      <c r="A786" s="63">
        <v>77</v>
      </c>
      <c r="B786" s="63" t="s">
        <v>2575</v>
      </c>
      <c r="C786" s="64" t="s">
        <v>4571</v>
      </c>
      <c r="D786" s="67" t="s">
        <v>3705</v>
      </c>
      <c r="E786" s="65">
        <v>8870.44</v>
      </c>
    </row>
    <row r="787" spans="1:5" ht="25.5">
      <c r="A787" s="63">
        <v>95</v>
      </c>
      <c r="B787" s="63" t="s">
        <v>2645</v>
      </c>
      <c r="C787" s="64" t="s">
        <v>4572</v>
      </c>
      <c r="D787" s="67" t="s">
        <v>3718</v>
      </c>
      <c r="E787" s="65">
        <v>3668.14</v>
      </c>
    </row>
    <row r="788" spans="1:5" ht="25.5">
      <c r="A788" s="63">
        <v>91</v>
      </c>
      <c r="B788" s="63" t="s">
        <v>2105</v>
      </c>
      <c r="C788" s="64" t="s">
        <v>4573</v>
      </c>
      <c r="D788" s="67" t="s">
        <v>3703</v>
      </c>
      <c r="E788" s="65">
        <v>897</v>
      </c>
    </row>
    <row r="789" spans="1:5" ht="25.5">
      <c r="A789" s="63">
        <v>94</v>
      </c>
      <c r="B789" s="63" t="s">
        <v>4574</v>
      </c>
      <c r="C789" s="64" t="s">
        <v>4575</v>
      </c>
      <c r="D789" s="67" t="s">
        <v>3703</v>
      </c>
      <c r="E789" s="65">
        <v>3924.8</v>
      </c>
    </row>
    <row r="790" spans="1:5">
      <c r="A790" s="63">
        <v>78</v>
      </c>
      <c r="B790" s="63" t="s">
        <v>26</v>
      </c>
      <c r="C790" s="64" t="s">
        <v>4576</v>
      </c>
      <c r="D790" s="67" t="s">
        <v>3718</v>
      </c>
      <c r="E790" s="65">
        <v>16086.865</v>
      </c>
    </row>
    <row r="791" spans="1:5">
      <c r="A791" s="63">
        <v>59</v>
      </c>
      <c r="B791" s="63" t="s">
        <v>4577</v>
      </c>
      <c r="C791" s="64" t="s">
        <v>4578</v>
      </c>
      <c r="D791" s="67" t="s">
        <v>2376</v>
      </c>
      <c r="E791" s="65">
        <v>10000</v>
      </c>
    </row>
    <row r="792" spans="1:5" ht="25.5">
      <c r="A792" s="63">
        <v>59</v>
      </c>
      <c r="B792" s="63" t="s">
        <v>4577</v>
      </c>
      <c r="C792" s="64" t="s">
        <v>4579</v>
      </c>
      <c r="D792" s="67" t="s">
        <v>3701</v>
      </c>
      <c r="E792" s="65">
        <v>3000</v>
      </c>
    </row>
    <row r="793" spans="1:5" ht="25.5">
      <c r="A793" s="63">
        <v>59</v>
      </c>
      <c r="B793" s="63" t="s">
        <v>4577</v>
      </c>
      <c r="C793" s="64" t="s">
        <v>4580</v>
      </c>
      <c r="D793" s="67" t="s">
        <v>3770</v>
      </c>
      <c r="E793" s="65">
        <v>12134</v>
      </c>
    </row>
    <row r="794" spans="1:5">
      <c r="A794" s="63">
        <v>59</v>
      </c>
      <c r="B794" s="63" t="s">
        <v>4577</v>
      </c>
      <c r="C794" s="64" t="s">
        <v>4581</v>
      </c>
      <c r="D794" s="67" t="s">
        <v>3701</v>
      </c>
      <c r="E794" s="65">
        <v>4000</v>
      </c>
    </row>
    <row r="795" spans="1:5">
      <c r="A795" s="63">
        <v>62</v>
      </c>
      <c r="B795" s="63" t="s">
        <v>4043</v>
      </c>
      <c r="C795" s="64" t="s">
        <v>4582</v>
      </c>
      <c r="D795" s="67" t="s">
        <v>3770</v>
      </c>
      <c r="E795" s="65">
        <v>4500</v>
      </c>
    </row>
    <row r="796" spans="1:5" ht="25.5">
      <c r="A796" s="63">
        <v>2</v>
      </c>
      <c r="B796" s="63" t="s">
        <v>3991</v>
      </c>
      <c r="C796" s="64" t="s">
        <v>4583</v>
      </c>
      <c r="D796" s="67" t="s">
        <v>2376</v>
      </c>
      <c r="E796" s="65">
        <v>6000</v>
      </c>
    </row>
    <row r="797" spans="1:5" ht="25.5">
      <c r="A797" s="63">
        <v>59</v>
      </c>
      <c r="B797" s="63" t="s">
        <v>4584</v>
      </c>
      <c r="C797" s="64" t="s">
        <v>4585</v>
      </c>
      <c r="D797" s="67" t="s">
        <v>2376</v>
      </c>
      <c r="E797" s="65">
        <v>6567.71</v>
      </c>
    </row>
    <row r="798" spans="1:5">
      <c r="A798" s="63">
        <v>44</v>
      </c>
      <c r="B798" s="63" t="s">
        <v>1012</v>
      </c>
      <c r="C798" s="64" t="s">
        <v>4586</v>
      </c>
      <c r="D798" s="67" t="s">
        <v>3732</v>
      </c>
      <c r="E798" s="65">
        <v>10000</v>
      </c>
    </row>
    <row r="799" spans="1:5">
      <c r="A799" s="63">
        <v>22</v>
      </c>
      <c r="B799" s="63" t="s">
        <v>3719</v>
      </c>
      <c r="C799" s="64" t="s">
        <v>4587</v>
      </c>
      <c r="D799" s="67" t="s">
        <v>2376</v>
      </c>
      <c r="E799" s="65">
        <v>5700</v>
      </c>
    </row>
    <row r="800" spans="1:5">
      <c r="A800" s="63">
        <v>22</v>
      </c>
      <c r="B800" s="63" t="s">
        <v>3719</v>
      </c>
      <c r="C800" s="64" t="s">
        <v>4588</v>
      </c>
      <c r="D800" s="67" t="s">
        <v>2376</v>
      </c>
      <c r="E800" s="65">
        <v>690</v>
      </c>
    </row>
    <row r="801" spans="1:5">
      <c r="A801" s="63">
        <v>76</v>
      </c>
      <c r="B801" s="63" t="s">
        <v>4589</v>
      </c>
      <c r="C801" s="64" t="s">
        <v>4590</v>
      </c>
      <c r="D801" s="67" t="s">
        <v>3732</v>
      </c>
      <c r="E801" s="65">
        <v>5000</v>
      </c>
    </row>
    <row r="802" spans="1:5">
      <c r="A802" s="63">
        <v>37</v>
      </c>
      <c r="B802" s="63" t="s">
        <v>4591</v>
      </c>
      <c r="C802" s="64" t="s">
        <v>4592</v>
      </c>
      <c r="D802" s="67" t="s">
        <v>3732</v>
      </c>
      <c r="E802" s="65">
        <v>2547</v>
      </c>
    </row>
    <row r="803" spans="1:5">
      <c r="A803" s="63">
        <v>37</v>
      </c>
      <c r="B803" s="63" t="s">
        <v>4591</v>
      </c>
      <c r="C803" s="64" t="s">
        <v>4593</v>
      </c>
      <c r="D803" s="67" t="s">
        <v>2376</v>
      </c>
      <c r="E803" s="65">
        <v>1922</v>
      </c>
    </row>
    <row r="804" spans="1:5">
      <c r="A804" s="63">
        <v>72</v>
      </c>
      <c r="B804" s="63" t="s">
        <v>1075</v>
      </c>
      <c r="C804" s="64" t="s">
        <v>4594</v>
      </c>
      <c r="D804" s="67" t="s">
        <v>3732</v>
      </c>
      <c r="E804" s="65">
        <v>2765</v>
      </c>
    </row>
    <row r="805" spans="1:5">
      <c r="A805" s="63">
        <v>72</v>
      </c>
      <c r="B805" s="63" t="s">
        <v>1075</v>
      </c>
      <c r="C805" s="64" t="s">
        <v>4595</v>
      </c>
      <c r="D805" s="67" t="s">
        <v>3703</v>
      </c>
      <c r="E805" s="65">
        <v>1644</v>
      </c>
    </row>
    <row r="806" spans="1:5">
      <c r="A806" s="63">
        <v>45</v>
      </c>
      <c r="B806" s="63" t="s">
        <v>4596</v>
      </c>
      <c r="C806" s="64" t="s">
        <v>4597</v>
      </c>
      <c r="D806" s="67" t="s">
        <v>2376</v>
      </c>
      <c r="E806" s="65">
        <v>768</v>
      </c>
    </row>
    <row r="807" spans="1:5">
      <c r="A807" s="63">
        <v>45</v>
      </c>
      <c r="B807" s="63" t="s">
        <v>4596</v>
      </c>
      <c r="C807" s="64" t="s">
        <v>4598</v>
      </c>
      <c r="D807" s="67" t="s">
        <v>2376</v>
      </c>
      <c r="E807" s="65">
        <v>700</v>
      </c>
    </row>
    <row r="808" spans="1:5">
      <c r="A808" s="63">
        <v>45</v>
      </c>
      <c r="B808" s="63" t="s">
        <v>4596</v>
      </c>
      <c r="C808" s="64" t="s">
        <v>4599</v>
      </c>
      <c r="D808" s="67" t="s">
        <v>2376</v>
      </c>
      <c r="E808" s="65">
        <v>620</v>
      </c>
    </row>
    <row r="809" spans="1:5">
      <c r="A809" s="63">
        <v>45</v>
      </c>
      <c r="B809" s="63" t="s">
        <v>4596</v>
      </c>
      <c r="C809" s="64" t="s">
        <v>4600</v>
      </c>
      <c r="D809" s="67" t="s">
        <v>2376</v>
      </c>
      <c r="E809" s="65">
        <v>500</v>
      </c>
    </row>
    <row r="810" spans="1:5">
      <c r="A810" s="63">
        <v>45</v>
      </c>
      <c r="B810" s="63" t="s">
        <v>4596</v>
      </c>
      <c r="C810" s="64" t="s">
        <v>4601</v>
      </c>
      <c r="D810" s="67" t="s">
        <v>2376</v>
      </c>
      <c r="E810" s="65">
        <v>620</v>
      </c>
    </row>
    <row r="811" spans="1:5">
      <c r="A811" s="63">
        <v>18</v>
      </c>
      <c r="B811" s="63" t="s">
        <v>4602</v>
      </c>
      <c r="C811" s="64" t="s">
        <v>4603</v>
      </c>
      <c r="D811" s="67" t="s">
        <v>2376</v>
      </c>
      <c r="E811" s="65">
        <v>3376</v>
      </c>
    </row>
    <row r="812" spans="1:5">
      <c r="A812" s="63">
        <v>76</v>
      </c>
      <c r="B812" s="63" t="s">
        <v>4604</v>
      </c>
      <c r="C812" s="64" t="s">
        <v>4605</v>
      </c>
      <c r="D812" s="67" t="s">
        <v>2376</v>
      </c>
      <c r="E812" s="65">
        <v>2500</v>
      </c>
    </row>
    <row r="813" spans="1:5">
      <c r="A813" s="63">
        <v>76</v>
      </c>
      <c r="B813" s="63" t="s">
        <v>4604</v>
      </c>
      <c r="C813" s="64" t="s">
        <v>4606</v>
      </c>
      <c r="D813" s="67" t="s">
        <v>2376</v>
      </c>
      <c r="E813" s="65">
        <v>3000</v>
      </c>
    </row>
    <row r="814" spans="1:5">
      <c r="A814" s="63">
        <v>35</v>
      </c>
      <c r="B814" s="63" t="s">
        <v>4607</v>
      </c>
      <c r="C814" s="64" t="s">
        <v>4608</v>
      </c>
      <c r="D814" s="67" t="s">
        <v>2376</v>
      </c>
      <c r="E814" s="65">
        <v>6598.11</v>
      </c>
    </row>
    <row r="815" spans="1:5">
      <c r="A815" s="63">
        <v>35</v>
      </c>
      <c r="B815" s="63" t="s">
        <v>4607</v>
      </c>
      <c r="C815" s="64" t="s">
        <v>4609</v>
      </c>
      <c r="D815" s="67" t="s">
        <v>2376</v>
      </c>
      <c r="E815" s="65">
        <v>5500</v>
      </c>
    </row>
    <row r="816" spans="1:5">
      <c r="A816" s="63">
        <v>35</v>
      </c>
      <c r="B816" s="63" t="s">
        <v>4607</v>
      </c>
      <c r="C816" s="64" t="s">
        <v>4610</v>
      </c>
      <c r="D816" s="67" t="s">
        <v>2376</v>
      </c>
      <c r="E816" s="65">
        <v>6000</v>
      </c>
    </row>
    <row r="817" spans="1:5" ht="38.25">
      <c r="A817" s="63">
        <v>64</v>
      </c>
      <c r="B817" s="63" t="s">
        <v>4611</v>
      </c>
      <c r="C817" s="64" t="s">
        <v>4612</v>
      </c>
      <c r="D817" s="67" t="s">
        <v>3732</v>
      </c>
      <c r="E817" s="65">
        <v>15000</v>
      </c>
    </row>
    <row r="818" spans="1:5" ht="38.25">
      <c r="A818" s="63">
        <v>33</v>
      </c>
      <c r="B818" s="63" t="s">
        <v>4613</v>
      </c>
      <c r="C818" s="64" t="s">
        <v>4614</v>
      </c>
      <c r="D818" s="67" t="s">
        <v>2376</v>
      </c>
      <c r="E818" s="65">
        <v>40413.17</v>
      </c>
    </row>
    <row r="819" spans="1:5">
      <c r="A819" s="63">
        <v>64</v>
      </c>
      <c r="B819" s="63" t="s">
        <v>721</v>
      </c>
      <c r="C819" s="64" t="s">
        <v>4615</v>
      </c>
      <c r="D819" s="67" t="s">
        <v>3732</v>
      </c>
      <c r="E819" s="65">
        <v>4000</v>
      </c>
    </row>
    <row r="820" spans="1:5" ht="25.5">
      <c r="A820" s="63">
        <v>83</v>
      </c>
      <c r="B820" s="63" t="s">
        <v>4335</v>
      </c>
      <c r="C820" s="64" t="s">
        <v>4616</v>
      </c>
      <c r="D820" s="67" t="s">
        <v>3732</v>
      </c>
      <c r="E820" s="65">
        <v>43500</v>
      </c>
    </row>
    <row r="821" spans="1:5" ht="25.5">
      <c r="A821" s="63">
        <v>31</v>
      </c>
      <c r="B821" s="63" t="s">
        <v>266</v>
      </c>
      <c r="C821" s="64" t="s">
        <v>4617</v>
      </c>
      <c r="D821" s="67" t="s">
        <v>3732</v>
      </c>
      <c r="E821" s="65">
        <v>33431.599999999999</v>
      </c>
    </row>
    <row r="822" spans="1:5">
      <c r="A822" s="63">
        <v>82</v>
      </c>
      <c r="B822" s="63" t="s">
        <v>310</v>
      </c>
      <c r="C822" s="64" t="s">
        <v>4618</v>
      </c>
      <c r="D822" s="67" t="s">
        <v>3732</v>
      </c>
      <c r="E822" s="65">
        <v>22500</v>
      </c>
    </row>
    <row r="823" spans="1:5" ht="25.5">
      <c r="A823" s="63">
        <v>69</v>
      </c>
      <c r="B823" s="63" t="s">
        <v>4619</v>
      </c>
      <c r="C823" s="64" t="s">
        <v>4620</v>
      </c>
      <c r="D823" s="67" t="s">
        <v>3703</v>
      </c>
      <c r="E823" s="65">
        <v>19835</v>
      </c>
    </row>
    <row r="824" spans="1:5" ht="25.5">
      <c r="A824" s="63">
        <v>69</v>
      </c>
      <c r="B824" s="63" t="s">
        <v>4619</v>
      </c>
      <c r="C824" s="64" t="s">
        <v>4621</v>
      </c>
      <c r="D824" s="67" t="s">
        <v>3718</v>
      </c>
      <c r="E824" s="65">
        <v>9110</v>
      </c>
    </row>
    <row r="825" spans="1:5" ht="25.5">
      <c r="A825" s="63">
        <v>69</v>
      </c>
      <c r="B825" s="63" t="s">
        <v>4622</v>
      </c>
      <c r="C825" s="64" t="s">
        <v>4623</v>
      </c>
      <c r="D825" s="67" t="s">
        <v>3770</v>
      </c>
      <c r="E825" s="65">
        <v>35000</v>
      </c>
    </row>
    <row r="826" spans="1:5" ht="38.25">
      <c r="A826" s="63" t="s">
        <v>4624</v>
      </c>
      <c r="B826" s="63" t="s">
        <v>4625</v>
      </c>
      <c r="C826" s="64" t="s">
        <v>4626</v>
      </c>
      <c r="D826" s="67" t="s">
        <v>2376</v>
      </c>
      <c r="E826" s="65">
        <v>38224.94</v>
      </c>
    </row>
    <row r="827" spans="1:5" ht="38.25">
      <c r="A827" s="63" t="s">
        <v>4627</v>
      </c>
      <c r="B827" s="63" t="s">
        <v>4628</v>
      </c>
      <c r="C827" s="64" t="s">
        <v>4629</v>
      </c>
      <c r="D827" s="67" t="s">
        <v>3701</v>
      </c>
      <c r="E827" s="65">
        <v>17009.919999999998</v>
      </c>
    </row>
    <row r="828" spans="1:5" ht="25.5">
      <c r="A828" s="63">
        <v>57</v>
      </c>
      <c r="B828" s="63" t="s">
        <v>4630</v>
      </c>
      <c r="C828" s="64" t="s">
        <v>4631</v>
      </c>
      <c r="D828" s="67" t="s">
        <v>2376</v>
      </c>
      <c r="E828" s="65">
        <v>25877.360000000001</v>
      </c>
    </row>
    <row r="829" spans="1:5">
      <c r="A829" s="63">
        <v>25</v>
      </c>
      <c r="B829" s="63" t="s">
        <v>1518</v>
      </c>
      <c r="C829" s="64" t="s">
        <v>4632</v>
      </c>
      <c r="D829" s="67" t="s">
        <v>3703</v>
      </c>
      <c r="E829" s="65">
        <v>3233</v>
      </c>
    </row>
    <row r="830" spans="1:5">
      <c r="A830" s="63">
        <v>25</v>
      </c>
      <c r="B830" s="63" t="s">
        <v>4633</v>
      </c>
      <c r="C830" s="64" t="s">
        <v>4632</v>
      </c>
      <c r="D830" s="67" t="s">
        <v>3703</v>
      </c>
      <c r="E830" s="65">
        <v>11693</v>
      </c>
    </row>
    <row r="831" spans="1:5">
      <c r="A831" s="63">
        <v>54</v>
      </c>
      <c r="B831" s="63" t="s">
        <v>4086</v>
      </c>
      <c r="C831" s="64" t="s">
        <v>4632</v>
      </c>
      <c r="D831" s="67" t="s">
        <v>3703</v>
      </c>
      <c r="E831" s="65">
        <v>5000</v>
      </c>
    </row>
    <row r="832" spans="1:5">
      <c r="A832" s="63">
        <v>57</v>
      </c>
      <c r="B832" s="63" t="s">
        <v>4634</v>
      </c>
      <c r="C832" s="64" t="s">
        <v>4632</v>
      </c>
      <c r="D832" s="67" t="s">
        <v>3703</v>
      </c>
      <c r="E832" s="65">
        <v>3423</v>
      </c>
    </row>
    <row r="833" spans="1:5">
      <c r="A833" s="63">
        <v>57</v>
      </c>
      <c r="B833" s="63" t="s">
        <v>1542</v>
      </c>
      <c r="C833" s="64" t="s">
        <v>4635</v>
      </c>
      <c r="D833" s="67" t="s">
        <v>3701</v>
      </c>
      <c r="E833" s="65">
        <v>1852</v>
      </c>
    </row>
    <row r="834" spans="1:5">
      <c r="A834" s="63">
        <v>57</v>
      </c>
      <c r="B834" s="63" t="s">
        <v>1530</v>
      </c>
      <c r="C834" s="64" t="s">
        <v>4632</v>
      </c>
      <c r="D834" s="67" t="s">
        <v>3703</v>
      </c>
      <c r="E834" s="65">
        <v>12279</v>
      </c>
    </row>
    <row r="835" spans="1:5">
      <c r="A835" s="63">
        <v>68</v>
      </c>
      <c r="B835" s="63" t="s">
        <v>4636</v>
      </c>
      <c r="C835" s="64" t="s">
        <v>4637</v>
      </c>
      <c r="D835" s="67" t="s">
        <v>3701</v>
      </c>
      <c r="E835" s="65">
        <v>2273</v>
      </c>
    </row>
    <row r="836" spans="1:5">
      <c r="A836" s="63">
        <v>68</v>
      </c>
      <c r="B836" s="63" t="s">
        <v>4636</v>
      </c>
      <c r="C836" s="64" t="s">
        <v>4632</v>
      </c>
      <c r="D836" s="67" t="s">
        <v>3703</v>
      </c>
      <c r="E836" s="65">
        <v>2535</v>
      </c>
    </row>
    <row r="837" spans="1:5" ht="25.5">
      <c r="A837" s="63">
        <v>59</v>
      </c>
      <c r="B837" s="63" t="s">
        <v>4009</v>
      </c>
      <c r="C837" s="64" t="s">
        <v>4638</v>
      </c>
      <c r="D837" s="67" t="s">
        <v>3732</v>
      </c>
      <c r="E837" s="65">
        <v>8000</v>
      </c>
    </row>
    <row r="838" spans="1:5" ht="25.5">
      <c r="A838" s="63">
        <v>59</v>
      </c>
      <c r="B838" s="63" t="s">
        <v>4009</v>
      </c>
      <c r="C838" s="64" t="s">
        <v>4639</v>
      </c>
      <c r="D838" s="67" t="s">
        <v>3732</v>
      </c>
      <c r="E838" s="65">
        <v>8000</v>
      </c>
    </row>
    <row r="839" spans="1:5" ht="25.5">
      <c r="A839" s="63">
        <v>59</v>
      </c>
      <c r="B839" s="63" t="s">
        <v>954</v>
      </c>
      <c r="C839" s="64" t="s">
        <v>4640</v>
      </c>
      <c r="D839" s="67" t="s">
        <v>3732</v>
      </c>
      <c r="E839" s="65">
        <v>1000</v>
      </c>
    </row>
    <row r="840" spans="1:5">
      <c r="A840" s="63">
        <v>59</v>
      </c>
      <c r="B840" s="63" t="s">
        <v>4009</v>
      </c>
      <c r="C840" s="64" t="s">
        <v>4641</v>
      </c>
      <c r="D840" s="67" t="s">
        <v>3732</v>
      </c>
      <c r="E840" s="65">
        <v>7000</v>
      </c>
    </row>
    <row r="841" spans="1:5" ht="25.5">
      <c r="A841" s="63">
        <v>62</v>
      </c>
      <c r="B841" s="63" t="s">
        <v>4642</v>
      </c>
      <c r="C841" s="64" t="s">
        <v>4643</v>
      </c>
      <c r="D841" s="67" t="s">
        <v>2376</v>
      </c>
      <c r="E841" s="65">
        <v>15000</v>
      </c>
    </row>
    <row r="842" spans="1:5">
      <c r="A842" s="63">
        <v>62</v>
      </c>
      <c r="B842" s="63" t="s">
        <v>957</v>
      </c>
      <c r="C842" s="64" t="s">
        <v>4644</v>
      </c>
      <c r="D842" s="67" t="s">
        <v>3732</v>
      </c>
      <c r="E842" s="65">
        <v>3000</v>
      </c>
    </row>
    <row r="843" spans="1:5" ht="25.5">
      <c r="A843" s="63">
        <v>14</v>
      </c>
      <c r="B843" s="63" t="s">
        <v>3699</v>
      </c>
      <c r="C843" s="64" t="s">
        <v>4645</v>
      </c>
      <c r="D843" s="67" t="s">
        <v>3701</v>
      </c>
      <c r="E843" s="65">
        <v>5239</v>
      </c>
    </row>
    <row r="844" spans="1:5">
      <c r="A844" s="63">
        <v>35</v>
      </c>
      <c r="B844" s="63" t="s">
        <v>3773</v>
      </c>
      <c r="C844" s="64" t="s">
        <v>4646</v>
      </c>
      <c r="D844" s="67" t="s">
        <v>2376</v>
      </c>
      <c r="E844" s="65">
        <v>2134</v>
      </c>
    </row>
    <row r="845" spans="1:5" ht="25.5">
      <c r="A845" s="63">
        <v>35</v>
      </c>
      <c r="B845" s="63" t="s">
        <v>3773</v>
      </c>
      <c r="C845" s="64" t="s">
        <v>4647</v>
      </c>
      <c r="D845" s="67" t="s">
        <v>2376</v>
      </c>
      <c r="E845" s="65">
        <v>2143</v>
      </c>
    </row>
    <row r="846" spans="1:5">
      <c r="A846" s="63">
        <v>35</v>
      </c>
      <c r="B846" s="63" t="s">
        <v>3773</v>
      </c>
      <c r="C846" s="64" t="s">
        <v>4648</v>
      </c>
      <c r="D846" s="67" t="s">
        <v>2376</v>
      </c>
      <c r="E846" s="65">
        <v>3235</v>
      </c>
    </row>
    <row r="847" spans="1:5" ht="25.5">
      <c r="A847" s="63">
        <v>35</v>
      </c>
      <c r="B847" s="63" t="s">
        <v>3773</v>
      </c>
      <c r="C847" s="64" t="s">
        <v>4649</v>
      </c>
      <c r="D847" s="67" t="s">
        <v>2376</v>
      </c>
      <c r="E847" s="65">
        <v>1479</v>
      </c>
    </row>
    <row r="848" spans="1:5">
      <c r="A848" s="63">
        <v>44</v>
      </c>
      <c r="B848" s="63" t="s">
        <v>999</v>
      </c>
      <c r="C848" s="64" t="s">
        <v>4650</v>
      </c>
      <c r="D848" s="67" t="s">
        <v>3770</v>
      </c>
      <c r="E848" s="65">
        <v>2107</v>
      </c>
    </row>
    <row r="849" spans="1:5" ht="38.25">
      <c r="A849" s="63">
        <v>76</v>
      </c>
      <c r="B849" s="63" t="s">
        <v>4651</v>
      </c>
      <c r="C849" s="64" t="s">
        <v>4652</v>
      </c>
      <c r="D849" s="67" t="s">
        <v>3770</v>
      </c>
      <c r="E849" s="65">
        <v>30000</v>
      </c>
    </row>
    <row r="850" spans="1:5" ht="25.5">
      <c r="A850" s="63">
        <v>76</v>
      </c>
      <c r="B850" s="63" t="s">
        <v>4651</v>
      </c>
      <c r="C850" s="64" t="s">
        <v>4653</v>
      </c>
      <c r="D850" s="67" t="s">
        <v>3770</v>
      </c>
      <c r="E850" s="65">
        <v>1065</v>
      </c>
    </row>
    <row r="851" spans="1:5" ht="25.5">
      <c r="A851" s="63">
        <v>76</v>
      </c>
      <c r="B851" s="63" t="s">
        <v>4654</v>
      </c>
      <c r="C851" s="64" t="s">
        <v>4655</v>
      </c>
      <c r="D851" s="67" t="s">
        <v>3770</v>
      </c>
      <c r="E851" s="65">
        <v>4959</v>
      </c>
    </row>
    <row r="852" spans="1:5">
      <c r="A852" s="63">
        <v>76</v>
      </c>
      <c r="B852" s="63" t="s">
        <v>4654</v>
      </c>
      <c r="C852" s="64" t="s">
        <v>4656</v>
      </c>
      <c r="D852" s="67" t="s">
        <v>3701</v>
      </c>
      <c r="E852" s="65">
        <v>8680</v>
      </c>
    </row>
    <row r="853" spans="1:5" ht="25.5">
      <c r="A853" s="63">
        <v>76</v>
      </c>
      <c r="B853" s="63" t="s">
        <v>4651</v>
      </c>
      <c r="C853" s="64" t="s">
        <v>4657</v>
      </c>
      <c r="D853" s="67" t="s">
        <v>3701</v>
      </c>
      <c r="E853" s="65">
        <v>1160</v>
      </c>
    </row>
    <row r="854" spans="1:5">
      <c r="A854" s="63">
        <v>76</v>
      </c>
      <c r="B854" s="63" t="s">
        <v>4651</v>
      </c>
      <c r="C854" s="64" t="s">
        <v>4658</v>
      </c>
      <c r="D854" s="67" t="s">
        <v>3701</v>
      </c>
      <c r="E854" s="65">
        <v>5558</v>
      </c>
    </row>
    <row r="855" spans="1:5" ht="25.5">
      <c r="A855" s="63">
        <v>76</v>
      </c>
      <c r="B855" s="63" t="s">
        <v>3869</v>
      </c>
      <c r="C855" s="64" t="s">
        <v>4659</v>
      </c>
      <c r="D855" s="67" t="s">
        <v>3701</v>
      </c>
      <c r="E855" s="65">
        <v>1585</v>
      </c>
    </row>
    <row r="856" spans="1:5">
      <c r="A856" s="63">
        <v>76</v>
      </c>
      <c r="B856" s="63" t="s">
        <v>3869</v>
      </c>
      <c r="C856" s="64" t="s">
        <v>4660</v>
      </c>
      <c r="D856" s="67" t="s">
        <v>3701</v>
      </c>
      <c r="E856" s="65">
        <v>11399</v>
      </c>
    </row>
    <row r="857" spans="1:5" ht="25.5">
      <c r="A857" s="63" t="s">
        <v>436</v>
      </c>
      <c r="B857" s="63" t="s">
        <v>437</v>
      </c>
      <c r="C857" s="64" t="s">
        <v>4661</v>
      </c>
      <c r="D857" s="67" t="s">
        <v>3701</v>
      </c>
      <c r="E857" s="65">
        <v>4223</v>
      </c>
    </row>
    <row r="858" spans="1:5">
      <c r="A858" s="63" t="s">
        <v>436</v>
      </c>
      <c r="B858" s="63" t="s">
        <v>437</v>
      </c>
      <c r="C858" s="64" t="s">
        <v>4662</v>
      </c>
      <c r="D858" s="67" t="s">
        <v>2376</v>
      </c>
      <c r="E858" s="65">
        <v>281</v>
      </c>
    </row>
    <row r="859" spans="1:5" ht="25.5">
      <c r="A859" s="63" t="s">
        <v>4131</v>
      </c>
      <c r="B859" s="63" t="s">
        <v>4137</v>
      </c>
      <c r="C859" s="64" t="s">
        <v>4663</v>
      </c>
      <c r="D859" s="67" t="s">
        <v>3732</v>
      </c>
      <c r="E859" s="65">
        <v>30000</v>
      </c>
    </row>
    <row r="860" spans="1:5">
      <c r="A860" s="63">
        <v>13</v>
      </c>
      <c r="B860" s="55" t="s">
        <v>4218</v>
      </c>
      <c r="C860" s="64" t="s">
        <v>4664</v>
      </c>
      <c r="D860" s="67" t="s">
        <v>3732</v>
      </c>
      <c r="E860" s="65">
        <v>25538</v>
      </c>
    </row>
    <row r="861" spans="1:5">
      <c r="A861" s="63">
        <v>13</v>
      </c>
      <c r="B861" s="55" t="s">
        <v>4218</v>
      </c>
      <c r="C861" s="64" t="s">
        <v>4665</v>
      </c>
      <c r="D861" s="67" t="s">
        <v>3732</v>
      </c>
      <c r="E861" s="65">
        <v>10475</v>
      </c>
    </row>
    <row r="862" spans="1:5">
      <c r="A862" s="63">
        <v>13</v>
      </c>
      <c r="B862" s="55" t="s">
        <v>4218</v>
      </c>
      <c r="C862" s="64" t="s">
        <v>4666</v>
      </c>
      <c r="D862" s="67" t="s">
        <v>3703</v>
      </c>
      <c r="E862" s="65">
        <v>1188</v>
      </c>
    </row>
    <row r="863" spans="1:5">
      <c r="A863" s="63">
        <v>13</v>
      </c>
      <c r="B863" s="55" t="s">
        <v>4218</v>
      </c>
      <c r="C863" s="64" t="s">
        <v>4667</v>
      </c>
      <c r="D863" s="67" t="s">
        <v>2376</v>
      </c>
      <c r="E863" s="65">
        <v>50000</v>
      </c>
    </row>
    <row r="864" spans="1:5">
      <c r="A864" s="63" t="s">
        <v>4668</v>
      </c>
      <c r="B864" s="63" t="s">
        <v>4669</v>
      </c>
      <c r="C864" s="64" t="s">
        <v>4670</v>
      </c>
      <c r="D864" s="67" t="s">
        <v>3732</v>
      </c>
      <c r="E864" s="65">
        <v>4700</v>
      </c>
    </row>
    <row r="865" spans="1:5" ht="25.5">
      <c r="A865" s="63">
        <v>64</v>
      </c>
      <c r="B865" s="63" t="s">
        <v>3911</v>
      </c>
      <c r="C865" s="64" t="s">
        <v>4671</v>
      </c>
      <c r="D865" s="67" t="s">
        <v>3732</v>
      </c>
      <c r="E865" s="65">
        <v>43191</v>
      </c>
    </row>
    <row r="866" spans="1:5" ht="25.5">
      <c r="A866" s="63">
        <v>64</v>
      </c>
      <c r="B866" s="63" t="s">
        <v>3911</v>
      </c>
      <c r="C866" s="64" t="s">
        <v>4672</v>
      </c>
      <c r="D866" s="67" t="s">
        <v>3732</v>
      </c>
      <c r="E866" s="65">
        <v>597</v>
      </c>
    </row>
    <row r="867" spans="1:5">
      <c r="A867" s="63">
        <v>94</v>
      </c>
      <c r="B867" s="63" t="s">
        <v>2712</v>
      </c>
      <c r="C867" s="64" t="s">
        <v>4673</v>
      </c>
      <c r="D867" s="67" t="s">
        <v>3701</v>
      </c>
      <c r="E867" s="65">
        <v>6880</v>
      </c>
    </row>
    <row r="868" spans="1:5">
      <c r="A868" s="63">
        <v>94</v>
      </c>
      <c r="B868" s="63" t="s">
        <v>2712</v>
      </c>
      <c r="C868" s="64" t="s">
        <v>4674</v>
      </c>
      <c r="D868" s="67" t="s">
        <v>3703</v>
      </c>
      <c r="E868" s="65">
        <v>34810</v>
      </c>
    </row>
    <row r="869" spans="1:5">
      <c r="A869" s="63">
        <v>94</v>
      </c>
      <c r="B869" s="63" t="s">
        <v>2712</v>
      </c>
      <c r="C869" s="64" t="s">
        <v>4675</v>
      </c>
      <c r="D869" s="67" t="s">
        <v>3705</v>
      </c>
      <c r="E869" s="65">
        <v>1623</v>
      </c>
    </row>
    <row r="870" spans="1:5" ht="25.5">
      <c r="A870" s="63">
        <v>94</v>
      </c>
      <c r="B870" s="63" t="s">
        <v>2712</v>
      </c>
      <c r="C870" s="64" t="s">
        <v>4676</v>
      </c>
      <c r="D870" s="67" t="s">
        <v>3701</v>
      </c>
      <c r="E870" s="65">
        <v>5980</v>
      </c>
    </row>
    <row r="871" spans="1:5" ht="38.25">
      <c r="A871" s="63">
        <v>94</v>
      </c>
      <c r="B871" s="63" t="s">
        <v>2712</v>
      </c>
      <c r="C871" s="64" t="s">
        <v>4677</v>
      </c>
      <c r="D871" s="67" t="s">
        <v>3701</v>
      </c>
      <c r="E871" s="65">
        <v>9934</v>
      </c>
    </row>
    <row r="872" spans="1:5" ht="63.75">
      <c r="A872" s="63">
        <v>77</v>
      </c>
      <c r="B872" s="63" t="s">
        <v>4678</v>
      </c>
      <c r="C872" s="64" t="s">
        <v>4679</v>
      </c>
      <c r="D872" s="67" t="s">
        <v>3718</v>
      </c>
      <c r="E872" s="65">
        <v>41274</v>
      </c>
    </row>
    <row r="873" spans="1:5" ht="25.5">
      <c r="A873" s="63">
        <v>95</v>
      </c>
      <c r="B873" s="63" t="s">
        <v>4680</v>
      </c>
      <c r="C873" s="64" t="s">
        <v>4681</v>
      </c>
      <c r="D873" s="67" t="s">
        <v>3770</v>
      </c>
      <c r="E873" s="65">
        <v>9142</v>
      </c>
    </row>
    <row r="874" spans="1:5" ht="51">
      <c r="A874" s="63">
        <v>95</v>
      </c>
      <c r="B874" s="63" t="s">
        <v>4680</v>
      </c>
      <c r="C874" s="64" t="s">
        <v>4682</v>
      </c>
      <c r="D874" s="67" t="s">
        <v>2376</v>
      </c>
      <c r="E874" s="65">
        <v>26120</v>
      </c>
    </row>
    <row r="875" spans="1:5">
      <c r="A875" s="63">
        <v>77</v>
      </c>
      <c r="B875" s="63" t="s">
        <v>4678</v>
      </c>
      <c r="C875" s="64" t="s">
        <v>4683</v>
      </c>
      <c r="D875" s="67" t="s">
        <v>2376</v>
      </c>
      <c r="E875" s="65">
        <v>20437</v>
      </c>
    </row>
    <row r="876" spans="1:5" ht="25.5">
      <c r="A876" s="63">
        <v>95</v>
      </c>
      <c r="B876" s="63" t="s">
        <v>2156</v>
      </c>
      <c r="C876" s="64" t="s">
        <v>4684</v>
      </c>
      <c r="D876" s="67" t="s">
        <v>3701</v>
      </c>
      <c r="E876" s="65">
        <v>632</v>
      </c>
    </row>
    <row r="877" spans="1:5" ht="25.5">
      <c r="A877" s="63">
        <v>971</v>
      </c>
      <c r="B877" s="63" t="s">
        <v>4685</v>
      </c>
      <c r="C877" s="64" t="s">
        <v>4686</v>
      </c>
      <c r="D877" s="67" t="s">
        <v>3770</v>
      </c>
      <c r="E877" s="65">
        <v>6469.1</v>
      </c>
    </row>
    <row r="878" spans="1:5" ht="25.5">
      <c r="A878" s="63">
        <v>971</v>
      </c>
      <c r="B878" s="63" t="s">
        <v>4685</v>
      </c>
      <c r="C878" s="64" t="s">
        <v>4687</v>
      </c>
      <c r="D878" s="67" t="s">
        <v>3701</v>
      </c>
      <c r="E878" s="65">
        <v>1465.7</v>
      </c>
    </row>
    <row r="879" spans="1:5">
      <c r="A879" s="63">
        <v>971</v>
      </c>
      <c r="B879" s="63" t="s">
        <v>4685</v>
      </c>
      <c r="C879" s="64" t="s">
        <v>4688</v>
      </c>
      <c r="D879" s="67" t="s">
        <v>3718</v>
      </c>
      <c r="E879" s="65">
        <v>2213.44</v>
      </c>
    </row>
    <row r="880" spans="1:5" ht="25.5">
      <c r="A880" s="63">
        <v>971</v>
      </c>
      <c r="B880" s="63" t="s">
        <v>4685</v>
      </c>
      <c r="C880" s="64" t="s">
        <v>4689</v>
      </c>
      <c r="D880" s="67" t="s">
        <v>3732</v>
      </c>
      <c r="E880" s="65">
        <v>3000</v>
      </c>
    </row>
    <row r="881" spans="1:5" ht="25.5">
      <c r="A881" s="63">
        <v>971</v>
      </c>
      <c r="B881" s="63" t="s">
        <v>4685</v>
      </c>
      <c r="C881" s="64" t="s">
        <v>4690</v>
      </c>
      <c r="D881" s="67" t="s">
        <v>2376</v>
      </c>
      <c r="E881" s="65">
        <v>4000</v>
      </c>
    </row>
    <row r="882" spans="1:5" ht="25.5">
      <c r="A882" s="63">
        <v>971</v>
      </c>
      <c r="B882" s="63" t="s">
        <v>4685</v>
      </c>
      <c r="C882" s="64" t="s">
        <v>4691</v>
      </c>
      <c r="D882" s="67" t="s">
        <v>3718</v>
      </c>
      <c r="E882" s="65">
        <v>2411.35</v>
      </c>
    </row>
    <row r="883" spans="1:5">
      <c r="A883" s="63">
        <v>971</v>
      </c>
      <c r="B883" s="63" t="s">
        <v>4685</v>
      </c>
      <c r="C883" s="64" t="s">
        <v>4692</v>
      </c>
      <c r="D883" s="67" t="s">
        <v>3718</v>
      </c>
      <c r="E883" s="65">
        <v>6067.33</v>
      </c>
    </row>
    <row r="884" spans="1:5" ht="25.5">
      <c r="A884" s="63">
        <v>971</v>
      </c>
      <c r="B884" s="63" t="s">
        <v>1139</v>
      </c>
      <c r="C884" s="64" t="s">
        <v>4693</v>
      </c>
      <c r="D884" s="67" t="s">
        <v>2376</v>
      </c>
      <c r="E884" s="65">
        <v>25600</v>
      </c>
    </row>
    <row r="885" spans="1:5" ht="25.5">
      <c r="A885" s="63">
        <v>971</v>
      </c>
      <c r="B885" s="63" t="s">
        <v>1139</v>
      </c>
      <c r="C885" s="64" t="s">
        <v>4694</v>
      </c>
      <c r="D885" s="67" t="s">
        <v>3701</v>
      </c>
      <c r="E885" s="65">
        <v>4000</v>
      </c>
    </row>
    <row r="886" spans="1:5" ht="25.5">
      <c r="A886" s="63">
        <v>971</v>
      </c>
      <c r="B886" s="63" t="s">
        <v>4695</v>
      </c>
      <c r="C886" s="64" t="s">
        <v>4696</v>
      </c>
      <c r="D886" s="67" t="s">
        <v>3732</v>
      </c>
      <c r="E886" s="65">
        <v>4500</v>
      </c>
    </row>
    <row r="887" spans="1:5" ht="25.5">
      <c r="A887" s="63">
        <v>971</v>
      </c>
      <c r="B887" s="63" t="s">
        <v>4695</v>
      </c>
      <c r="C887" s="64" t="s">
        <v>4697</v>
      </c>
      <c r="D887" s="67" t="s">
        <v>3718</v>
      </c>
      <c r="E887" s="65">
        <v>3000</v>
      </c>
    </row>
    <row r="888" spans="1:5" ht="25.5">
      <c r="A888" s="63">
        <v>971</v>
      </c>
      <c r="B888" s="63" t="s">
        <v>4695</v>
      </c>
      <c r="C888" s="64" t="s">
        <v>4698</v>
      </c>
      <c r="D888" s="67" t="s">
        <v>3701</v>
      </c>
      <c r="E888" s="65">
        <v>1465.7</v>
      </c>
    </row>
    <row r="889" spans="1:5" ht="25.5">
      <c r="A889" s="63">
        <v>971</v>
      </c>
      <c r="B889" s="63" t="s">
        <v>1139</v>
      </c>
      <c r="C889" s="64" t="s">
        <v>4699</v>
      </c>
      <c r="D889" s="67" t="s">
        <v>3732</v>
      </c>
      <c r="E889" s="65">
        <v>4000</v>
      </c>
    </row>
    <row r="890" spans="1:5">
      <c r="A890" s="63">
        <v>971</v>
      </c>
      <c r="B890" s="63" t="s">
        <v>1139</v>
      </c>
      <c r="C890" s="64" t="s">
        <v>4700</v>
      </c>
      <c r="D890" s="67" t="s">
        <v>3770</v>
      </c>
      <c r="E890" s="65">
        <v>4000</v>
      </c>
    </row>
    <row r="891" spans="1:5">
      <c r="A891" s="63">
        <v>971</v>
      </c>
      <c r="B891" s="63" t="s">
        <v>1139</v>
      </c>
      <c r="C891" s="64" t="s">
        <v>4701</v>
      </c>
      <c r="D891" s="67" t="s">
        <v>3701</v>
      </c>
      <c r="E891" s="65">
        <v>2931.5</v>
      </c>
    </row>
    <row r="892" spans="1:5" ht="25.5">
      <c r="A892" s="63">
        <v>971</v>
      </c>
      <c r="B892" s="63" t="s">
        <v>4702</v>
      </c>
      <c r="C892" s="64" t="s">
        <v>4703</v>
      </c>
      <c r="D892" s="67" t="s">
        <v>3718</v>
      </c>
      <c r="E892" s="65">
        <v>2800</v>
      </c>
    </row>
    <row r="893" spans="1:5" ht="25.5">
      <c r="A893" s="63">
        <v>971</v>
      </c>
      <c r="B893" s="63" t="s">
        <v>4702</v>
      </c>
      <c r="C893" s="64" t="s">
        <v>4704</v>
      </c>
      <c r="D893" s="67" t="s">
        <v>3701</v>
      </c>
      <c r="E893" s="65">
        <v>1847.87</v>
      </c>
    </row>
    <row r="894" spans="1:5" ht="25.5">
      <c r="A894" s="63">
        <v>971</v>
      </c>
      <c r="B894" s="63" t="s">
        <v>4695</v>
      </c>
      <c r="C894" s="64" t="s">
        <v>4705</v>
      </c>
      <c r="D894" s="67" t="s">
        <v>3770</v>
      </c>
      <c r="E894" s="65">
        <v>3200</v>
      </c>
    </row>
    <row r="895" spans="1:5" ht="25.5">
      <c r="A895" s="63">
        <v>971</v>
      </c>
      <c r="B895" s="63" t="s">
        <v>4695</v>
      </c>
      <c r="C895" s="64" t="s">
        <v>4706</v>
      </c>
      <c r="D895" s="67" t="s">
        <v>3701</v>
      </c>
      <c r="E895" s="65">
        <v>6000</v>
      </c>
    </row>
    <row r="896" spans="1:5" ht="25.5">
      <c r="A896" s="63">
        <v>971</v>
      </c>
      <c r="B896" s="63" t="s">
        <v>1139</v>
      </c>
      <c r="C896" s="64" t="s">
        <v>4707</v>
      </c>
      <c r="D896" s="67" t="s">
        <v>2376</v>
      </c>
      <c r="E896" s="65">
        <v>1400</v>
      </c>
    </row>
    <row r="897" spans="1:5" ht="25.5">
      <c r="A897" s="63">
        <v>971</v>
      </c>
      <c r="B897" s="63" t="s">
        <v>1139</v>
      </c>
      <c r="C897" s="64" t="s">
        <v>4708</v>
      </c>
      <c r="D897" s="67" t="s">
        <v>3701</v>
      </c>
      <c r="E897" s="65">
        <v>1000</v>
      </c>
    </row>
    <row r="898" spans="1:5" ht="25.5">
      <c r="A898" s="63">
        <v>971</v>
      </c>
      <c r="B898" s="63" t="s">
        <v>1139</v>
      </c>
      <c r="C898" s="64" t="s">
        <v>4709</v>
      </c>
      <c r="D898" s="67" t="s">
        <v>3701</v>
      </c>
      <c r="E898" s="65">
        <v>2463</v>
      </c>
    </row>
    <row r="899" spans="1:5" ht="25.5">
      <c r="A899" s="63">
        <v>971</v>
      </c>
      <c r="B899" s="63" t="s">
        <v>1118</v>
      </c>
      <c r="C899" s="64" t="s">
        <v>4710</v>
      </c>
      <c r="D899" s="67" t="s">
        <v>3701</v>
      </c>
      <c r="E899" s="65">
        <v>2800</v>
      </c>
    </row>
    <row r="900" spans="1:5" ht="25.5">
      <c r="A900" s="63">
        <v>971</v>
      </c>
      <c r="B900" s="63" t="s">
        <v>4702</v>
      </c>
      <c r="C900" s="64" t="s">
        <v>4711</v>
      </c>
      <c r="D900" s="67" t="s">
        <v>3701</v>
      </c>
      <c r="E900" s="65">
        <v>13316.62</v>
      </c>
    </row>
    <row r="901" spans="1:5" ht="25.5">
      <c r="A901" s="63">
        <v>972</v>
      </c>
      <c r="B901" s="63" t="s">
        <v>4712</v>
      </c>
      <c r="C901" s="64" t="s">
        <v>4713</v>
      </c>
      <c r="D901" s="67" t="s">
        <v>2376</v>
      </c>
      <c r="E901" s="65">
        <v>9866</v>
      </c>
    </row>
    <row r="902" spans="1:5">
      <c r="A902" s="63">
        <v>972</v>
      </c>
      <c r="B902" s="63" t="s">
        <v>4714</v>
      </c>
      <c r="C902" s="64" t="s">
        <v>4715</v>
      </c>
      <c r="D902" s="67" t="s">
        <v>3732</v>
      </c>
      <c r="E902" s="65">
        <v>25000</v>
      </c>
    </row>
    <row r="903" spans="1:5">
      <c r="A903" s="63">
        <v>972</v>
      </c>
      <c r="B903" s="63" t="s">
        <v>4712</v>
      </c>
      <c r="C903" s="64" t="s">
        <v>4716</v>
      </c>
      <c r="D903" s="67" t="s">
        <v>3718</v>
      </c>
      <c r="E903" s="65">
        <v>6000</v>
      </c>
    </row>
    <row r="904" spans="1:5" ht="51">
      <c r="A904" s="63">
        <v>973</v>
      </c>
      <c r="B904" s="63" t="s">
        <v>1175</v>
      </c>
      <c r="C904" s="64" t="s">
        <v>4717</v>
      </c>
      <c r="D904" s="67" t="s">
        <v>2376</v>
      </c>
      <c r="E904" s="65">
        <v>12970</v>
      </c>
    </row>
    <row r="905" spans="1:5" ht="25.5">
      <c r="A905" s="63">
        <v>973</v>
      </c>
      <c r="B905" s="63" t="s">
        <v>4718</v>
      </c>
      <c r="C905" s="64" t="s">
        <v>4719</v>
      </c>
      <c r="D905" s="67" t="s">
        <v>2376</v>
      </c>
      <c r="E905" s="65">
        <v>23813</v>
      </c>
    </row>
    <row r="906" spans="1:5" ht="38.25">
      <c r="A906" s="63">
        <v>973</v>
      </c>
      <c r="B906" s="63" t="s">
        <v>1175</v>
      </c>
      <c r="C906" s="64" t="s">
        <v>4720</v>
      </c>
      <c r="D906" s="67" t="s">
        <v>2376</v>
      </c>
      <c r="E906" s="65">
        <v>10000</v>
      </c>
    </row>
    <row r="907" spans="1:5" ht="38.25">
      <c r="A907" s="63">
        <v>973</v>
      </c>
      <c r="B907" s="63" t="s">
        <v>1175</v>
      </c>
      <c r="C907" s="64" t="s">
        <v>4721</v>
      </c>
      <c r="D907" s="67" t="s">
        <v>2376</v>
      </c>
      <c r="E907" s="65">
        <v>10000</v>
      </c>
    </row>
    <row r="908" spans="1:5" ht="25.5">
      <c r="A908" s="63">
        <v>973</v>
      </c>
      <c r="B908" s="63" t="s">
        <v>1175</v>
      </c>
      <c r="C908" s="64" t="s">
        <v>4722</v>
      </c>
      <c r="D908" s="67" t="s">
        <v>2376</v>
      </c>
      <c r="E908" s="65">
        <v>23000</v>
      </c>
    </row>
    <row r="909" spans="1:5" ht="25.5">
      <c r="A909" s="63">
        <v>974</v>
      </c>
      <c r="B909" s="63" t="s">
        <v>4723</v>
      </c>
      <c r="C909" s="64" t="s">
        <v>4724</v>
      </c>
      <c r="D909" s="67" t="s">
        <v>3770</v>
      </c>
      <c r="E909" s="65">
        <v>17168.12</v>
      </c>
    </row>
    <row r="910" spans="1:5">
      <c r="A910" s="63">
        <v>974</v>
      </c>
      <c r="B910" s="63" t="s">
        <v>4723</v>
      </c>
      <c r="C910" s="64" t="s">
        <v>4725</v>
      </c>
      <c r="D910" s="67" t="s">
        <v>3770</v>
      </c>
      <c r="E910" s="65">
        <v>9924.1200000000008</v>
      </c>
    </row>
    <row r="911" spans="1:5" ht="25.5">
      <c r="A911" s="63">
        <v>974</v>
      </c>
      <c r="B911" s="63" t="s">
        <v>4723</v>
      </c>
      <c r="C911" s="64" t="s">
        <v>4726</v>
      </c>
      <c r="D911" s="67" t="s">
        <v>3770</v>
      </c>
      <c r="E911" s="65">
        <v>35154</v>
      </c>
    </row>
    <row r="912" spans="1:5" ht="25.5">
      <c r="A912" s="63">
        <v>974</v>
      </c>
      <c r="B912" s="63" t="s">
        <v>4723</v>
      </c>
      <c r="C912" s="64" t="s">
        <v>4727</v>
      </c>
      <c r="D912" s="67" t="s">
        <v>3705</v>
      </c>
      <c r="E912" s="65">
        <v>5166.7700000000004</v>
      </c>
    </row>
    <row r="913" spans="1:5" ht="25.5">
      <c r="A913" s="63">
        <v>974</v>
      </c>
      <c r="B913" s="63" t="s">
        <v>4723</v>
      </c>
      <c r="C913" s="64" t="s">
        <v>4728</v>
      </c>
      <c r="D913" s="67" t="s">
        <v>3701</v>
      </c>
      <c r="E913" s="65">
        <f>2593.15*2</f>
        <v>5186.3</v>
      </c>
    </row>
    <row r="914" spans="1:5" ht="25.5">
      <c r="A914" s="63">
        <v>974</v>
      </c>
      <c r="B914" s="63" t="s">
        <v>4723</v>
      </c>
      <c r="C914" s="64" t="s">
        <v>4729</v>
      </c>
      <c r="D914" s="67" t="s">
        <v>2376</v>
      </c>
      <c r="E914" s="65">
        <f>3063+561.65+816.8+10000</f>
        <v>14441.45</v>
      </c>
    </row>
    <row r="915" spans="1:5" ht="38.25">
      <c r="A915" s="63">
        <v>974</v>
      </c>
      <c r="B915" s="63" t="s">
        <v>4723</v>
      </c>
      <c r="C915" s="64" t="s">
        <v>4730</v>
      </c>
      <c r="D915" s="67" t="s">
        <v>2376</v>
      </c>
      <c r="E915" s="65">
        <v>2399.35</v>
      </c>
    </row>
    <row r="916" spans="1:5" ht="25.5">
      <c r="A916" s="63">
        <v>974</v>
      </c>
      <c r="B916" s="63" t="s">
        <v>4723</v>
      </c>
      <c r="C916" s="64" t="s">
        <v>4731</v>
      </c>
      <c r="D916" s="67" t="s">
        <v>3701</v>
      </c>
      <c r="E916" s="65">
        <v>2892.57</v>
      </c>
    </row>
    <row r="917" spans="1:5" ht="25.5">
      <c r="A917" s="63">
        <v>974</v>
      </c>
      <c r="B917" s="63" t="s">
        <v>4723</v>
      </c>
      <c r="C917" s="64" t="s">
        <v>4726</v>
      </c>
      <c r="D917" s="67" t="s">
        <v>3770</v>
      </c>
      <c r="E917" s="65">
        <v>35154</v>
      </c>
    </row>
    <row r="918" spans="1:5" ht="51">
      <c r="A918" s="63">
        <v>974</v>
      </c>
      <c r="B918" s="63" t="s">
        <v>4723</v>
      </c>
      <c r="C918" s="64" t="s">
        <v>4732</v>
      </c>
      <c r="D918" s="67" t="s">
        <v>2376</v>
      </c>
      <c r="E918" s="65">
        <v>15000</v>
      </c>
    </row>
    <row r="919" spans="1:5" ht="25.5">
      <c r="A919" s="63">
        <v>974</v>
      </c>
      <c r="B919" s="63" t="s">
        <v>4723</v>
      </c>
      <c r="C919" s="64" t="s">
        <v>4733</v>
      </c>
      <c r="D919" s="67" t="s">
        <v>3718</v>
      </c>
      <c r="E919" s="65">
        <v>4411</v>
      </c>
    </row>
    <row r="920" spans="1:5" ht="38.25">
      <c r="A920" s="63">
        <v>974</v>
      </c>
      <c r="B920" s="63" t="s">
        <v>4723</v>
      </c>
      <c r="C920" s="64" t="s">
        <v>4734</v>
      </c>
      <c r="D920" s="67" t="s">
        <v>3701</v>
      </c>
      <c r="E920" s="65">
        <v>34991.25</v>
      </c>
    </row>
    <row r="921" spans="1:5" ht="38.25">
      <c r="A921" s="63">
        <v>974</v>
      </c>
      <c r="B921" s="63" t="s">
        <v>4723</v>
      </c>
      <c r="C921" s="64" t="s">
        <v>4735</v>
      </c>
      <c r="D921" s="67" t="s">
        <v>3701</v>
      </c>
      <c r="E921" s="65">
        <v>2810.15</v>
      </c>
    </row>
    <row r="922" spans="1:5" ht="25.5">
      <c r="A922" s="63">
        <v>976</v>
      </c>
      <c r="B922" s="63" t="s">
        <v>1256</v>
      </c>
      <c r="C922" s="64" t="s">
        <v>4736</v>
      </c>
      <c r="D922" s="67" t="s">
        <v>2376</v>
      </c>
      <c r="E922" s="65">
        <v>14737.41</v>
      </c>
    </row>
    <row r="923" spans="1:5" ht="25.5">
      <c r="A923" s="63">
        <v>976</v>
      </c>
      <c r="B923" s="63" t="s">
        <v>1256</v>
      </c>
      <c r="C923" s="64" t="s">
        <v>4737</v>
      </c>
      <c r="D923" s="67" t="s">
        <v>2376</v>
      </c>
      <c r="E923" s="65">
        <v>4014</v>
      </c>
    </row>
    <row r="924" spans="1:5" ht="25.5">
      <c r="A924" s="63">
        <v>976</v>
      </c>
      <c r="B924" s="63" t="s">
        <v>1256</v>
      </c>
      <c r="C924" s="64" t="s">
        <v>4738</v>
      </c>
      <c r="D924" s="67" t="s">
        <v>3732</v>
      </c>
      <c r="E924" s="65">
        <v>39560</v>
      </c>
    </row>
    <row r="925" spans="1:5">
      <c r="A925" s="63">
        <v>976</v>
      </c>
      <c r="B925" s="63" t="s">
        <v>1256</v>
      </c>
      <c r="C925" s="64" t="s">
        <v>4739</v>
      </c>
      <c r="D925" s="67" t="s">
        <v>3701</v>
      </c>
      <c r="E925" s="65">
        <v>36837</v>
      </c>
    </row>
    <row r="926" spans="1:5">
      <c r="A926" s="63">
        <v>976</v>
      </c>
      <c r="B926" s="63" t="s">
        <v>1256</v>
      </c>
      <c r="C926" s="64" t="s">
        <v>4740</v>
      </c>
      <c r="D926" s="67" t="s">
        <v>3770</v>
      </c>
      <c r="E926" s="65">
        <v>18577.84</v>
      </c>
    </row>
    <row r="927" spans="1:5">
      <c r="A927" s="63">
        <v>976</v>
      </c>
      <c r="B927" s="63" t="s">
        <v>4741</v>
      </c>
      <c r="C927" s="64" t="s">
        <v>4742</v>
      </c>
      <c r="D927" s="67" t="s">
        <v>2376</v>
      </c>
      <c r="E927" s="65">
        <v>7557</v>
      </c>
    </row>
    <row r="928" spans="1:5">
      <c r="A928" s="63">
        <v>976</v>
      </c>
      <c r="B928" s="63" t="s">
        <v>4741</v>
      </c>
      <c r="C928" s="64" t="s">
        <v>4743</v>
      </c>
      <c r="D928" s="67" t="s">
        <v>3732</v>
      </c>
      <c r="E928" s="65">
        <v>4800</v>
      </c>
    </row>
    <row r="929" spans="1:5">
      <c r="A929" s="63">
        <v>976</v>
      </c>
      <c r="B929" s="63" t="s">
        <v>4741</v>
      </c>
      <c r="C929" s="64" t="s">
        <v>4744</v>
      </c>
      <c r="D929" s="67" t="s">
        <v>3732</v>
      </c>
      <c r="E929" s="65">
        <v>690</v>
      </c>
    </row>
    <row r="930" spans="1:5">
      <c r="A930" s="63">
        <v>986</v>
      </c>
      <c r="B930" s="63" t="s">
        <v>4745</v>
      </c>
      <c r="C930" s="64" t="s">
        <v>4746</v>
      </c>
      <c r="D930" s="67" t="s">
        <v>2376</v>
      </c>
      <c r="E930" s="65">
        <v>30470.9</v>
      </c>
    </row>
    <row r="931" spans="1:5" ht="89.25">
      <c r="A931" s="63">
        <v>987</v>
      </c>
      <c r="B931" s="63" t="s">
        <v>1266</v>
      </c>
      <c r="C931" s="64" t="s">
        <v>4747</v>
      </c>
      <c r="D931" s="67" t="s">
        <v>3732</v>
      </c>
      <c r="E931" s="65">
        <v>15108.87</v>
      </c>
    </row>
    <row r="932" spans="1:5" ht="51">
      <c r="A932" s="63">
        <v>987</v>
      </c>
      <c r="B932" s="63" t="s">
        <v>1266</v>
      </c>
      <c r="C932" s="64" t="s">
        <v>4748</v>
      </c>
      <c r="D932" s="67" t="s">
        <v>3732</v>
      </c>
      <c r="E932" s="65">
        <v>12558.92</v>
      </c>
    </row>
    <row r="933" spans="1:5" ht="51">
      <c r="A933" s="63">
        <v>987</v>
      </c>
      <c r="B933" s="63" t="s">
        <v>1266</v>
      </c>
      <c r="C933" s="64" t="s">
        <v>4749</v>
      </c>
      <c r="D933" s="67" t="s">
        <v>3732</v>
      </c>
      <c r="E933" s="65">
        <v>3011.65</v>
      </c>
    </row>
    <row r="934" spans="1:5" ht="89.25">
      <c r="A934" s="63">
        <v>987</v>
      </c>
      <c r="B934" s="63" t="s">
        <v>4750</v>
      </c>
      <c r="C934" s="64" t="s">
        <v>4751</v>
      </c>
      <c r="D934" s="67" t="s">
        <v>3729</v>
      </c>
      <c r="E934" s="65">
        <v>3333</v>
      </c>
    </row>
    <row r="935" spans="1:5">
      <c r="A935" s="63">
        <v>988</v>
      </c>
      <c r="B935" s="63" t="s">
        <v>4752</v>
      </c>
      <c r="C935" s="64" t="s">
        <v>4753</v>
      </c>
      <c r="D935" s="67" t="s">
        <v>3701</v>
      </c>
      <c r="E935" s="65"/>
    </row>
    <row r="936" spans="1:5" ht="25.5">
      <c r="A936" s="63">
        <v>988</v>
      </c>
      <c r="B936" s="63" t="s">
        <v>4752</v>
      </c>
      <c r="C936" s="64" t="s">
        <v>4754</v>
      </c>
      <c r="D936" s="67" t="s">
        <v>3732</v>
      </c>
      <c r="E936" s="65">
        <v>1117.26</v>
      </c>
    </row>
    <row r="937" spans="1:5" ht="38.25">
      <c r="A937" s="63">
        <v>988</v>
      </c>
      <c r="B937" s="63" t="s">
        <v>4752</v>
      </c>
      <c r="C937" s="64" t="s">
        <v>4755</v>
      </c>
      <c r="D937" s="67" t="s">
        <v>3718</v>
      </c>
      <c r="E937" s="65"/>
    </row>
    <row r="938" spans="1:5">
      <c r="A938" s="63">
        <v>988</v>
      </c>
      <c r="B938" s="63" t="s">
        <v>4752</v>
      </c>
      <c r="C938" s="64" t="s">
        <v>4756</v>
      </c>
      <c r="D938" s="67" t="s">
        <v>3732</v>
      </c>
      <c r="E938" s="65"/>
    </row>
    <row r="939" spans="1:5">
      <c r="A939" s="63">
        <v>988</v>
      </c>
      <c r="B939" s="63" t="s">
        <v>4752</v>
      </c>
      <c r="C939" s="64" t="s">
        <v>4757</v>
      </c>
      <c r="D939" s="67" t="s">
        <v>2376</v>
      </c>
      <c r="E939" s="65"/>
    </row>
    <row r="940" spans="1:5">
      <c r="A940" s="63">
        <v>988</v>
      </c>
      <c r="B940" s="63" t="s">
        <v>4752</v>
      </c>
      <c r="C940" s="64" t="s">
        <v>4758</v>
      </c>
      <c r="D940" s="67" t="s">
        <v>3732</v>
      </c>
      <c r="E940" s="65">
        <v>1808.27</v>
      </c>
    </row>
    <row r="941" spans="1:5" ht="38.25">
      <c r="A941" s="63">
        <v>988</v>
      </c>
      <c r="B941" s="63" t="s">
        <v>4752</v>
      </c>
      <c r="C941" s="64" t="s">
        <v>4759</v>
      </c>
      <c r="D941" s="67" t="s">
        <v>3770</v>
      </c>
      <c r="E941" s="65">
        <v>2453.66</v>
      </c>
    </row>
    <row r="942" spans="1:5" ht="38.25">
      <c r="A942" s="63">
        <v>988</v>
      </c>
      <c r="B942" s="63" t="s">
        <v>4752</v>
      </c>
      <c r="C942" s="64" t="s">
        <v>4760</v>
      </c>
      <c r="D942" s="67" t="s">
        <v>2376</v>
      </c>
      <c r="E942" s="65">
        <v>8347.93</v>
      </c>
    </row>
    <row r="943" spans="1:5" ht="25.5">
      <c r="A943" s="63">
        <v>988</v>
      </c>
      <c r="B943" s="63" t="s">
        <v>4752</v>
      </c>
      <c r="C943" s="64" t="s">
        <v>4761</v>
      </c>
      <c r="D943" s="67" t="s">
        <v>2376</v>
      </c>
      <c r="E943" s="65">
        <v>2091.94</v>
      </c>
    </row>
    <row r="944" spans="1:5" ht="25.5">
      <c r="A944" s="63">
        <v>988</v>
      </c>
      <c r="B944" s="63" t="s">
        <v>4752</v>
      </c>
      <c r="C944" s="64" t="s">
        <v>4762</v>
      </c>
      <c r="D944" s="67" t="s">
        <v>2376</v>
      </c>
      <c r="E944" s="65">
        <f>2*367.13</f>
        <v>734.26</v>
      </c>
    </row>
    <row r="945" spans="1:5" ht="25.5">
      <c r="A945" s="63">
        <v>988</v>
      </c>
      <c r="B945" s="63" t="s">
        <v>4752</v>
      </c>
      <c r="C945" s="64" t="s">
        <v>4763</v>
      </c>
      <c r="D945" s="67" t="s">
        <v>3703</v>
      </c>
      <c r="E945" s="65">
        <f>329914*0.00838</f>
        <v>2764.6793200000002</v>
      </c>
    </row>
  </sheetData>
  <conditionalFormatting sqref="E269">
    <cfRule type="cellIs" dxfId="0" priority="2" operator="lessThan">
      <formula>0</formula>
    </cfRule>
  </conditionalFormatting>
  <dataValidations count="1">
    <dataValidation type="list" allowBlank="1" showErrorMessage="1" sqref="D1:D945">
      <formula1>"entretien et aménagement des espaces de vie,mobilier professionnel,rénovation bâtimentaire,électricité,plomberie,équipement informatique,moyens mobiles,rénovation thermique,sécurisation des bâtiments,rénovation des vestiaires"</formula1>
      <formula2>0</formula2>
    </dataValidation>
  </dataValidations>
  <pageMargins left="0" right="0" top="0.39374999999999999" bottom="0.39374999999999999" header="0" footer="0"/>
  <pageSetup paperSize="9" firstPageNumber="0" pageOrder="overThenDown"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GN</vt:lpstr>
      <vt:lpstr>PP</vt:lpstr>
      <vt:lpstr>PN</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BRUGERE Alexandre</dc:creator>
  <dc:description/>
  <cp:lastModifiedBy>PROVOT Alexandra</cp:lastModifiedBy>
  <cp:revision>2</cp:revision>
  <dcterms:created xsi:type="dcterms:W3CDTF">2020-09-23T12:47:03Z</dcterms:created>
  <dcterms:modified xsi:type="dcterms:W3CDTF">2021-09-27T15:35:19Z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DSIC</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