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-sdres-sas02\SSMSI\Partage\BILAN STAT 2019\POUR MISE EN LIGNE\Fichiers excel\"/>
    </mc:Choice>
  </mc:AlternateContent>
  <bookViews>
    <workbookView xWindow="0" yWindow="0" windowWidth="28800" windowHeight="12375"/>
  </bookViews>
  <sheets>
    <sheet name="fig1" sheetId="2" r:id="rId1"/>
    <sheet name="fig2" sheetId="1" r:id="rId2"/>
    <sheet name="fig3" sheetId="3" r:id="rId3"/>
    <sheet name="fig8" sheetId="5" r:id="rId4"/>
    <sheet name="fig9" sheetId="6" r:id="rId5"/>
    <sheet name="fig10" sheetId="7" r:id="rId6"/>
    <sheet name="fig11" sheetId="8" r:id="rId7"/>
  </sheets>
  <externalReferences>
    <externalReference r:id="rId8"/>
    <externalReference r:id="rId9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7" l="1"/>
  <c r="F6" i="7" s="1"/>
  <c r="C10" i="7"/>
  <c r="E10" i="7" s="1"/>
  <c r="G10" i="7" s="1"/>
  <c r="B10" i="7"/>
  <c r="E9" i="7"/>
  <c r="E8" i="7"/>
  <c r="E7" i="7"/>
  <c r="E6" i="7"/>
  <c r="E5" i="7"/>
  <c r="E4" i="7"/>
  <c r="F7" i="7" l="1"/>
  <c r="F10" i="7"/>
  <c r="F8" i="7"/>
  <c r="F4" i="7"/>
  <c r="F5" i="7"/>
  <c r="F9" i="7"/>
  <c r="A72" i="5" l="1"/>
</calcChain>
</file>

<file path=xl/sharedStrings.xml><?xml version="1.0" encoding="utf-8"?>
<sst xmlns="http://schemas.openxmlformats.org/spreadsheetml/2006/main" count="84" uniqueCount="68">
  <si>
    <t>Année</t>
  </si>
  <si>
    <t>Trimestre</t>
  </si>
  <si>
    <t>évolution trimestrielle (%)</t>
  </si>
  <si>
    <t>Cumul annuel</t>
  </si>
  <si>
    <r>
      <t>1</t>
    </r>
    <r>
      <rPr>
        <b/>
        <sz val="10"/>
        <color rgb="FF242021"/>
        <rFont val="PalatinoLinotype-Bold"/>
      </rPr>
      <t>. Cambriolages de locaux industriels, commerciaux ou financiers enregistrés,</t>
    </r>
  </si>
  <si>
    <t>cumul annuel</t>
  </si>
  <si>
    <t>Champ : France métropolitaine.</t>
  </si>
  <si>
    <t>Sources : SSMSI, bases des crimes et délits enregistrés par la police et la gendarmerie.</t>
  </si>
  <si>
    <r>
      <t>2</t>
    </r>
    <r>
      <rPr>
        <b/>
        <sz val="10"/>
        <color rgb="FF242021"/>
        <rFont val="PalatinoLinotype-Bold"/>
      </rPr>
      <t>. Cambriolages de logement enregistrés, cumul annuel</t>
    </r>
  </si>
  <si>
    <r>
      <t>3</t>
    </r>
    <r>
      <rPr>
        <b/>
        <sz val="10"/>
        <color rgb="FF242021"/>
        <rFont val="PalatinoLinotype-Bold"/>
      </rPr>
      <t>. Cambriolages de logement enregistrés, évolution trimestrielle</t>
    </r>
  </si>
  <si>
    <r>
      <t xml:space="preserve">*Données corrigées des variations saisonnières et des effets de jours ouvrables (CVS-CJO), voir </t>
    </r>
    <r>
      <rPr>
        <i/>
        <sz val="8"/>
        <color rgb="FF2B59A8"/>
        <rFont val="PalatinoLinotype-Italic"/>
      </rPr>
      <t>définitions</t>
    </r>
    <r>
      <rPr>
        <sz val="8"/>
        <color rgb="FF242021"/>
        <rFont val="PalatinoLinotype-Roman"/>
      </rPr>
      <t>.</t>
    </r>
  </si>
  <si>
    <t>Taux de victimation en  ‰</t>
  </si>
  <si>
    <t>Hommes</t>
  </si>
  <si>
    <t>Femmes</t>
  </si>
  <si>
    <t>Ensemble</t>
  </si>
  <si>
    <t>15 à 17 ans</t>
  </si>
  <si>
    <t>18 à 19 ans</t>
  </si>
  <si>
    <t>20 à 24 ans</t>
  </si>
  <si>
    <t>25 à 29 ans</t>
  </si>
  <si>
    <t>30 à 34 ans</t>
  </si>
  <si>
    <t>35 à 39 ans</t>
  </si>
  <si>
    <t>40 à 44 ans</t>
  </si>
  <si>
    <t>45 à 49 ans</t>
  </si>
  <si>
    <t>50 à 54 ans</t>
  </si>
  <si>
    <t>55 à 59 ans</t>
  </si>
  <si>
    <t>60 à 64 ans</t>
  </si>
  <si>
    <t>65 à 69 ans</t>
  </si>
  <si>
    <t>70 à 74 ans</t>
  </si>
  <si>
    <t>75 ans et plus</t>
  </si>
  <si>
    <r>
      <t>8</t>
    </r>
    <r>
      <rPr>
        <b/>
        <sz val="10"/>
        <color rgb="FF242021"/>
        <rFont val="PalatinoLinotype-Bold"/>
      </rPr>
      <t>. Part des victimes de cambriolages pour 1 000 habitants de même sexe et</t>
    </r>
  </si>
  <si>
    <t>âge enregistrés en 2019</t>
  </si>
  <si>
    <t>Note de lecture : Sur 1 000 personnes âgées de 50 à 54 ans, 5 ont été enregistrées par les forces de</t>
  </si>
  <si>
    <t>sécurité comme victimes de cambriolage en 2019.</t>
  </si>
  <si>
    <t>Sources : SSMSI, base des victimes de crimes et délits 2019; Insee, recensement de la population.</t>
  </si>
  <si>
    <t>France</t>
  </si>
  <si>
    <t>UE28 hors France</t>
  </si>
  <si>
    <t>Europe hors UE28</t>
  </si>
  <si>
    <t>Afrique</t>
  </si>
  <si>
    <t>Asie</t>
  </si>
  <si>
    <t>Autre</t>
  </si>
  <si>
    <t>Femmes mises en cause</t>
  </si>
  <si>
    <t>Hommes mis en cause</t>
  </si>
  <si>
    <t>Ensemble des mis en cause</t>
  </si>
  <si>
    <t>Part des hommes parmi les mis en cause</t>
  </si>
  <si>
    <t>Répartition des mis en cause par classes d’âges</t>
  </si>
  <si>
    <t>Répartition de la population par classes d’âges</t>
  </si>
  <si>
    <t>Moins de 13 ans</t>
  </si>
  <si>
    <t>13 à 17 ans</t>
  </si>
  <si>
    <t xml:space="preserve">18 à 29 ans </t>
  </si>
  <si>
    <t>30 à 44 ans</t>
  </si>
  <si>
    <t>45 à 59 ans</t>
  </si>
  <si>
    <t>60 ans et plus</t>
  </si>
  <si>
    <t>Total des personnes mises en cause</t>
  </si>
  <si>
    <r>
      <t>11</t>
    </r>
    <r>
      <rPr>
        <b/>
        <sz val="10"/>
        <color rgb="FF242021"/>
        <rFont val="PalatinoLinotype-Bold"/>
      </rPr>
      <t>. Nationalité des personnes mises en cause pour des cambriolages de</t>
    </r>
  </si>
  <si>
    <t>logements enregistrés en 2019</t>
  </si>
  <si>
    <t>Note de lecture : 71 % des personnes mises en cause par la police ou la gendarmerie en 2019 pour des</t>
  </si>
  <si>
    <t>cambriolages de logement ont une nationalité française.</t>
  </si>
  <si>
    <t>Sources : SSMSI, base des mis en cause de crimes et délits 2019.</t>
  </si>
  <si>
    <r>
      <t>10</t>
    </r>
    <r>
      <rPr>
        <b/>
        <sz val="10"/>
        <color rgb="FF242021"/>
        <rFont val="PalatinoLinotype-Bold"/>
      </rPr>
      <t>. Nombre de personnes mises en cause pour des cambriolages de</t>
    </r>
  </si>
  <si>
    <t>logements enregistrés en 2019, par sexe et par âge</t>
  </si>
  <si>
    <t>Note de lecture : En 2019, 19 347 personnes ont été mises en cause par les forces de sécurité pour des</t>
  </si>
  <si>
    <t>cambriolages. 91 % sont des hommes et 42 % ont entre 18 et 29 ans. 18 % de la population de France</t>
  </si>
  <si>
    <t>métropolitaine a entre 30 et 44 ans.</t>
  </si>
  <si>
    <t>Sources : SSMSI, base des mis en cause de crimes et délits 2019; Insee, recensement de la population.</t>
  </si>
  <si>
    <r>
      <t>9</t>
    </r>
    <r>
      <rPr>
        <b/>
        <sz val="10"/>
        <color rgb="FF242021"/>
        <rFont val="PalatinoLinotype-Bold"/>
      </rPr>
      <t>. Nationalité des personnes victimes de cambriolages de logements</t>
    </r>
  </si>
  <si>
    <t>enregistrés en 2019</t>
  </si>
  <si>
    <t>Note de lecture : 85 % des personnes victimes de cambriolages de logement ont une nationalité</t>
  </si>
  <si>
    <t>française.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</si>
</sst>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7" formatCode="0.0000"/>
    <numFmt numFmtId="168" formatCode="0__%"/>
    <numFmt numFmtId="169" formatCode="_-* #,##0.00\ _€_-;\-* #,##0.00\ _€_-;_-* &quot;-&quot;??\ _€_-;_-@_-"/>
    <numFmt numFmtId="170" formatCode="_-* #,##0\ _€_-;\-* #,##0\ _€_-;_-* &quot;-&quot;??\ _€_-;_-@_-"/>
    <numFmt numFmtId="171" formatCode="0.0%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rgb="FF2B59A8"/>
      <name val="PalatinoLinotype-Bold"/>
    </font>
    <font>
      <b/>
      <sz val="10"/>
      <color rgb="FF242021"/>
      <name val="PalatinoLinotype-Bold"/>
    </font>
    <font>
      <sz val="8"/>
      <color rgb="FF242021"/>
      <name val="PalatinoLinotype-Roman"/>
    </font>
    <font>
      <i/>
      <sz val="8"/>
      <color rgb="FF242021"/>
      <name val="PalatinoLinotype-Italic"/>
    </font>
    <font>
      <i/>
      <sz val="8"/>
      <color rgb="FF2B59A8"/>
      <name val="PalatinoLinotype-Italic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3" fillId="0" borderId="0"/>
    <xf numFmtId="169" fontId="4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3" fontId="0" fillId="0" borderId="0" xfId="0" applyNumberFormat="1"/>
    <xf numFmtId="1" fontId="0" fillId="0" borderId="0" xfId="0" applyNumberFormat="1"/>
    <xf numFmtId="0" fontId="5" fillId="3" borderId="0" xfId="0" applyFont="1" applyFill="1"/>
    <xf numFmtId="0" fontId="0" fillId="3" borderId="0" xfId="0" applyFill="1"/>
    <xf numFmtId="0" fontId="6" fillId="3" borderId="0" xfId="0" applyFont="1" applyFill="1"/>
    <xf numFmtId="0" fontId="7" fillId="3" borderId="0" xfId="0" applyFont="1" applyFill="1"/>
    <xf numFmtId="0" fontId="8" fillId="3" borderId="0" xfId="0" applyFont="1" applyFill="1"/>
    <xf numFmtId="0" fontId="0" fillId="3" borderId="0" xfId="0" applyFill="1" applyBorder="1"/>
    <xf numFmtId="1" fontId="1" fillId="3" borderId="0" xfId="0" applyNumberFormat="1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horizontal="center"/>
    </xf>
    <xf numFmtId="0" fontId="0" fillId="0" borderId="0" xfId="0" applyFill="1" applyBorder="1"/>
    <xf numFmtId="1" fontId="1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/>
    <xf numFmtId="0" fontId="1" fillId="3" borderId="0" xfId="0" applyFont="1" applyFill="1"/>
    <xf numFmtId="167" fontId="0" fillId="3" borderId="0" xfId="0" applyNumberFormat="1" applyFill="1"/>
    <xf numFmtId="0" fontId="0" fillId="3" borderId="0" xfId="0" applyFill="1" applyAlignment="1">
      <alignment horizontal="center"/>
    </xf>
    <xf numFmtId="0" fontId="0" fillId="0" borderId="0" xfId="0" applyFill="1"/>
    <xf numFmtId="0" fontId="0" fillId="3" borderId="0" xfId="0" applyFill="1" applyAlignment="1">
      <alignment horizontal="center" wrapText="1"/>
    </xf>
    <xf numFmtId="0" fontId="10" fillId="3" borderId="0" xfId="2" applyFont="1" applyFill="1" applyBorder="1" applyAlignment="1">
      <alignment horizontal="left" vertical="center"/>
    </xf>
    <xf numFmtId="0" fontId="0" fillId="3" borderId="0" xfId="0" applyFont="1" applyFill="1" applyAlignment="1">
      <alignment horizontal="left" vertical="center"/>
    </xf>
    <xf numFmtId="0" fontId="0" fillId="3" borderId="0" xfId="0" applyFont="1" applyFill="1"/>
    <xf numFmtId="0" fontId="10" fillId="3" borderId="0" xfId="2" applyFont="1" applyFill="1" applyBorder="1" applyAlignment="1">
      <alignment vertical="center"/>
    </xf>
    <xf numFmtId="0" fontId="4" fillId="3" borderId="0" xfId="0" applyFont="1" applyFill="1"/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/>
    </xf>
    <xf numFmtId="170" fontId="4" fillId="3" borderId="1" xfId="3" applyNumberFormat="1" applyFont="1" applyFill="1" applyBorder="1" applyAlignment="1">
      <alignment horizontal="center" vertical="center"/>
    </xf>
    <xf numFmtId="168" fontId="0" fillId="3" borderId="0" xfId="1" applyNumberFormat="1" applyFont="1" applyFill="1" applyAlignment="1">
      <alignment horizontal="center" vertical="center"/>
    </xf>
    <xf numFmtId="168" fontId="4" fillId="3" borderId="1" xfId="1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/>
    </xf>
    <xf numFmtId="170" fontId="4" fillId="4" borderId="1" xfId="3" applyNumberFormat="1" applyFont="1" applyFill="1" applyBorder="1" applyAlignment="1">
      <alignment horizontal="center" vertical="center"/>
    </xf>
    <xf numFmtId="168" fontId="4" fillId="4" borderId="1" xfId="1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170" fontId="1" fillId="3" borderId="1" xfId="3" applyNumberFormat="1" applyFont="1" applyFill="1" applyBorder="1" applyAlignment="1">
      <alignment horizontal="center" vertical="center"/>
    </xf>
    <xf numFmtId="168" fontId="1" fillId="3" borderId="1" xfId="1" applyNumberFormat="1" applyFont="1" applyFill="1" applyBorder="1" applyAlignment="1">
      <alignment horizontal="center" vertical="center"/>
    </xf>
    <xf numFmtId="10" fontId="0" fillId="3" borderId="0" xfId="1" applyNumberFormat="1" applyFont="1" applyFill="1"/>
    <xf numFmtId="171" fontId="0" fillId="3" borderId="0" xfId="1" applyNumberFormat="1" applyFont="1" applyFill="1"/>
    <xf numFmtId="0" fontId="10" fillId="0" borderId="0" xfId="0" applyFont="1" applyFill="1"/>
    <xf numFmtId="168" fontId="10" fillId="0" borderId="0" xfId="1" applyNumberFormat="1" applyFont="1" applyFill="1"/>
    <xf numFmtId="168" fontId="0" fillId="0" borderId="0" xfId="1" applyNumberFormat="1" applyFont="1" applyFill="1"/>
  </cellXfs>
  <cellStyles count="4">
    <cellStyle name="Milliers 2" xfId="3"/>
    <cellStyle name="Normal" xfId="0" builtinId="0"/>
    <cellStyle name="Normal_TabCC9_DonnéesProd" xfId="2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5502846248184154E-2"/>
                  <c:y val="-6.63763510652922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FEA-4FC8-9800-95547C52A2DB}"/>
                </c:ext>
              </c:extLst>
            </c:dLbl>
            <c:dLbl>
              <c:idx val="2"/>
              <c:layout>
                <c:manualLayout>
                  <c:x val="-3.0320237129467204E-2"/>
                  <c:y val="-6.30075364872268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5C5-40B4-ADB2-554A5077979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'fig1'!$A$25:$A$36</c:f>
              <c:numCache>
                <c:formatCode>0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xVal>
          <c:yVal>
            <c:numRef>
              <c:f>'fig1'!$B$25:$B$36</c:f>
              <c:numCache>
                <c:formatCode>#,##0</c:formatCode>
                <c:ptCount val="12"/>
                <c:pt idx="0">
                  <c:v>70200</c:v>
                </c:pt>
                <c:pt idx="1">
                  <c:v>70800</c:v>
                </c:pt>
                <c:pt idx="2">
                  <c:v>71300</c:v>
                </c:pt>
                <c:pt idx="3">
                  <c:v>63400</c:v>
                </c:pt>
                <c:pt idx="4">
                  <c:v>60100</c:v>
                </c:pt>
                <c:pt idx="5">
                  <c:v>63700</c:v>
                </c:pt>
                <c:pt idx="6">
                  <c:v>62200</c:v>
                </c:pt>
                <c:pt idx="7">
                  <c:v>65600</c:v>
                </c:pt>
                <c:pt idx="8">
                  <c:v>69900</c:v>
                </c:pt>
                <c:pt idx="9">
                  <c:v>67000</c:v>
                </c:pt>
                <c:pt idx="10">
                  <c:v>65400</c:v>
                </c:pt>
                <c:pt idx="11">
                  <c:v>68700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FEA-4FC8-9800-95547C52A2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5424272"/>
        <c:axId val="525424832"/>
      </c:scatterChart>
      <c:valAx>
        <c:axId val="525424272"/>
        <c:scaling>
          <c:orientation val="minMax"/>
          <c:max val="2019"/>
          <c:min val="200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25424832"/>
        <c:crosses val="autoZero"/>
        <c:crossBetween val="midCat"/>
        <c:majorUnit val="1"/>
      </c:valAx>
      <c:valAx>
        <c:axId val="525424832"/>
        <c:scaling>
          <c:orientation val="minMax"/>
          <c:max val="80000"/>
          <c:min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/>
                  <a:t>Nombre</a:t>
                </a:r>
                <a:r>
                  <a:rPr lang="fr-FR" sz="1200" baseline="0"/>
                  <a:t> d'infractions</a:t>
                </a:r>
                <a:endParaRPr lang="fr-FR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254242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9.1227322447494166E-3"/>
                  <c:y val="5.02536920365665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FEA-4FC8-9800-95547C52A2DB}"/>
                </c:ext>
              </c:extLst>
            </c:dLbl>
            <c:dLbl>
              <c:idx val="1"/>
              <c:layout>
                <c:manualLayout>
                  <c:x val="-4.4586215329784795E-2"/>
                  <c:y val="-7.30015331906349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5C0-4ED9-B33F-358CE05FFCCC}"/>
                </c:ext>
              </c:extLst>
            </c:dLbl>
            <c:dLbl>
              <c:idx val="3"/>
              <c:layout>
                <c:manualLayout>
                  <c:x val="-7.7698792355635676E-2"/>
                  <c:y val="-7.30015331906348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5C0-4ED9-B33F-358CE05FFCCC}"/>
                </c:ext>
              </c:extLst>
            </c:dLbl>
            <c:dLbl>
              <c:idx val="4"/>
              <c:layout>
                <c:manualLayout>
                  <c:x val="-4.0171205059671297E-2"/>
                  <c:y val="9.06246942237051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5C0-4ED9-B33F-358CE05FFC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'fig2'!$A$22:$A$33</c:f>
              <c:numCache>
                <c:formatCode>0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xVal>
          <c:yVal>
            <c:numRef>
              <c:f>'fig2'!$B$22:$B$33</c:f>
              <c:numCache>
                <c:formatCode>#,##0</c:formatCode>
                <c:ptCount val="12"/>
                <c:pt idx="0">
                  <c:v>169100</c:v>
                </c:pt>
                <c:pt idx="1">
                  <c:v>182500</c:v>
                </c:pt>
                <c:pt idx="2">
                  <c:v>189900</c:v>
                </c:pt>
                <c:pt idx="3">
                  <c:v>220000</c:v>
                </c:pt>
                <c:pt idx="4">
                  <c:v>238100</c:v>
                </c:pt>
                <c:pt idx="5">
                  <c:v>250400</c:v>
                </c:pt>
                <c:pt idx="6">
                  <c:v>235600</c:v>
                </c:pt>
                <c:pt idx="7">
                  <c:v>233500</c:v>
                </c:pt>
                <c:pt idx="8">
                  <c:v>241200</c:v>
                </c:pt>
                <c:pt idx="9">
                  <c:v>246400</c:v>
                </c:pt>
                <c:pt idx="10">
                  <c:v>231800</c:v>
                </c:pt>
                <c:pt idx="11">
                  <c:v>231900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FEA-4FC8-9800-95547C52A2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6365504"/>
        <c:axId val="646366064"/>
      </c:scatterChart>
      <c:valAx>
        <c:axId val="646365504"/>
        <c:scaling>
          <c:orientation val="minMax"/>
          <c:max val="2019"/>
          <c:min val="200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6366064"/>
        <c:crosses val="autoZero"/>
        <c:crossBetween val="midCat"/>
        <c:majorUnit val="1"/>
      </c:valAx>
      <c:valAx>
        <c:axId val="646366064"/>
        <c:scaling>
          <c:orientation val="minMax"/>
          <c:min val="1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/>
                  <a:t>Nombre</a:t>
                </a:r>
                <a:r>
                  <a:rPr lang="fr-FR" sz="1200" baseline="0"/>
                  <a:t> d'infractions</a:t>
                </a:r>
                <a:endParaRPr lang="fr-FR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63655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'fig3'!$C$22</c:f>
              <c:strCache>
                <c:ptCount val="1"/>
                <c:pt idx="0">
                  <c:v>évolution trimestrielle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'fig3'!$A$23:$B$70</c15:sqref>
                  </c15:fullRef>
                </c:ext>
              </c:extLst>
              <c:f>'fig3'!$A$24:$B$70</c:f>
              <c:multiLvlStrCache>
                <c:ptCount val="47"/>
                <c:lvl>
                  <c:pt idx="0">
                    <c:v>2</c:v>
                  </c:pt>
                  <c:pt idx="1">
                    <c:v>3</c:v>
                  </c:pt>
                  <c:pt idx="2">
                    <c:v>4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1</c:v>
                  </c:pt>
                  <c:pt idx="12">
                    <c:v>2</c:v>
                  </c:pt>
                  <c:pt idx="13">
                    <c:v>3</c:v>
                  </c:pt>
                  <c:pt idx="14">
                    <c:v>4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4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1</c:v>
                  </c:pt>
                  <c:pt idx="24">
                    <c:v>2</c:v>
                  </c:pt>
                  <c:pt idx="25">
                    <c:v>3</c:v>
                  </c:pt>
                  <c:pt idx="26">
                    <c:v>4</c:v>
                  </c:pt>
                  <c:pt idx="27">
                    <c:v>1</c:v>
                  </c:pt>
                  <c:pt idx="28">
                    <c:v>2</c:v>
                  </c:pt>
                  <c:pt idx="29">
                    <c:v>3</c:v>
                  </c:pt>
                  <c:pt idx="30">
                    <c:v>4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1</c:v>
                  </c:pt>
                  <c:pt idx="36">
                    <c:v>2</c:v>
                  </c:pt>
                  <c:pt idx="37">
                    <c:v>3</c:v>
                  </c:pt>
                  <c:pt idx="38">
                    <c:v>4</c:v>
                  </c:pt>
                  <c:pt idx="39">
                    <c:v>1</c:v>
                  </c:pt>
                  <c:pt idx="40">
                    <c:v>2</c:v>
                  </c:pt>
                  <c:pt idx="41">
                    <c:v>3</c:v>
                  </c:pt>
                  <c:pt idx="42">
                    <c:v>4</c:v>
                  </c:pt>
                  <c:pt idx="43">
                    <c:v>1</c:v>
                  </c:pt>
                  <c:pt idx="44">
                    <c:v>2</c:v>
                  </c:pt>
                  <c:pt idx="45">
                    <c:v>3</c:v>
                  </c:pt>
                  <c:pt idx="46">
                    <c:v>4</c:v>
                  </c:pt>
                </c:lvl>
                <c:lvl>
                  <c:pt idx="3">
                    <c:v>2009</c:v>
                  </c:pt>
                  <c:pt idx="7">
                    <c:v>2010</c:v>
                  </c:pt>
                  <c:pt idx="11">
                    <c:v>2011</c:v>
                  </c:pt>
                  <c:pt idx="15">
                    <c:v>2012</c:v>
                  </c:pt>
                  <c:pt idx="19">
                    <c:v>2013</c:v>
                  </c:pt>
                  <c:pt idx="23">
                    <c:v>2014</c:v>
                  </c:pt>
                  <c:pt idx="27">
                    <c:v>2015</c:v>
                  </c:pt>
                  <c:pt idx="31">
                    <c:v>2016</c:v>
                  </c:pt>
                  <c:pt idx="35">
                    <c:v>2017</c:v>
                  </c:pt>
                  <c:pt idx="39">
                    <c:v>2018</c:v>
                  </c:pt>
                  <c:pt idx="43">
                    <c:v>2019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'fig3'!$C$23:$C$70</c15:sqref>
                  </c15:fullRef>
                </c:ext>
              </c:extLst>
              <c:f>'fig3'!$C$24:$C$70</c:f>
              <c:numCache>
                <c:formatCode>0</c:formatCode>
                <c:ptCount val="47"/>
                <c:pt idx="0">
                  <c:v>0.18832032377798669</c:v>
                </c:pt>
                <c:pt idx="1">
                  <c:v>1.1687960990193034</c:v>
                </c:pt>
                <c:pt idx="2">
                  <c:v>8.4009203240924961</c:v>
                </c:pt>
                <c:pt idx="3">
                  <c:v>3.0746970878753501</c:v>
                </c:pt>
                <c:pt idx="4">
                  <c:v>3.404260682822752</c:v>
                </c:pt>
                <c:pt idx="5">
                  <c:v>-3.1443479450466896</c:v>
                </c:pt>
                <c:pt idx="6">
                  <c:v>-9.2632599613537963</c:v>
                </c:pt>
                <c:pt idx="7">
                  <c:v>5.1560514637602353</c:v>
                </c:pt>
                <c:pt idx="8">
                  <c:v>6.2101025352627772</c:v>
                </c:pt>
                <c:pt idx="9">
                  <c:v>5.5863270278680375</c:v>
                </c:pt>
                <c:pt idx="10">
                  <c:v>-1.2103319909340371</c:v>
                </c:pt>
                <c:pt idx="11">
                  <c:v>4.5236144117253048</c:v>
                </c:pt>
                <c:pt idx="12">
                  <c:v>6.0527000817326382</c:v>
                </c:pt>
                <c:pt idx="13">
                  <c:v>6.6268701554162277</c:v>
                </c:pt>
                <c:pt idx="14">
                  <c:v>-2.807780030579238</c:v>
                </c:pt>
                <c:pt idx="15">
                  <c:v>-1.7411469310434171</c:v>
                </c:pt>
                <c:pt idx="16">
                  <c:v>3.5228544995117801</c:v>
                </c:pt>
                <c:pt idx="17">
                  <c:v>3.5167907138001056</c:v>
                </c:pt>
                <c:pt idx="18">
                  <c:v>8.2993900218572634</c:v>
                </c:pt>
                <c:pt idx="19">
                  <c:v>0.57205043775235254</c:v>
                </c:pt>
                <c:pt idx="20">
                  <c:v>-5.8634428929103564</c:v>
                </c:pt>
                <c:pt idx="21">
                  <c:v>-0.84247636324673181</c:v>
                </c:pt>
                <c:pt idx="22">
                  <c:v>5.5773923033486881</c:v>
                </c:pt>
                <c:pt idx="23">
                  <c:v>-4.8114581999381016</c:v>
                </c:pt>
                <c:pt idx="24">
                  <c:v>-1.1466111132042016</c:v>
                </c:pt>
                <c:pt idx="25">
                  <c:v>-3.8316096311744872</c:v>
                </c:pt>
                <c:pt idx="26">
                  <c:v>-0.87126491511449444</c:v>
                </c:pt>
                <c:pt idx="27">
                  <c:v>-2.2192019237011635</c:v>
                </c:pt>
                <c:pt idx="28">
                  <c:v>5.8270454872209996</c:v>
                </c:pt>
                <c:pt idx="29">
                  <c:v>1.4468319843166739</c:v>
                </c:pt>
                <c:pt idx="30">
                  <c:v>-2.3213324186420579</c:v>
                </c:pt>
                <c:pt idx="31">
                  <c:v>1.4323503163726343</c:v>
                </c:pt>
                <c:pt idx="32">
                  <c:v>1.2694759859272864</c:v>
                </c:pt>
                <c:pt idx="33">
                  <c:v>0.93625089420348218</c:v>
                </c:pt>
                <c:pt idx="34">
                  <c:v>2.1183327278721578</c:v>
                </c:pt>
                <c:pt idx="35">
                  <c:v>-3.6161425943575409E-2</c:v>
                </c:pt>
                <c:pt idx="36">
                  <c:v>0.11298648913948739</c:v>
                </c:pt>
                <c:pt idx="37">
                  <c:v>1.3553537461023666</c:v>
                </c:pt>
                <c:pt idx="38">
                  <c:v>-0.38120322419320019</c:v>
                </c:pt>
                <c:pt idx="39">
                  <c:v>-6.5524534114532571</c:v>
                </c:pt>
                <c:pt idx="40">
                  <c:v>0.43396703010225224</c:v>
                </c:pt>
                <c:pt idx="41">
                  <c:v>0.46915872579134543</c:v>
                </c:pt>
                <c:pt idx="42">
                  <c:v>-2.5921030841316508</c:v>
                </c:pt>
                <c:pt idx="43">
                  <c:v>4.3747877462468665</c:v>
                </c:pt>
                <c:pt idx="44">
                  <c:v>-2.1006669073642286</c:v>
                </c:pt>
                <c:pt idx="45">
                  <c:v>-2.382222518889705</c:v>
                </c:pt>
                <c:pt idx="46">
                  <c:v>1.4814321800792527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45-4A21-9EF3-1213ED8DC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4624288"/>
        <c:axId val="646362704"/>
      </c:barChart>
      <c:catAx>
        <c:axId val="544624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6362704"/>
        <c:crosses val="autoZero"/>
        <c:auto val="1"/>
        <c:lblAlgn val="ctr"/>
        <c:lblOffset val="100"/>
        <c:noMultiLvlLbl val="0"/>
      </c:catAx>
      <c:valAx>
        <c:axId val="646362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</a:t>
                </a:r>
                <a:r>
                  <a:rPr lang="fr-FR" baseline="0"/>
                  <a:t> d'infractions (%)</a:t>
                </a:r>
                <a:endParaRPr lang="fr-FR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4624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503908478831456E-2"/>
          <c:y val="6.1129964414260107E-2"/>
          <c:w val="0.85684725550610519"/>
          <c:h val="0.69511401122556404"/>
        </c:manualLayout>
      </c:layout>
      <c:lineChart>
        <c:grouping val="standard"/>
        <c:varyColors val="0"/>
        <c:ser>
          <c:idx val="0"/>
          <c:order val="0"/>
          <c:tx>
            <c:strRef>
              <c:f>'fig8'!$B$30</c:f>
              <c:strCache>
                <c:ptCount val="1"/>
                <c:pt idx="0">
                  <c:v>Hommes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'fig8'!$A$31:$A$44</c:f>
              <c:strCache>
                <c:ptCount val="14"/>
                <c:pt idx="0">
                  <c:v>15 à 17 ans</c:v>
                </c:pt>
                <c:pt idx="1">
                  <c:v>18 à 19 ans</c:v>
                </c:pt>
                <c:pt idx="2">
                  <c:v>20 à 24 ans</c:v>
                </c:pt>
                <c:pt idx="3">
                  <c:v>25 à 29 ans</c:v>
                </c:pt>
                <c:pt idx="4">
                  <c:v>30 à 34 ans</c:v>
                </c:pt>
                <c:pt idx="5">
                  <c:v>35 à 39 ans</c:v>
                </c:pt>
                <c:pt idx="6">
                  <c:v>40 à 44 ans</c:v>
                </c:pt>
                <c:pt idx="7">
                  <c:v>45 à 49 ans</c:v>
                </c:pt>
                <c:pt idx="8">
                  <c:v>50 à 54 ans</c:v>
                </c:pt>
                <c:pt idx="9">
                  <c:v>55 à 59 ans</c:v>
                </c:pt>
                <c:pt idx="10">
                  <c:v>60 à 64 ans</c:v>
                </c:pt>
                <c:pt idx="11">
                  <c:v>65 à 69 ans</c:v>
                </c:pt>
                <c:pt idx="12">
                  <c:v>70 à 74 ans</c:v>
                </c:pt>
                <c:pt idx="13">
                  <c:v>75 ans et plus</c:v>
                </c:pt>
              </c:strCache>
            </c:strRef>
          </c:cat>
          <c:val>
            <c:numRef>
              <c:f>'fig8'!$B$31:$B$44</c:f>
              <c:numCache>
                <c:formatCode>0.0000</c:formatCode>
                <c:ptCount val="14"/>
                <c:pt idx="0">
                  <c:v>0.12489410705232652</c:v>
                </c:pt>
                <c:pt idx="1">
                  <c:v>1.2075096176017281</c:v>
                </c:pt>
                <c:pt idx="2">
                  <c:v>2.5617183151466882</c:v>
                </c:pt>
                <c:pt idx="3">
                  <c:v>4.4065555798304885</c:v>
                </c:pt>
                <c:pt idx="4">
                  <c:v>5.1920716214153213</c:v>
                </c:pt>
                <c:pt idx="5">
                  <c:v>5.3894337550847249</c:v>
                </c:pt>
                <c:pt idx="6">
                  <c:v>5.5276312156932903</c:v>
                </c:pt>
                <c:pt idx="7">
                  <c:v>5.4282078562985205</c:v>
                </c:pt>
                <c:pt idx="8">
                  <c:v>5.4797901882135145</c:v>
                </c:pt>
                <c:pt idx="9">
                  <c:v>5.7217238717128254</c:v>
                </c:pt>
                <c:pt idx="10">
                  <c:v>6.0322659024918082</c:v>
                </c:pt>
                <c:pt idx="11">
                  <c:v>6.1799817063160116</c:v>
                </c:pt>
                <c:pt idx="12">
                  <c:v>6.2460082438683138</c:v>
                </c:pt>
                <c:pt idx="13">
                  <c:v>5.5721473305718181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7E-42D2-9468-409B7D2BA858}"/>
            </c:ext>
          </c:extLst>
        </c:ser>
        <c:ser>
          <c:idx val="1"/>
          <c:order val="1"/>
          <c:tx>
            <c:strRef>
              <c:f>'fig8'!$C$30</c:f>
              <c:strCache>
                <c:ptCount val="1"/>
                <c:pt idx="0">
                  <c:v>Femmes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'fig8'!$A$31:$A$44</c:f>
              <c:strCache>
                <c:ptCount val="14"/>
                <c:pt idx="0">
                  <c:v>15 à 17 ans</c:v>
                </c:pt>
                <c:pt idx="1">
                  <c:v>18 à 19 ans</c:v>
                </c:pt>
                <c:pt idx="2">
                  <c:v>20 à 24 ans</c:v>
                </c:pt>
                <c:pt idx="3">
                  <c:v>25 à 29 ans</c:v>
                </c:pt>
                <c:pt idx="4">
                  <c:v>30 à 34 ans</c:v>
                </c:pt>
                <c:pt idx="5">
                  <c:v>35 à 39 ans</c:v>
                </c:pt>
                <c:pt idx="6">
                  <c:v>40 à 44 ans</c:v>
                </c:pt>
                <c:pt idx="7">
                  <c:v>45 à 49 ans</c:v>
                </c:pt>
                <c:pt idx="8">
                  <c:v>50 à 54 ans</c:v>
                </c:pt>
                <c:pt idx="9">
                  <c:v>55 à 59 ans</c:v>
                </c:pt>
                <c:pt idx="10">
                  <c:v>60 à 64 ans</c:v>
                </c:pt>
                <c:pt idx="11">
                  <c:v>65 à 69 ans</c:v>
                </c:pt>
                <c:pt idx="12">
                  <c:v>70 à 74 ans</c:v>
                </c:pt>
                <c:pt idx="13">
                  <c:v>75 ans et plus</c:v>
                </c:pt>
              </c:strCache>
            </c:strRef>
          </c:cat>
          <c:val>
            <c:numRef>
              <c:f>'fig8'!$C$31:$C$44</c:f>
              <c:numCache>
                <c:formatCode>0.0000</c:formatCode>
                <c:ptCount val="14"/>
                <c:pt idx="0">
                  <c:v>7.9648438717452363E-2</c:v>
                </c:pt>
                <c:pt idx="1">
                  <c:v>1.3360019048967431</c:v>
                </c:pt>
                <c:pt idx="2">
                  <c:v>2.7943276654616862</c:v>
                </c:pt>
                <c:pt idx="3">
                  <c:v>3.8970121068793899</c:v>
                </c:pt>
                <c:pt idx="4">
                  <c:v>3.9181474281615176</c:v>
                </c:pt>
                <c:pt idx="5">
                  <c:v>3.9116607487818622</c:v>
                </c:pt>
                <c:pt idx="6">
                  <c:v>4.0903835228409333</c:v>
                </c:pt>
                <c:pt idx="7">
                  <c:v>4.2296535831136906</c:v>
                </c:pt>
                <c:pt idx="8">
                  <c:v>4.454502966522158</c:v>
                </c:pt>
                <c:pt idx="9">
                  <c:v>4.4530554498675716</c:v>
                </c:pt>
                <c:pt idx="10">
                  <c:v>4.1264364724731344</c:v>
                </c:pt>
                <c:pt idx="11">
                  <c:v>4.0549459348831292</c:v>
                </c:pt>
                <c:pt idx="12">
                  <c:v>4.120728028119454</c:v>
                </c:pt>
                <c:pt idx="13">
                  <c:v>4.0994640552454706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7E-42D2-9468-409B7D2BA858}"/>
            </c:ext>
          </c:extLst>
        </c:ser>
        <c:ser>
          <c:idx val="3"/>
          <c:order val="2"/>
          <c:tx>
            <c:strRef>
              <c:f>'fig8'!$D$30</c:f>
              <c:strCache>
                <c:ptCount val="1"/>
                <c:pt idx="0">
                  <c:v>Ensemble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'fig8'!$A$31:$A$44</c:f>
              <c:strCache>
                <c:ptCount val="14"/>
                <c:pt idx="0">
                  <c:v>15 à 17 ans</c:v>
                </c:pt>
                <c:pt idx="1">
                  <c:v>18 à 19 ans</c:v>
                </c:pt>
                <c:pt idx="2">
                  <c:v>20 à 24 ans</c:v>
                </c:pt>
                <c:pt idx="3">
                  <c:v>25 à 29 ans</c:v>
                </c:pt>
                <c:pt idx="4">
                  <c:v>30 à 34 ans</c:v>
                </c:pt>
                <c:pt idx="5">
                  <c:v>35 à 39 ans</c:v>
                </c:pt>
                <c:pt idx="6">
                  <c:v>40 à 44 ans</c:v>
                </c:pt>
                <c:pt idx="7">
                  <c:v>45 à 49 ans</c:v>
                </c:pt>
                <c:pt idx="8">
                  <c:v>50 à 54 ans</c:v>
                </c:pt>
                <c:pt idx="9">
                  <c:v>55 à 59 ans</c:v>
                </c:pt>
                <c:pt idx="10">
                  <c:v>60 à 64 ans</c:v>
                </c:pt>
                <c:pt idx="11">
                  <c:v>65 à 69 ans</c:v>
                </c:pt>
                <c:pt idx="12">
                  <c:v>70 à 74 ans</c:v>
                </c:pt>
                <c:pt idx="13">
                  <c:v>75 ans et plus</c:v>
                </c:pt>
              </c:strCache>
            </c:strRef>
          </c:cat>
          <c:val>
            <c:numRef>
              <c:f>'fig8'!$D$31:$D$44</c:f>
              <c:numCache>
                <c:formatCode>0.0000</c:formatCode>
                <c:ptCount val="14"/>
                <c:pt idx="0">
                  <c:v>0.10286213901818088</c:v>
                </c:pt>
                <c:pt idx="1">
                  <c:v>1.2698670481056618</c:v>
                </c:pt>
                <c:pt idx="2">
                  <c:v>2.6764000974736608</c:v>
                </c:pt>
                <c:pt idx="3">
                  <c:v>4.1494688084440794</c:v>
                </c:pt>
                <c:pt idx="4">
                  <c:v>4.5379621904316156</c:v>
                </c:pt>
                <c:pt idx="5">
                  <c:v>4.6331574018545787</c:v>
                </c:pt>
                <c:pt idx="6">
                  <c:v>4.7990914402978166</c:v>
                </c:pt>
                <c:pt idx="7">
                  <c:v>4.8239157513305404</c:v>
                </c:pt>
                <c:pt idx="8">
                  <c:v>4.9593479782675001</c:v>
                </c:pt>
                <c:pt idx="9">
                  <c:v>5.070046381342153</c:v>
                </c:pt>
                <c:pt idx="10">
                  <c:v>5.0350786949353443</c:v>
                </c:pt>
                <c:pt idx="11">
                  <c:v>5.0560146976926736</c:v>
                </c:pt>
                <c:pt idx="12">
                  <c:v>5.1051193965747697</c:v>
                </c:pt>
                <c:pt idx="13">
                  <c:v>4.6721388091463867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7E-42D2-9468-409B7D2BA8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47285616"/>
        <c:axId val="1650371536"/>
      </c:lineChart>
      <c:catAx>
        <c:axId val="1447285616"/>
        <c:scaling>
          <c:orientation val="minMax"/>
        </c:scaling>
        <c:delete val="0"/>
        <c:axPos val="b"/>
        <c:title>
          <c:tx>
            <c:strRef>
              <c:f>'fig8'!$A$30</c:f>
              <c:strCache>
                <c:ptCount val="1"/>
              </c:strCache>
            </c:strRef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50371536"/>
        <c:crossesAt val="0"/>
        <c:auto val="1"/>
        <c:lblAlgn val="ctr"/>
        <c:lblOffset val="100"/>
        <c:tickMarkSkip val="10"/>
        <c:noMultiLvlLbl val="0"/>
      </c:catAx>
      <c:valAx>
        <c:axId val="1650371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title>
          <c:tx>
            <c:strRef>
              <c:f>'fig8'!$B$29</c:f>
              <c:strCache>
                <c:ptCount val="1"/>
                <c:pt idx="0">
                  <c:v>Taux de victimation en  ‰</c:v>
                </c:pt>
              </c:strCache>
            </c:strRef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47285616"/>
        <c:crosses val="autoZero"/>
        <c:crossBetween val="between"/>
        <c:majorUnit val="1"/>
      </c:valAx>
      <c:spPr>
        <a:solidFill>
          <a:schemeClr val="bg1"/>
        </a:solidFill>
        <a:ln>
          <a:solidFill>
            <a:schemeClr val="bg2">
              <a:lumMod val="7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30250128380691538"/>
          <c:y val="0.95817798440676627"/>
          <c:w val="0.40767859180645899"/>
          <c:h val="4.18220155932336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220819304152639E-2"/>
          <c:y val="0.10780916700418523"/>
          <c:w val="0.51109521137298919"/>
          <c:h val="0.7377656271094910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EC6-4DDC-ADBC-379EFD7DD49D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EC6-4DDC-ADBC-379EFD7DD49D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EC6-4DDC-ADBC-379EFD7DD49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EC6-4DDC-ADBC-379EFD7DD49D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EC6-4DDC-ADBC-379EFD7DD49D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DEC6-4DDC-ADBC-379EFD7DD49D}"/>
              </c:ext>
            </c:extLst>
          </c:dPt>
          <c:dLbls>
            <c:dLbl>
              <c:idx val="1"/>
              <c:layout>
                <c:manualLayout>
                  <c:x val="-1.6651797429479493E-2"/>
                  <c:y val="-3.859140754714237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EC6-4DDC-ADBC-379EFD7DD49D}"/>
                </c:ext>
              </c:extLst>
            </c:dLbl>
            <c:dLbl>
              <c:idx val="2"/>
              <c:layout>
                <c:manualLayout>
                  <c:x val="-8.0481434154113397E-3"/>
                  <c:y val="-3.859140754714246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EC6-4DDC-ADBC-379EFD7DD49D}"/>
                </c:ext>
              </c:extLst>
            </c:dLbl>
            <c:dLbl>
              <c:idx val="3"/>
              <c:layout>
                <c:manualLayout>
                  <c:x val="-2.3980576702504801E-2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EC6-4DDC-ADBC-379EFD7DD49D}"/>
                </c:ext>
              </c:extLst>
            </c:dLbl>
            <c:dLbl>
              <c:idx val="4"/>
              <c:layout>
                <c:manualLayout>
                  <c:x val="7.1364846126339629E-3"/>
                  <c:y val="-1.543656301885691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EC6-4DDC-ADBC-379EFD7DD49D}"/>
                </c:ext>
              </c:extLst>
            </c:dLbl>
            <c:dLbl>
              <c:idx val="5"/>
              <c:layout>
                <c:manualLayout>
                  <c:x val="4.9955392288438351E-2"/>
                  <c:y val="-1.54365630188569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DEC6-4DDC-ADBC-379EFD7DD4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'fig9'!$A$27:$F$27</c:f>
              <c:strCache>
                <c:ptCount val="6"/>
                <c:pt idx="0">
                  <c:v>France</c:v>
                </c:pt>
                <c:pt idx="1">
                  <c:v>UE28 hors France</c:v>
                </c:pt>
                <c:pt idx="2">
                  <c:v>Europe hors UE28</c:v>
                </c:pt>
                <c:pt idx="3">
                  <c:v>Afrique</c:v>
                </c:pt>
                <c:pt idx="4">
                  <c:v>Asie</c:v>
                </c:pt>
                <c:pt idx="5">
                  <c:v>Autre</c:v>
                </c:pt>
              </c:strCache>
            </c:strRef>
          </c:cat>
          <c:val>
            <c:numRef>
              <c:f>'fig9'!$A$28:$F$28</c:f>
              <c:numCache>
                <c:formatCode>0__%</c:formatCode>
                <c:ptCount val="6"/>
                <c:pt idx="0">
                  <c:v>0.85</c:v>
                </c:pt>
                <c:pt idx="1">
                  <c:v>0.05</c:v>
                </c:pt>
                <c:pt idx="2">
                  <c:v>0</c:v>
                </c:pt>
                <c:pt idx="3">
                  <c:v>7.0000000000000007E-2</c:v>
                </c:pt>
                <c:pt idx="4">
                  <c:v>0.02</c:v>
                </c:pt>
                <c:pt idx="5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EC6-4DDC-ADBC-379EFD7DD49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5727202581369248"/>
          <c:y val="0.25084293357902182"/>
          <c:w val="0.26649013280957723"/>
          <c:h val="0.512013973268529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220819304152639E-2"/>
          <c:y val="0.10780916700418523"/>
          <c:w val="0.51109521137298919"/>
          <c:h val="0.7377656271094910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E77-4210-80C4-952E2E72BECA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E77-4210-80C4-952E2E72BECA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E77-4210-80C4-952E2E72BEC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E77-4210-80C4-952E2E72BECA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E77-4210-80C4-952E2E72BECA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E77-4210-80C4-952E2E72BECA}"/>
              </c:ext>
            </c:extLst>
          </c:dPt>
          <c:dLbls>
            <c:dLbl>
              <c:idx val="1"/>
              <c:layout>
                <c:manualLayout>
                  <c:x val="-1.6651797429479493E-2"/>
                  <c:y val="-3.859140754714237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E77-4210-80C4-952E2E72BECA}"/>
                </c:ext>
              </c:extLst>
            </c:dLbl>
            <c:dLbl>
              <c:idx val="2"/>
              <c:layout>
                <c:manualLayout>
                  <c:x val="-8.0481434154113397E-3"/>
                  <c:y val="-3.859140754714246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E77-4210-80C4-952E2E72BECA}"/>
                </c:ext>
              </c:extLst>
            </c:dLbl>
            <c:dLbl>
              <c:idx val="3"/>
              <c:layout>
                <c:manualLayout>
                  <c:x val="-2.3980576702504801E-2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E77-4210-80C4-952E2E72BECA}"/>
                </c:ext>
              </c:extLst>
            </c:dLbl>
            <c:dLbl>
              <c:idx val="4"/>
              <c:layout>
                <c:manualLayout>
                  <c:x val="7.1364846126339629E-3"/>
                  <c:y val="-1.543656301885691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E77-4210-80C4-952E2E72BECA}"/>
                </c:ext>
              </c:extLst>
            </c:dLbl>
            <c:dLbl>
              <c:idx val="5"/>
              <c:layout>
                <c:manualLayout>
                  <c:x val="4.9955392288438351E-2"/>
                  <c:y val="-1.54365630188569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AE77-4210-80C4-952E2E72BE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'fig11'!$A$25:$F$25</c:f>
              <c:strCache>
                <c:ptCount val="6"/>
                <c:pt idx="0">
                  <c:v>France</c:v>
                </c:pt>
                <c:pt idx="1">
                  <c:v>UE28 hors France</c:v>
                </c:pt>
                <c:pt idx="2">
                  <c:v>Europe hors UE28</c:v>
                </c:pt>
                <c:pt idx="3">
                  <c:v>Afrique</c:v>
                </c:pt>
                <c:pt idx="4">
                  <c:v>Asie</c:v>
                </c:pt>
                <c:pt idx="5">
                  <c:v>Autre</c:v>
                </c:pt>
              </c:strCache>
            </c:strRef>
          </c:cat>
          <c:val>
            <c:numRef>
              <c:f>'fig11'!$A$26:$F$26</c:f>
              <c:numCache>
                <c:formatCode>0__%</c:formatCode>
                <c:ptCount val="6"/>
                <c:pt idx="0">
                  <c:v>0.71</c:v>
                </c:pt>
                <c:pt idx="1">
                  <c:v>0.06</c:v>
                </c:pt>
                <c:pt idx="2">
                  <c:v>0.05</c:v>
                </c:pt>
                <c:pt idx="3">
                  <c:v>0.15</c:v>
                </c:pt>
                <c:pt idx="4">
                  <c:v>0.02</c:v>
                </c:pt>
                <c:pt idx="5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E77-4210-80C4-952E2E72BEC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5727202581369248"/>
          <c:y val="0.25084293357902182"/>
          <c:w val="0.26649013280957723"/>
          <c:h val="0.452003228307982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47625</xdr:rowOff>
    </xdr:from>
    <xdr:to>
      <xdr:col>8</xdr:col>
      <xdr:colOff>133350</xdr:colOff>
      <xdr:row>17</xdr:row>
      <xdr:rowOff>114299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147636</xdr:rowOff>
    </xdr:from>
    <xdr:to>
      <xdr:col>7</xdr:col>
      <xdr:colOff>419100</xdr:colOff>
      <xdr:row>15</xdr:row>
      <xdr:rowOff>161925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</xdr:row>
      <xdr:rowOff>71436</xdr:rowOff>
    </xdr:from>
    <xdr:to>
      <xdr:col>7</xdr:col>
      <xdr:colOff>400049</xdr:colOff>
      <xdr:row>15</xdr:row>
      <xdr:rowOff>152399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85725</xdr:rowOff>
    </xdr:from>
    <xdr:to>
      <xdr:col>8</xdr:col>
      <xdr:colOff>266700</xdr:colOff>
      <xdr:row>23</xdr:row>
      <xdr:rowOff>9524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162132</xdr:colOff>
      <xdr:row>3</xdr:row>
      <xdr:rowOff>51558</xdr:rowOff>
    </xdr:from>
    <xdr:to>
      <xdr:col>5</xdr:col>
      <xdr:colOff>628932</xdr:colOff>
      <xdr:row>18</xdr:row>
      <xdr:rowOff>156858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92972</xdr:colOff>
      <xdr:row>2</xdr:row>
      <xdr:rowOff>15943</xdr:rowOff>
    </xdr:from>
    <xdr:to>
      <xdr:col>5</xdr:col>
      <xdr:colOff>559772</xdr:colOff>
      <xdr:row>19</xdr:row>
      <xdr:rowOff>19050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rtage/BILAN%20STAT%202019/Partie%20Victime%20et%20MEC/Chapitre%205.2%20-%20Les%20cambriolages/Chapitre%205.2%20-%20modif%20tranches%20&#226;g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artage/BILAN%20STAT%202019/Partie%20Victime%20et%20MEC/Chapitre%205.2%20-%20Les%20cambriolages/Chapitre%205.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5.2 - 7 new AGE"/>
    </sheetNames>
    <sheetDataSet>
      <sheetData sheetId="0">
        <row r="6">
          <cell r="C6" t="str">
            <v>Taux de victimation en  ‰</v>
          </cell>
        </row>
        <row r="7">
          <cell r="C7" t="str">
            <v>Hommes</v>
          </cell>
          <cell r="D7" t="str">
            <v>Femmes</v>
          </cell>
          <cell r="E7" t="str">
            <v>Ensemble</v>
          </cell>
        </row>
        <row r="12">
          <cell r="B12" t="str">
            <v>15 à 17 ans</v>
          </cell>
          <cell r="C12">
            <v>0.12489410705232652</v>
          </cell>
          <cell r="D12">
            <v>7.9648438717452363E-2</v>
          </cell>
          <cell r="E12">
            <v>0.10286213901818088</v>
          </cell>
        </row>
        <row r="13">
          <cell r="B13" t="str">
            <v>18 à 19 ans</v>
          </cell>
          <cell r="C13">
            <v>1.2075096176017281</v>
          </cell>
          <cell r="D13">
            <v>1.3360019048967431</v>
          </cell>
          <cell r="E13">
            <v>1.2698670481056618</v>
          </cell>
        </row>
        <row r="14">
          <cell r="B14" t="str">
            <v>20 à 24 ans</v>
          </cell>
          <cell r="C14">
            <v>2.5617183151466882</v>
          </cell>
          <cell r="D14">
            <v>2.7943276654616862</v>
          </cell>
          <cell r="E14">
            <v>2.6764000974736608</v>
          </cell>
        </row>
        <row r="15">
          <cell r="B15" t="str">
            <v>25 à 29 ans</v>
          </cell>
          <cell r="C15">
            <v>4.4065555798304885</v>
          </cell>
          <cell r="D15">
            <v>3.8970121068793899</v>
          </cell>
          <cell r="E15">
            <v>4.1494688084440794</v>
          </cell>
        </row>
        <row r="16">
          <cell r="B16" t="str">
            <v>30 à 34 ans</v>
          </cell>
          <cell r="C16">
            <v>5.1920716214153213</v>
          </cell>
          <cell r="D16">
            <v>3.9181474281615176</v>
          </cell>
          <cell r="E16">
            <v>4.5379621904316156</v>
          </cell>
        </row>
        <row r="17">
          <cell r="B17" t="str">
            <v>35 à 39 ans</v>
          </cell>
          <cell r="C17">
            <v>5.3894337550847249</v>
          </cell>
          <cell r="D17">
            <v>3.9116607487818622</v>
          </cell>
          <cell r="E17">
            <v>4.6331574018545787</v>
          </cell>
        </row>
        <row r="18">
          <cell r="B18" t="str">
            <v>40 à 44 ans</v>
          </cell>
          <cell r="C18">
            <v>5.5276312156932903</v>
          </cell>
          <cell r="D18">
            <v>4.0903835228409333</v>
          </cell>
          <cell r="E18">
            <v>4.7990914402978166</v>
          </cell>
        </row>
        <row r="19">
          <cell r="B19" t="str">
            <v>45 à 49 ans</v>
          </cell>
          <cell r="C19">
            <v>5.4282078562985205</v>
          </cell>
          <cell r="D19">
            <v>4.2296535831136906</v>
          </cell>
          <cell r="E19">
            <v>4.8239157513305404</v>
          </cell>
        </row>
        <row r="20">
          <cell r="B20" t="str">
            <v>50 à 54 ans</v>
          </cell>
          <cell r="C20">
            <v>5.4797901882135145</v>
          </cell>
          <cell r="D20">
            <v>4.454502966522158</v>
          </cell>
          <cell r="E20">
            <v>4.9593479782675001</v>
          </cell>
        </row>
        <row r="21">
          <cell r="B21" t="str">
            <v>55 à 59 ans</v>
          </cell>
          <cell r="C21">
            <v>5.7217238717128254</v>
          </cell>
          <cell r="D21">
            <v>4.4530554498675716</v>
          </cell>
          <cell r="E21">
            <v>5.070046381342153</v>
          </cell>
        </row>
        <row r="22">
          <cell r="B22" t="str">
            <v>60 à 64 ans</v>
          </cell>
          <cell r="C22">
            <v>6.0322659024918082</v>
          </cell>
          <cell r="D22">
            <v>4.1264364724731344</v>
          </cell>
          <cell r="E22">
            <v>5.0350786949353443</v>
          </cell>
        </row>
        <row r="23">
          <cell r="B23" t="str">
            <v>65 à 69 ans</v>
          </cell>
          <cell r="C23">
            <v>6.1799817063160116</v>
          </cell>
          <cell r="D23">
            <v>4.0549459348831292</v>
          </cell>
          <cell r="E23">
            <v>5.0560146976926736</v>
          </cell>
        </row>
        <row r="24">
          <cell r="B24" t="str">
            <v>70 à 74 ans</v>
          </cell>
          <cell r="C24">
            <v>6.2460082438683138</v>
          </cell>
          <cell r="D24">
            <v>4.120728028119454</v>
          </cell>
          <cell r="E24">
            <v>5.1051193965747697</v>
          </cell>
        </row>
        <row r="25">
          <cell r="B25" t="str">
            <v>75 ans et plus</v>
          </cell>
          <cell r="C25">
            <v>5.5721473305718181</v>
          </cell>
          <cell r="D25">
            <v>4.0994640552454706</v>
          </cell>
          <cell r="E25">
            <v>4.6721388091463867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5.2 - 7 new AGE"/>
      <sheetName val="Figure 5.2 - 7 old"/>
      <sheetName val="Figure 5.2 - 8"/>
      <sheetName val="Figure 5.2 - 9"/>
      <sheetName val="Figure 5.2 - 10"/>
      <sheetName val="Figure 5.2 - 10 (2)"/>
    </sheetNames>
    <sheetDataSet>
      <sheetData sheetId="0"/>
      <sheetData sheetId="1"/>
      <sheetData sheetId="2"/>
      <sheetData sheetId="3">
        <row r="7">
          <cell r="B7" t="str">
            <v>France</v>
          </cell>
          <cell r="C7" t="str">
            <v>UE28 hors France</v>
          </cell>
          <cell r="D7" t="str">
            <v>Europe hors UE28</v>
          </cell>
          <cell r="E7" t="str">
            <v>Afrique</v>
          </cell>
          <cell r="F7" t="str">
            <v>Asie</v>
          </cell>
          <cell r="G7" t="str">
            <v>Autre</v>
          </cell>
        </row>
        <row r="8">
          <cell r="B8">
            <v>0.71427094639995869</v>
          </cell>
          <cell r="C8">
            <v>5.9389052566289346E-2</v>
          </cell>
          <cell r="D8">
            <v>5.0498785341396596E-2</v>
          </cell>
          <cell r="E8">
            <v>0.14710291001188816</v>
          </cell>
          <cell r="F8">
            <v>2.3362795265415827E-2</v>
          </cell>
          <cell r="G8">
            <v>5.375510415051429E-3</v>
          </cell>
        </row>
      </sheetData>
      <sheetData sheetId="4"/>
      <sheetData sheetId="5">
        <row r="7">
          <cell r="B7" t="str">
            <v>France</v>
          </cell>
          <cell r="C7" t="str">
            <v>UE28 hors France</v>
          </cell>
          <cell r="D7" t="str">
            <v>Europe hors UE28</v>
          </cell>
          <cell r="E7" t="str">
            <v>Afrique</v>
          </cell>
          <cell r="F7" t="str">
            <v>Asie</v>
          </cell>
          <cell r="G7" t="str">
            <v>Autre</v>
          </cell>
        </row>
        <row r="8">
          <cell r="B8">
            <v>0.85100478263666979</v>
          </cell>
          <cell r="C8">
            <v>4.5977652433139594E-2</v>
          </cell>
          <cell r="D8">
            <v>0</v>
          </cell>
          <cell r="E8">
            <v>6.716709202822399E-2</v>
          </cell>
          <cell r="F8">
            <v>2.1592639457824865E-2</v>
          </cell>
          <cell r="G8">
            <v>8.3385163102923203E-3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Personnalisé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2C4F9E"/>
      </a:accent1>
      <a:accent2>
        <a:srgbClr val="ED7D31"/>
      </a:accent2>
      <a:accent3>
        <a:srgbClr val="A5A5A5"/>
      </a:accent3>
      <a:accent4>
        <a:srgbClr val="954F72"/>
      </a:accent4>
      <a:accent5>
        <a:srgbClr val="2C4F9E"/>
      </a:accent5>
      <a:accent6>
        <a:srgbClr val="70AD47"/>
      </a:accent6>
      <a:hlink>
        <a:srgbClr val="000000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workbookViewId="0">
      <selection activeCell="D23" sqref="D23"/>
    </sheetView>
  </sheetViews>
  <sheetFormatPr baseColWidth="10" defaultRowHeight="15"/>
  <sheetData>
    <row r="1" spans="1:8" ht="15.75">
      <c r="A1" s="4" t="s">
        <v>4</v>
      </c>
      <c r="B1" s="5"/>
      <c r="C1" s="5"/>
      <c r="D1" s="5"/>
      <c r="E1" s="5"/>
      <c r="F1" s="5"/>
      <c r="G1" s="5"/>
      <c r="H1" s="5"/>
    </row>
    <row r="2" spans="1:8">
      <c r="A2" s="6" t="s">
        <v>5</v>
      </c>
      <c r="B2" s="5"/>
      <c r="C2" s="5"/>
      <c r="D2" s="5"/>
      <c r="E2" s="5"/>
      <c r="F2" s="5"/>
      <c r="G2" s="5"/>
      <c r="H2" s="5"/>
    </row>
    <row r="3" spans="1:8">
      <c r="A3" s="5"/>
      <c r="B3" s="5"/>
      <c r="C3" s="5"/>
      <c r="D3" s="5"/>
      <c r="E3" s="5"/>
      <c r="F3" s="5"/>
      <c r="G3" s="5"/>
      <c r="H3" s="5"/>
    </row>
    <row r="4" spans="1:8">
      <c r="A4" s="5"/>
      <c r="B4" s="5"/>
      <c r="C4" s="5"/>
      <c r="D4" s="5"/>
      <c r="E4" s="5"/>
      <c r="F4" s="5"/>
      <c r="G4" s="5"/>
      <c r="H4" s="5"/>
    </row>
    <row r="5" spans="1:8">
      <c r="A5" s="5"/>
      <c r="B5" s="5"/>
      <c r="C5" s="5"/>
      <c r="D5" s="5"/>
      <c r="E5" s="5"/>
      <c r="F5" s="5"/>
      <c r="G5" s="5"/>
      <c r="H5" s="5"/>
    </row>
    <row r="6" spans="1:8">
      <c r="A6" s="5"/>
      <c r="B6" s="5"/>
      <c r="C6" s="5"/>
      <c r="D6" s="5"/>
      <c r="E6" s="5"/>
      <c r="F6" s="5"/>
      <c r="G6" s="5"/>
      <c r="H6" s="5"/>
    </row>
    <row r="7" spans="1:8">
      <c r="A7" s="5"/>
      <c r="B7" s="5"/>
      <c r="C7" s="5"/>
      <c r="D7" s="5"/>
      <c r="E7" s="5"/>
      <c r="F7" s="5"/>
      <c r="G7" s="5"/>
      <c r="H7" s="5"/>
    </row>
    <row r="8" spans="1:8">
      <c r="A8" s="5"/>
      <c r="B8" s="5"/>
      <c r="C8" s="5"/>
      <c r="D8" s="5"/>
      <c r="E8" s="5"/>
      <c r="F8" s="5"/>
      <c r="G8" s="5"/>
      <c r="H8" s="5"/>
    </row>
    <row r="9" spans="1:8">
      <c r="A9" s="5"/>
      <c r="B9" s="5"/>
      <c r="C9" s="5"/>
      <c r="D9" s="5"/>
      <c r="E9" s="5"/>
      <c r="F9" s="5"/>
      <c r="G9" s="5"/>
      <c r="H9" s="5"/>
    </row>
    <row r="10" spans="1:8">
      <c r="A10" s="5"/>
      <c r="B10" s="5"/>
      <c r="C10" s="5"/>
      <c r="D10" s="5"/>
      <c r="E10" s="5"/>
      <c r="F10" s="5"/>
      <c r="G10" s="5"/>
      <c r="H10" s="5"/>
    </row>
    <row r="11" spans="1:8">
      <c r="A11" s="5"/>
      <c r="B11" s="5"/>
      <c r="C11" s="5"/>
      <c r="D11" s="5"/>
      <c r="E11" s="5"/>
      <c r="F11" s="5"/>
      <c r="G11" s="5"/>
      <c r="H11" s="5"/>
    </row>
    <row r="12" spans="1:8">
      <c r="A12" s="5"/>
      <c r="B12" s="5"/>
      <c r="C12" s="5"/>
      <c r="D12" s="5"/>
      <c r="E12" s="5"/>
      <c r="F12" s="5"/>
      <c r="G12" s="5"/>
      <c r="H12" s="5"/>
    </row>
    <row r="13" spans="1:8">
      <c r="A13" s="5"/>
      <c r="B13" s="5"/>
      <c r="C13" s="5"/>
      <c r="D13" s="5"/>
      <c r="E13" s="5"/>
      <c r="F13" s="5"/>
      <c r="G13" s="5"/>
      <c r="H13" s="5"/>
    </row>
    <row r="14" spans="1:8">
      <c r="A14" s="5"/>
      <c r="B14" s="5"/>
      <c r="C14" s="5"/>
      <c r="D14" s="5"/>
      <c r="E14" s="5"/>
      <c r="F14" s="5"/>
      <c r="G14" s="5"/>
      <c r="H14" s="5"/>
    </row>
    <row r="15" spans="1:8">
      <c r="A15" s="5"/>
      <c r="B15" s="5"/>
      <c r="C15" s="5"/>
      <c r="D15" s="5"/>
      <c r="E15" s="5"/>
      <c r="F15" s="5"/>
      <c r="G15" s="5"/>
      <c r="H15" s="5"/>
    </row>
    <row r="16" spans="1:8">
      <c r="A16" s="5"/>
      <c r="B16" s="5"/>
      <c r="C16" s="5"/>
      <c r="D16" s="5"/>
      <c r="E16" s="5"/>
      <c r="F16" s="5"/>
      <c r="G16" s="5"/>
      <c r="H16" s="5"/>
    </row>
    <row r="17" spans="1:8">
      <c r="A17" s="5"/>
      <c r="B17" s="5"/>
      <c r="C17" s="5"/>
      <c r="D17" s="5"/>
      <c r="E17" s="5"/>
      <c r="F17" s="5"/>
      <c r="G17" s="5"/>
      <c r="H17" s="5"/>
    </row>
    <row r="18" spans="1:8">
      <c r="A18" s="5"/>
      <c r="B18" s="5"/>
      <c r="C18" s="5"/>
      <c r="D18" s="5"/>
      <c r="E18" s="5"/>
      <c r="F18" s="5"/>
      <c r="G18" s="5"/>
      <c r="H18" s="5"/>
    </row>
    <row r="19" spans="1:8">
      <c r="A19" s="7" t="s">
        <v>6</v>
      </c>
      <c r="B19" s="5"/>
      <c r="C19" s="5"/>
      <c r="D19" s="5"/>
      <c r="E19" s="5"/>
      <c r="F19" s="5"/>
      <c r="G19" s="5"/>
      <c r="H19" s="5"/>
    </row>
    <row r="20" spans="1:8">
      <c r="A20" s="8" t="s">
        <v>7</v>
      </c>
      <c r="B20" s="5"/>
      <c r="C20" s="5"/>
      <c r="D20" s="5"/>
      <c r="E20" s="5"/>
      <c r="F20" s="5"/>
      <c r="G20" s="5"/>
      <c r="H20" s="5"/>
    </row>
    <row r="24" spans="1:8">
      <c r="A24" s="9"/>
      <c r="B24" s="9" t="s">
        <v>3</v>
      </c>
    </row>
    <row r="25" spans="1:8">
      <c r="A25" s="10">
        <v>2008</v>
      </c>
      <c r="B25" s="11">
        <v>70200</v>
      </c>
    </row>
    <row r="26" spans="1:8">
      <c r="A26" s="10">
        <v>2009</v>
      </c>
      <c r="B26" s="11">
        <v>70800</v>
      </c>
    </row>
    <row r="27" spans="1:8">
      <c r="A27" s="10">
        <v>2010</v>
      </c>
      <c r="B27" s="11">
        <v>71300</v>
      </c>
    </row>
    <row r="28" spans="1:8">
      <c r="A28" s="10">
        <v>2011</v>
      </c>
      <c r="B28" s="11">
        <v>63400</v>
      </c>
    </row>
    <row r="29" spans="1:8">
      <c r="A29" s="10">
        <v>2012</v>
      </c>
      <c r="B29" s="11">
        <v>60100</v>
      </c>
    </row>
    <row r="30" spans="1:8">
      <c r="A30" s="10">
        <v>2013</v>
      </c>
      <c r="B30" s="11">
        <v>63700</v>
      </c>
    </row>
    <row r="31" spans="1:8">
      <c r="A31" s="10">
        <v>2014</v>
      </c>
      <c r="B31" s="11">
        <v>62200</v>
      </c>
    </row>
    <row r="32" spans="1:8">
      <c r="A32" s="10">
        <v>2015</v>
      </c>
      <c r="B32" s="11">
        <v>65600</v>
      </c>
    </row>
    <row r="33" spans="1:2">
      <c r="A33" s="10">
        <v>2016</v>
      </c>
      <c r="B33" s="11">
        <v>69900</v>
      </c>
    </row>
    <row r="34" spans="1:2">
      <c r="A34" s="10">
        <v>2017</v>
      </c>
      <c r="B34" s="11">
        <v>67000</v>
      </c>
    </row>
    <row r="35" spans="1:2">
      <c r="A35" s="10">
        <v>2018</v>
      </c>
      <c r="B35" s="11">
        <v>65400</v>
      </c>
    </row>
    <row r="36" spans="1:2">
      <c r="A36" s="10">
        <v>2019</v>
      </c>
      <c r="B36" s="11">
        <v>68700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M25" sqref="M25"/>
    </sheetView>
  </sheetViews>
  <sheetFormatPr baseColWidth="10" defaultRowHeight="15"/>
  <sheetData>
    <row r="1" spans="1:8" ht="15.75">
      <c r="A1" s="4" t="s">
        <v>8</v>
      </c>
      <c r="B1" s="5"/>
      <c r="C1" s="5"/>
      <c r="D1" s="5"/>
      <c r="E1" s="5"/>
      <c r="F1" s="5"/>
      <c r="G1" s="5"/>
      <c r="H1" s="5"/>
    </row>
    <row r="2" spans="1:8">
      <c r="A2" s="5"/>
      <c r="B2" s="5"/>
      <c r="C2" s="5"/>
      <c r="D2" s="5"/>
      <c r="E2" s="5"/>
      <c r="F2" s="5"/>
      <c r="G2" s="5"/>
      <c r="H2" s="5"/>
    </row>
    <row r="3" spans="1:8">
      <c r="A3" s="5"/>
      <c r="B3" s="5"/>
      <c r="C3" s="5"/>
      <c r="D3" s="5"/>
      <c r="E3" s="5"/>
      <c r="F3" s="5"/>
      <c r="G3" s="5"/>
      <c r="H3" s="5"/>
    </row>
    <row r="4" spans="1:8">
      <c r="A4" s="5"/>
      <c r="B4" s="5"/>
      <c r="C4" s="5"/>
      <c r="D4" s="5"/>
      <c r="E4" s="5"/>
      <c r="F4" s="5"/>
      <c r="G4" s="5"/>
      <c r="H4" s="5"/>
    </row>
    <row r="5" spans="1:8">
      <c r="A5" s="5"/>
      <c r="B5" s="5"/>
      <c r="C5" s="5"/>
      <c r="D5" s="5"/>
      <c r="E5" s="5"/>
      <c r="F5" s="5"/>
      <c r="G5" s="5"/>
      <c r="H5" s="5"/>
    </row>
    <row r="6" spans="1:8">
      <c r="A6" s="5"/>
      <c r="B6" s="5"/>
      <c r="C6" s="5"/>
      <c r="D6" s="5"/>
      <c r="E6" s="5"/>
      <c r="F6" s="5"/>
      <c r="G6" s="5"/>
      <c r="H6" s="5"/>
    </row>
    <row r="7" spans="1:8">
      <c r="A7" s="5"/>
      <c r="B7" s="5"/>
      <c r="C7" s="5"/>
      <c r="D7" s="5"/>
      <c r="E7" s="5"/>
      <c r="F7" s="5"/>
      <c r="G7" s="5"/>
      <c r="H7" s="5"/>
    </row>
    <row r="8" spans="1:8">
      <c r="A8" s="5"/>
      <c r="B8" s="5"/>
      <c r="C8" s="5"/>
      <c r="D8" s="5"/>
      <c r="E8" s="5"/>
      <c r="F8" s="5"/>
      <c r="G8" s="5"/>
      <c r="H8" s="5"/>
    </row>
    <row r="9" spans="1:8">
      <c r="A9" s="5"/>
      <c r="B9" s="5"/>
      <c r="C9" s="5"/>
      <c r="D9" s="5"/>
      <c r="E9" s="5"/>
      <c r="F9" s="5"/>
      <c r="G9" s="5"/>
      <c r="H9" s="5"/>
    </row>
    <row r="10" spans="1:8">
      <c r="A10" s="5"/>
      <c r="B10" s="5"/>
      <c r="C10" s="5"/>
      <c r="D10" s="5"/>
      <c r="E10" s="5"/>
      <c r="F10" s="5"/>
      <c r="G10" s="5"/>
      <c r="H10" s="5"/>
    </row>
    <row r="11" spans="1:8">
      <c r="A11" s="5"/>
      <c r="B11" s="5"/>
      <c r="C11" s="5"/>
      <c r="D11" s="5"/>
      <c r="E11" s="5"/>
      <c r="F11" s="5"/>
      <c r="G11" s="5"/>
      <c r="H11" s="5"/>
    </row>
    <row r="12" spans="1:8">
      <c r="A12" s="5"/>
      <c r="B12" s="5"/>
      <c r="C12" s="5"/>
      <c r="D12" s="5"/>
      <c r="E12" s="5"/>
      <c r="F12" s="5"/>
      <c r="G12" s="5"/>
      <c r="H12" s="5"/>
    </row>
    <row r="13" spans="1:8">
      <c r="A13" s="5"/>
      <c r="B13" s="5"/>
      <c r="C13" s="5"/>
      <c r="D13" s="5"/>
      <c r="E13" s="5"/>
      <c r="F13" s="5"/>
      <c r="G13" s="5"/>
      <c r="H13" s="5"/>
    </row>
    <row r="14" spans="1:8">
      <c r="A14" s="5"/>
      <c r="B14" s="5"/>
      <c r="C14" s="5"/>
      <c r="D14" s="5"/>
      <c r="E14" s="5"/>
      <c r="F14" s="5"/>
      <c r="G14" s="5"/>
      <c r="H14" s="5"/>
    </row>
    <row r="15" spans="1:8">
      <c r="A15" s="5"/>
      <c r="B15" s="5"/>
      <c r="C15" s="5"/>
      <c r="D15" s="5"/>
      <c r="E15" s="5"/>
      <c r="F15" s="5"/>
      <c r="G15" s="5"/>
      <c r="H15" s="5"/>
    </row>
    <row r="16" spans="1:8">
      <c r="A16" s="5"/>
      <c r="B16" s="5"/>
      <c r="C16" s="5"/>
      <c r="D16" s="5"/>
      <c r="E16" s="5"/>
      <c r="F16" s="5"/>
      <c r="G16" s="5"/>
      <c r="H16" s="5"/>
    </row>
    <row r="17" spans="1:8">
      <c r="A17" s="5"/>
      <c r="B17" s="5"/>
      <c r="C17" s="5"/>
      <c r="D17" s="5"/>
      <c r="E17" s="5"/>
      <c r="F17" s="5"/>
      <c r="G17" s="5"/>
      <c r="H17" s="5"/>
    </row>
    <row r="18" spans="1:8">
      <c r="A18" s="7" t="s">
        <v>6</v>
      </c>
      <c r="B18" s="5"/>
      <c r="C18" s="5"/>
      <c r="D18" s="5"/>
      <c r="E18" s="5"/>
      <c r="F18" s="5"/>
      <c r="G18" s="5"/>
      <c r="H18" s="5"/>
    </row>
    <row r="19" spans="1:8">
      <c r="A19" s="8" t="s">
        <v>7</v>
      </c>
      <c r="B19" s="5"/>
      <c r="C19" s="5"/>
      <c r="D19" s="5"/>
      <c r="E19" s="5"/>
      <c r="F19" s="5"/>
      <c r="G19" s="5"/>
      <c r="H19" s="5"/>
    </row>
    <row r="21" spans="1:8">
      <c r="A21" s="12"/>
      <c r="B21" s="12" t="s">
        <v>3</v>
      </c>
    </row>
    <row r="22" spans="1:8">
      <c r="A22" s="13">
        <v>2008</v>
      </c>
      <c r="B22" s="14">
        <v>169100</v>
      </c>
    </row>
    <row r="23" spans="1:8">
      <c r="A23" s="13">
        <v>2009</v>
      </c>
      <c r="B23" s="14">
        <v>182500</v>
      </c>
    </row>
    <row r="24" spans="1:8">
      <c r="A24" s="13">
        <v>2010</v>
      </c>
      <c r="B24" s="14">
        <v>189900</v>
      </c>
    </row>
    <row r="25" spans="1:8">
      <c r="A25" s="13">
        <v>2011</v>
      </c>
      <c r="B25" s="14">
        <v>220000</v>
      </c>
    </row>
    <row r="26" spans="1:8">
      <c r="A26" s="13">
        <v>2012</v>
      </c>
      <c r="B26" s="14">
        <v>238100</v>
      </c>
    </row>
    <row r="27" spans="1:8">
      <c r="A27" s="13">
        <v>2013</v>
      </c>
      <c r="B27" s="14">
        <v>250400</v>
      </c>
    </row>
    <row r="28" spans="1:8">
      <c r="A28" s="13">
        <v>2014</v>
      </c>
      <c r="B28" s="14">
        <v>235600</v>
      </c>
    </row>
    <row r="29" spans="1:8">
      <c r="A29" s="13">
        <v>2015</v>
      </c>
      <c r="B29" s="14">
        <v>233500</v>
      </c>
    </row>
    <row r="30" spans="1:8">
      <c r="A30" s="13">
        <v>2016</v>
      </c>
      <c r="B30" s="14">
        <v>241200</v>
      </c>
    </row>
    <row r="31" spans="1:8">
      <c r="A31" s="13">
        <v>2017</v>
      </c>
      <c r="B31" s="14">
        <v>246400</v>
      </c>
    </row>
    <row r="32" spans="1:8">
      <c r="A32" s="13">
        <v>2018</v>
      </c>
      <c r="B32" s="14">
        <v>231800</v>
      </c>
    </row>
    <row r="33" spans="1:2">
      <c r="A33" s="13">
        <v>2019</v>
      </c>
      <c r="B33" s="14">
        <v>231900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workbookViewId="0">
      <selection activeCell="G32" sqref="G32"/>
    </sheetView>
  </sheetViews>
  <sheetFormatPr baseColWidth="10" defaultRowHeight="15"/>
  <sheetData>
    <row r="1" spans="1:7" ht="15.75">
      <c r="A1" s="4" t="s">
        <v>9</v>
      </c>
      <c r="B1" s="5"/>
      <c r="C1" s="5"/>
      <c r="D1" s="5"/>
      <c r="E1" s="5"/>
      <c r="F1" s="5"/>
      <c r="G1" s="5"/>
    </row>
    <row r="2" spans="1:7">
      <c r="A2" s="5"/>
      <c r="B2" s="5"/>
      <c r="C2" s="5"/>
      <c r="D2" s="5"/>
      <c r="E2" s="5"/>
      <c r="F2" s="5"/>
      <c r="G2" s="5"/>
    </row>
    <row r="3" spans="1:7">
      <c r="A3" s="5"/>
      <c r="B3" s="5"/>
      <c r="C3" s="5"/>
      <c r="D3" s="5"/>
      <c r="E3" s="5"/>
      <c r="F3" s="5"/>
      <c r="G3" s="5"/>
    </row>
    <row r="4" spans="1:7">
      <c r="A4" s="5"/>
      <c r="B4" s="5"/>
      <c r="C4" s="5"/>
      <c r="D4" s="5"/>
      <c r="E4" s="5"/>
      <c r="F4" s="5"/>
      <c r="G4" s="5"/>
    </row>
    <row r="5" spans="1:7">
      <c r="A5" s="5"/>
      <c r="B5" s="5"/>
      <c r="C5" s="5"/>
      <c r="D5" s="5"/>
      <c r="E5" s="5"/>
      <c r="F5" s="5"/>
      <c r="G5" s="5"/>
    </row>
    <row r="6" spans="1:7">
      <c r="A6" s="5"/>
      <c r="B6" s="5"/>
      <c r="C6" s="5"/>
      <c r="D6" s="5"/>
      <c r="E6" s="5"/>
      <c r="F6" s="5"/>
      <c r="G6" s="5"/>
    </row>
    <row r="7" spans="1:7">
      <c r="A7" s="5"/>
      <c r="B7" s="5"/>
      <c r="C7" s="5"/>
      <c r="D7" s="5"/>
      <c r="E7" s="5"/>
      <c r="F7" s="5"/>
      <c r="G7" s="5"/>
    </row>
    <row r="8" spans="1:7">
      <c r="A8" s="5"/>
      <c r="B8" s="5"/>
      <c r="C8" s="5"/>
      <c r="D8" s="5"/>
      <c r="E8" s="5"/>
      <c r="F8" s="5"/>
      <c r="G8" s="5"/>
    </row>
    <row r="9" spans="1:7">
      <c r="A9" s="5"/>
      <c r="B9" s="5"/>
      <c r="C9" s="5"/>
      <c r="D9" s="5"/>
      <c r="E9" s="5"/>
      <c r="F9" s="5"/>
      <c r="G9" s="5"/>
    </row>
    <row r="10" spans="1:7">
      <c r="A10" s="5"/>
      <c r="B10" s="5"/>
      <c r="C10" s="5"/>
      <c r="D10" s="5"/>
      <c r="E10" s="5"/>
      <c r="F10" s="5"/>
      <c r="G10" s="5"/>
    </row>
    <row r="11" spans="1:7">
      <c r="A11" s="5"/>
      <c r="B11" s="5"/>
      <c r="C11" s="5"/>
      <c r="D11" s="5"/>
      <c r="E11" s="5"/>
      <c r="F11" s="5"/>
      <c r="G11" s="5"/>
    </row>
    <row r="12" spans="1:7">
      <c r="A12" s="5"/>
      <c r="B12" s="5"/>
      <c r="C12" s="5"/>
      <c r="D12" s="5"/>
      <c r="E12" s="5"/>
      <c r="F12" s="5"/>
      <c r="G12" s="5"/>
    </row>
    <row r="13" spans="1:7">
      <c r="A13" s="5"/>
      <c r="B13" s="5"/>
      <c r="C13" s="5"/>
      <c r="D13" s="5"/>
      <c r="E13" s="5"/>
      <c r="F13" s="5"/>
      <c r="G13" s="5"/>
    </row>
    <row r="14" spans="1:7">
      <c r="A14" s="5"/>
      <c r="B14" s="5"/>
      <c r="C14" s="5"/>
      <c r="D14" s="5"/>
      <c r="E14" s="5"/>
      <c r="F14" s="5"/>
      <c r="G14" s="5"/>
    </row>
    <row r="15" spans="1:7">
      <c r="A15" s="5"/>
      <c r="B15" s="5"/>
      <c r="C15" s="5"/>
      <c r="D15" s="5"/>
      <c r="E15" s="5"/>
      <c r="F15" s="5"/>
      <c r="G15" s="5"/>
    </row>
    <row r="16" spans="1:7">
      <c r="A16" s="5"/>
      <c r="B16" s="5"/>
      <c r="C16" s="5"/>
      <c r="D16" s="5"/>
      <c r="E16" s="5"/>
      <c r="F16" s="5"/>
      <c r="G16" s="5"/>
    </row>
    <row r="17" spans="1:7">
      <c r="A17" s="5"/>
      <c r="B17" s="5"/>
      <c r="C17" s="5"/>
      <c r="D17" s="5"/>
      <c r="E17" s="5"/>
      <c r="F17" s="5"/>
      <c r="G17" s="5"/>
    </row>
    <row r="18" spans="1:7">
      <c r="A18" s="7" t="s">
        <v>10</v>
      </c>
      <c r="B18" s="5"/>
      <c r="C18" s="5"/>
      <c r="D18" s="5"/>
      <c r="E18" s="5"/>
      <c r="F18" s="5"/>
      <c r="G18" s="5"/>
    </row>
    <row r="19" spans="1:7">
      <c r="A19" s="7" t="s">
        <v>6</v>
      </c>
      <c r="B19" s="5"/>
      <c r="C19" s="5"/>
      <c r="D19" s="5"/>
      <c r="E19" s="5"/>
      <c r="F19" s="5"/>
      <c r="G19" s="5"/>
    </row>
    <row r="20" spans="1:7">
      <c r="A20" s="8" t="s">
        <v>7</v>
      </c>
      <c r="B20" s="5"/>
      <c r="C20" s="5"/>
      <c r="D20" s="5"/>
      <c r="E20" s="5"/>
      <c r="F20" s="5"/>
      <c r="G20" s="5"/>
    </row>
    <row r="22" spans="1:7">
      <c r="A22" t="s">
        <v>0</v>
      </c>
      <c r="B22" t="s">
        <v>1</v>
      </c>
      <c r="C22" t="s">
        <v>2</v>
      </c>
    </row>
    <row r="23" spans="1:7" ht="16.5">
      <c r="A23" s="1">
        <v>2008</v>
      </c>
      <c r="B23" s="1">
        <v>1</v>
      </c>
    </row>
    <row r="24" spans="1:7" ht="16.5">
      <c r="A24" s="1"/>
      <c r="B24" s="1">
        <v>2</v>
      </c>
      <c r="C24" s="3">
        <v>0.18832032377798669</v>
      </c>
      <c r="D24" s="2"/>
    </row>
    <row r="25" spans="1:7" ht="16.5">
      <c r="A25" s="1"/>
      <c r="B25" s="1">
        <v>3</v>
      </c>
      <c r="C25" s="3">
        <v>1.1687960990193034</v>
      </c>
      <c r="D25" s="2"/>
    </row>
    <row r="26" spans="1:7" ht="16.5">
      <c r="A26" s="1"/>
      <c r="B26" s="1">
        <v>4</v>
      </c>
      <c r="C26" s="3">
        <v>8.4009203240924961</v>
      </c>
      <c r="D26" s="2"/>
    </row>
    <row r="27" spans="1:7" ht="16.5">
      <c r="A27" s="1">
        <v>2009</v>
      </c>
      <c r="B27" s="1">
        <v>1</v>
      </c>
      <c r="C27" s="3">
        <v>3.0746970878753501</v>
      </c>
      <c r="D27" s="2"/>
    </row>
    <row r="28" spans="1:7" ht="16.5">
      <c r="A28" s="1"/>
      <c r="B28" s="1">
        <v>2</v>
      </c>
      <c r="C28" s="3">
        <v>3.404260682822752</v>
      </c>
      <c r="D28" s="2"/>
    </row>
    <row r="29" spans="1:7" ht="16.5">
      <c r="A29" s="1"/>
      <c r="B29" s="1">
        <v>3</v>
      </c>
      <c r="C29" s="3">
        <v>-3.1443479450466896</v>
      </c>
      <c r="D29" s="2"/>
    </row>
    <row r="30" spans="1:7" ht="16.5">
      <c r="A30" s="1"/>
      <c r="B30" s="1">
        <v>4</v>
      </c>
      <c r="C30" s="3">
        <v>-9.2632599613537963</v>
      </c>
      <c r="D30" s="2"/>
    </row>
    <row r="31" spans="1:7" ht="16.5">
      <c r="A31" s="1">
        <v>2010</v>
      </c>
      <c r="B31" s="1">
        <v>1</v>
      </c>
      <c r="C31" s="3">
        <v>5.1560514637602353</v>
      </c>
      <c r="D31" s="2"/>
    </row>
    <row r="32" spans="1:7" ht="16.5">
      <c r="A32" s="1"/>
      <c r="B32" s="1">
        <v>2</v>
      </c>
      <c r="C32" s="3">
        <v>6.2101025352627772</v>
      </c>
      <c r="D32" s="2"/>
    </row>
    <row r="33" spans="1:4" ht="16.5">
      <c r="A33" s="1"/>
      <c r="B33" s="1">
        <v>3</v>
      </c>
      <c r="C33" s="3">
        <v>5.5863270278680375</v>
      </c>
      <c r="D33" s="2"/>
    </row>
    <row r="34" spans="1:4" ht="16.5">
      <c r="A34" s="1"/>
      <c r="B34" s="1">
        <v>4</v>
      </c>
      <c r="C34" s="3">
        <v>-1.2103319909340371</v>
      </c>
      <c r="D34" s="2"/>
    </row>
    <row r="35" spans="1:4" ht="16.5">
      <c r="A35" s="1">
        <v>2011</v>
      </c>
      <c r="B35" s="1">
        <v>1</v>
      </c>
      <c r="C35" s="3">
        <v>4.5236144117253048</v>
      </c>
      <c r="D35" s="2"/>
    </row>
    <row r="36" spans="1:4" ht="16.5">
      <c r="A36" s="1"/>
      <c r="B36" s="1">
        <v>2</v>
      </c>
      <c r="C36" s="3">
        <v>6.0527000817326382</v>
      </c>
      <c r="D36" s="2"/>
    </row>
    <row r="37" spans="1:4" ht="16.5">
      <c r="A37" s="1"/>
      <c r="B37" s="1">
        <v>3</v>
      </c>
      <c r="C37" s="3">
        <v>6.6268701554162277</v>
      </c>
      <c r="D37" s="2"/>
    </row>
    <row r="38" spans="1:4" ht="16.5">
      <c r="A38" s="1"/>
      <c r="B38" s="1">
        <v>4</v>
      </c>
      <c r="C38" s="3">
        <v>-2.807780030579238</v>
      </c>
      <c r="D38" s="2"/>
    </row>
    <row r="39" spans="1:4" ht="16.5">
      <c r="A39" s="1">
        <v>2012</v>
      </c>
      <c r="B39" s="1">
        <v>1</v>
      </c>
      <c r="C39" s="3">
        <v>-1.7411469310434171</v>
      </c>
      <c r="D39" s="2"/>
    </row>
    <row r="40" spans="1:4" ht="16.5">
      <c r="A40" s="1"/>
      <c r="B40" s="1">
        <v>2</v>
      </c>
      <c r="C40" s="3">
        <v>3.5228544995117801</v>
      </c>
      <c r="D40" s="2"/>
    </row>
    <row r="41" spans="1:4" ht="16.5">
      <c r="A41" s="1"/>
      <c r="B41" s="1">
        <v>3</v>
      </c>
      <c r="C41" s="3">
        <v>3.5167907138001056</v>
      </c>
      <c r="D41" s="2"/>
    </row>
    <row r="42" spans="1:4" ht="16.5">
      <c r="A42" s="1"/>
      <c r="B42" s="1">
        <v>4</v>
      </c>
      <c r="C42" s="3">
        <v>8.2993900218572634</v>
      </c>
      <c r="D42" s="2"/>
    </row>
    <row r="43" spans="1:4" ht="16.5">
      <c r="A43" s="1">
        <v>2013</v>
      </c>
      <c r="B43" s="1">
        <v>1</v>
      </c>
      <c r="C43" s="3">
        <v>0.57205043775235254</v>
      </c>
      <c r="D43" s="2"/>
    </row>
    <row r="44" spans="1:4" ht="16.5">
      <c r="A44" s="1"/>
      <c r="B44" s="1">
        <v>2</v>
      </c>
      <c r="C44" s="3">
        <v>-5.8634428929103564</v>
      </c>
      <c r="D44" s="2"/>
    </row>
    <row r="45" spans="1:4" ht="16.5">
      <c r="A45" s="1"/>
      <c r="B45" s="1">
        <v>3</v>
      </c>
      <c r="C45" s="3">
        <v>-0.84247636324673181</v>
      </c>
      <c r="D45" s="2"/>
    </row>
    <row r="46" spans="1:4" ht="16.5">
      <c r="A46" s="1"/>
      <c r="B46" s="1">
        <v>4</v>
      </c>
      <c r="C46" s="3">
        <v>5.5773923033486881</v>
      </c>
      <c r="D46" s="2"/>
    </row>
    <row r="47" spans="1:4" ht="16.5">
      <c r="A47" s="1">
        <v>2014</v>
      </c>
      <c r="B47" s="1">
        <v>1</v>
      </c>
      <c r="C47" s="3">
        <v>-4.8114581999381016</v>
      </c>
      <c r="D47" s="2"/>
    </row>
    <row r="48" spans="1:4" ht="16.5">
      <c r="A48" s="1"/>
      <c r="B48" s="1">
        <v>2</v>
      </c>
      <c r="C48" s="3">
        <v>-1.1466111132042016</v>
      </c>
      <c r="D48" s="2"/>
    </row>
    <row r="49" spans="1:4" ht="16.5">
      <c r="A49" s="1"/>
      <c r="B49" s="1">
        <v>3</v>
      </c>
      <c r="C49" s="3">
        <v>-3.8316096311744872</v>
      </c>
      <c r="D49" s="2"/>
    </row>
    <row r="50" spans="1:4" ht="16.5">
      <c r="A50" s="1"/>
      <c r="B50" s="1">
        <v>4</v>
      </c>
      <c r="C50" s="3">
        <v>-0.87126491511449444</v>
      </c>
      <c r="D50" s="2"/>
    </row>
    <row r="51" spans="1:4" ht="16.5">
      <c r="A51" s="1">
        <v>2015</v>
      </c>
      <c r="B51" s="1">
        <v>1</v>
      </c>
      <c r="C51" s="3">
        <v>-2.2192019237011635</v>
      </c>
      <c r="D51" s="2"/>
    </row>
    <row r="52" spans="1:4" ht="16.5">
      <c r="A52" s="1"/>
      <c r="B52" s="1">
        <v>2</v>
      </c>
      <c r="C52" s="3">
        <v>5.8270454872209996</v>
      </c>
      <c r="D52" s="2"/>
    </row>
    <row r="53" spans="1:4" ht="16.5">
      <c r="A53" s="1"/>
      <c r="B53" s="1">
        <v>3</v>
      </c>
      <c r="C53" s="3">
        <v>1.4468319843166739</v>
      </c>
      <c r="D53" s="2"/>
    </row>
    <row r="54" spans="1:4" ht="16.5">
      <c r="A54" s="1"/>
      <c r="B54" s="1">
        <v>4</v>
      </c>
      <c r="C54" s="3">
        <v>-2.3213324186420579</v>
      </c>
      <c r="D54" s="2"/>
    </row>
    <row r="55" spans="1:4" ht="16.5">
      <c r="A55" s="1">
        <v>2016</v>
      </c>
      <c r="B55" s="1">
        <v>1</v>
      </c>
      <c r="C55" s="3">
        <v>1.4323503163726343</v>
      </c>
      <c r="D55" s="2"/>
    </row>
    <row r="56" spans="1:4" ht="16.5">
      <c r="A56" s="1"/>
      <c r="B56" s="1">
        <v>2</v>
      </c>
      <c r="C56" s="3">
        <v>1.2694759859272864</v>
      </c>
      <c r="D56" s="2"/>
    </row>
    <row r="57" spans="1:4" ht="16.5">
      <c r="A57" s="1"/>
      <c r="B57" s="1">
        <v>3</v>
      </c>
      <c r="C57" s="3">
        <v>0.93625089420348218</v>
      </c>
      <c r="D57" s="2"/>
    </row>
    <row r="58" spans="1:4" ht="16.5">
      <c r="A58" s="1"/>
      <c r="B58" s="1">
        <v>4</v>
      </c>
      <c r="C58" s="3">
        <v>2.1183327278721578</v>
      </c>
      <c r="D58" s="2"/>
    </row>
    <row r="59" spans="1:4" ht="16.5">
      <c r="A59" s="1">
        <v>2017</v>
      </c>
      <c r="B59" s="1">
        <v>1</v>
      </c>
      <c r="C59" s="3">
        <v>-3.6161425943575409E-2</v>
      </c>
      <c r="D59" s="2"/>
    </row>
    <row r="60" spans="1:4" ht="16.5">
      <c r="A60" s="1"/>
      <c r="B60" s="1">
        <v>2</v>
      </c>
      <c r="C60" s="3">
        <v>0.11298648913948739</v>
      </c>
      <c r="D60" s="2"/>
    </row>
    <row r="61" spans="1:4" ht="16.5">
      <c r="A61" s="1"/>
      <c r="B61" s="1">
        <v>3</v>
      </c>
      <c r="C61" s="3">
        <v>1.3553537461023666</v>
      </c>
      <c r="D61" s="2"/>
    </row>
    <row r="62" spans="1:4" ht="16.5">
      <c r="A62" s="1"/>
      <c r="B62" s="1">
        <v>4</v>
      </c>
      <c r="C62" s="3">
        <v>-0.38120322419320019</v>
      </c>
      <c r="D62" s="2"/>
    </row>
    <row r="63" spans="1:4" ht="16.5">
      <c r="A63" s="1">
        <v>2018</v>
      </c>
      <c r="B63" s="1">
        <v>1</v>
      </c>
      <c r="C63" s="3">
        <v>-6.5524534114532571</v>
      </c>
      <c r="D63" s="2"/>
    </row>
    <row r="64" spans="1:4" ht="16.5">
      <c r="A64" s="1"/>
      <c r="B64" s="1">
        <v>2</v>
      </c>
      <c r="C64" s="3">
        <v>0.43396703010225224</v>
      </c>
      <c r="D64" s="2"/>
    </row>
    <row r="65" spans="1:4" ht="16.5">
      <c r="A65" s="1"/>
      <c r="B65" s="1">
        <v>3</v>
      </c>
      <c r="C65" s="3">
        <v>0.46915872579134543</v>
      </c>
      <c r="D65" s="2"/>
    </row>
    <row r="66" spans="1:4" ht="16.5">
      <c r="A66" s="1"/>
      <c r="B66" s="1">
        <v>4</v>
      </c>
      <c r="C66" s="3">
        <v>-2.5921030841316508</v>
      </c>
      <c r="D66" s="2"/>
    </row>
    <row r="67" spans="1:4" ht="16.5">
      <c r="A67" s="1">
        <v>2019</v>
      </c>
      <c r="B67" s="1">
        <v>1</v>
      </c>
      <c r="C67" s="3">
        <v>4.3747877462468665</v>
      </c>
      <c r="D67" s="2"/>
    </row>
    <row r="68" spans="1:4" ht="16.5">
      <c r="A68" s="1"/>
      <c r="B68" s="1">
        <v>2</v>
      </c>
      <c r="C68" s="3">
        <v>-2.1006669073642286</v>
      </c>
      <c r="D68" s="2"/>
    </row>
    <row r="69" spans="1:4" ht="16.5">
      <c r="A69" s="1"/>
      <c r="B69" s="1">
        <v>3</v>
      </c>
      <c r="C69" s="3">
        <v>-2.382222518889705</v>
      </c>
      <c r="D69" s="2"/>
    </row>
    <row r="70" spans="1:4" ht="16.5">
      <c r="A70" s="1"/>
      <c r="B70" s="1">
        <v>4</v>
      </c>
      <c r="C70" s="3">
        <v>1.4814321800792527</v>
      </c>
      <c r="D70" s="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2"/>
  <sheetViews>
    <sheetView zoomScaleNormal="100" workbookViewId="0">
      <selection activeCell="A27" sqref="A27"/>
    </sheetView>
  </sheetViews>
  <sheetFormatPr baseColWidth="10" defaultColWidth="11.42578125" defaultRowHeight="15"/>
  <cols>
    <col min="1" max="3" width="11.42578125" style="5"/>
    <col min="4" max="4" width="14.140625" style="5" customWidth="1"/>
    <col min="5" max="16384" width="11.42578125" style="5"/>
  </cols>
  <sheetData>
    <row r="1" spans="1:1" ht="15.75">
      <c r="A1" s="4" t="s">
        <v>29</v>
      </c>
    </row>
    <row r="2" spans="1:1">
      <c r="A2" s="6" t="s">
        <v>30</v>
      </c>
    </row>
    <row r="24" spans="1:4">
      <c r="A24" s="7" t="s">
        <v>6</v>
      </c>
    </row>
    <row r="25" spans="1:4">
      <c r="A25" s="7" t="s">
        <v>31</v>
      </c>
    </row>
    <row r="26" spans="1:4">
      <c r="A26" s="7" t="s">
        <v>32</v>
      </c>
    </row>
    <row r="27" spans="1:4">
      <c r="A27" s="8" t="s">
        <v>33</v>
      </c>
    </row>
    <row r="29" spans="1:4">
      <c r="B29" s="5" t="s">
        <v>11</v>
      </c>
    </row>
    <row r="30" spans="1:4">
      <c r="B30" s="5" t="s">
        <v>12</v>
      </c>
      <c r="C30" s="5" t="s">
        <v>13</v>
      </c>
      <c r="D30" s="5" t="s">
        <v>14</v>
      </c>
    </row>
    <row r="31" spans="1:4">
      <c r="A31" t="s">
        <v>15</v>
      </c>
      <c r="B31" s="16">
        <v>0.12489410705232652</v>
      </c>
      <c r="C31" s="16">
        <v>7.9648438717452363E-2</v>
      </c>
      <c r="D31" s="16">
        <v>0.10286213901818088</v>
      </c>
    </row>
    <row r="32" spans="1:4">
      <c r="A32" t="s">
        <v>16</v>
      </c>
      <c r="B32" s="16">
        <v>1.2075096176017281</v>
      </c>
      <c r="C32" s="16">
        <v>1.3360019048967431</v>
      </c>
      <c r="D32" s="16">
        <v>1.2698670481056618</v>
      </c>
    </row>
    <row r="33" spans="1:4">
      <c r="A33" t="s">
        <v>17</v>
      </c>
      <c r="B33" s="16">
        <v>2.5617183151466882</v>
      </c>
      <c r="C33" s="16">
        <v>2.7943276654616862</v>
      </c>
      <c r="D33" s="16">
        <v>2.6764000974736608</v>
      </c>
    </row>
    <row r="34" spans="1:4">
      <c r="A34" t="s">
        <v>18</v>
      </c>
      <c r="B34" s="16">
        <v>4.4065555798304885</v>
      </c>
      <c r="C34" s="16">
        <v>3.8970121068793899</v>
      </c>
      <c r="D34" s="16">
        <v>4.1494688084440794</v>
      </c>
    </row>
    <row r="35" spans="1:4">
      <c r="A35" s="5" t="s">
        <v>19</v>
      </c>
      <c r="B35" s="16">
        <v>5.1920716214153213</v>
      </c>
      <c r="C35" s="16">
        <v>3.9181474281615176</v>
      </c>
      <c r="D35" s="16">
        <v>4.5379621904316156</v>
      </c>
    </row>
    <row r="36" spans="1:4">
      <c r="A36" s="5" t="s">
        <v>20</v>
      </c>
      <c r="B36" s="16">
        <v>5.3894337550847249</v>
      </c>
      <c r="C36" s="16">
        <v>3.9116607487818622</v>
      </c>
      <c r="D36" s="16">
        <v>4.6331574018545787</v>
      </c>
    </row>
    <row r="37" spans="1:4">
      <c r="A37" s="5" t="s">
        <v>21</v>
      </c>
      <c r="B37" s="16">
        <v>5.5276312156932903</v>
      </c>
      <c r="C37" s="16">
        <v>4.0903835228409333</v>
      </c>
      <c r="D37" s="16">
        <v>4.7990914402978166</v>
      </c>
    </row>
    <row r="38" spans="1:4">
      <c r="A38" s="5" t="s">
        <v>22</v>
      </c>
      <c r="B38" s="16">
        <v>5.4282078562985205</v>
      </c>
      <c r="C38" s="16">
        <v>4.2296535831136906</v>
      </c>
      <c r="D38" s="16">
        <v>4.8239157513305404</v>
      </c>
    </row>
    <row r="39" spans="1:4">
      <c r="A39" s="5" t="s">
        <v>23</v>
      </c>
      <c r="B39" s="16">
        <v>5.4797901882135145</v>
      </c>
      <c r="C39" s="16">
        <v>4.454502966522158</v>
      </c>
      <c r="D39" s="16">
        <v>4.9593479782675001</v>
      </c>
    </row>
    <row r="40" spans="1:4">
      <c r="A40" s="5" t="s">
        <v>24</v>
      </c>
      <c r="B40" s="16">
        <v>5.7217238717128254</v>
      </c>
      <c r="C40" s="16">
        <v>4.4530554498675716</v>
      </c>
      <c r="D40" s="16">
        <v>5.070046381342153</v>
      </c>
    </row>
    <row r="41" spans="1:4">
      <c r="A41" s="5" t="s">
        <v>25</v>
      </c>
      <c r="B41" s="16">
        <v>6.0322659024918082</v>
      </c>
      <c r="C41" s="16">
        <v>4.1264364724731344</v>
      </c>
      <c r="D41" s="16">
        <v>5.0350786949353443</v>
      </c>
    </row>
    <row r="42" spans="1:4">
      <c r="A42" s="5" t="s">
        <v>26</v>
      </c>
      <c r="B42" s="16">
        <v>6.1799817063160116</v>
      </c>
      <c r="C42" s="16">
        <v>4.0549459348831292</v>
      </c>
      <c r="D42" s="16">
        <v>5.0560146976926736</v>
      </c>
    </row>
    <row r="43" spans="1:4">
      <c r="A43" s="5" t="s">
        <v>27</v>
      </c>
      <c r="B43" s="16">
        <v>6.2460082438683138</v>
      </c>
      <c r="C43" s="16">
        <v>4.120728028119454</v>
      </c>
      <c r="D43" s="16">
        <v>5.1051193965747697</v>
      </c>
    </row>
    <row r="44" spans="1:4">
      <c r="A44" s="5" t="s">
        <v>28</v>
      </c>
      <c r="B44" s="16">
        <v>5.5721473305718181</v>
      </c>
      <c r="C44" s="16">
        <v>4.0994640552454706</v>
      </c>
      <c r="D44" s="16">
        <v>4.6721388091463867</v>
      </c>
    </row>
    <row r="47" spans="1:4">
      <c r="B47" s="17"/>
      <c r="C47" s="17"/>
      <c r="D47" s="17"/>
    </row>
    <row r="72" spans="1:1">
      <c r="A72" s="5" t="e">
        <f>#REF!/#REF!*1000</f>
        <v>#REF!</v>
      </c>
    </row>
  </sheetData>
  <pageMargins left="0.19685039370078741" right="0.19685039370078741" top="0.19685039370078741" bottom="0.19685039370078741" header="0" footer="0"/>
  <pageSetup paperSize="9" scale="2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Normal="100" workbookViewId="0">
      <selection activeCell="O8" sqref="O8"/>
    </sheetView>
  </sheetViews>
  <sheetFormatPr baseColWidth="10" defaultColWidth="11.42578125" defaultRowHeight="15"/>
  <cols>
    <col min="1" max="6" width="11.42578125" style="5"/>
    <col min="7" max="7" width="14.7109375" style="5" bestFit="1" customWidth="1"/>
    <col min="8" max="16384" width="11.42578125" style="5"/>
  </cols>
  <sheetData>
    <row r="1" spans="1:10" ht="15.75">
      <c r="A1" s="4" t="s">
        <v>64</v>
      </c>
      <c r="B1" s="15"/>
      <c r="C1" s="15"/>
      <c r="D1" s="15"/>
      <c r="E1" s="15"/>
      <c r="F1" s="15"/>
    </row>
    <row r="2" spans="1:10">
      <c r="A2" s="6" t="s">
        <v>65</v>
      </c>
    </row>
    <row r="16" spans="1:10">
      <c r="H16" s="19"/>
      <c r="I16" s="19"/>
      <c r="J16" s="19"/>
    </row>
    <row r="17" spans="1:10">
      <c r="H17" s="19"/>
      <c r="I17" s="19"/>
      <c r="J17" s="19"/>
    </row>
    <row r="21" spans="1:10">
      <c r="A21" s="7" t="s">
        <v>6</v>
      </c>
    </row>
    <row r="22" spans="1:10">
      <c r="A22" s="7" t="s">
        <v>66</v>
      </c>
    </row>
    <row r="23" spans="1:10">
      <c r="A23" s="7" t="s">
        <v>67</v>
      </c>
    </row>
    <row r="24" spans="1:10">
      <c r="A24" s="8" t="s">
        <v>63</v>
      </c>
    </row>
    <row r="27" spans="1:10">
      <c r="A27" s="18" t="s">
        <v>34</v>
      </c>
      <c r="B27" s="18" t="s">
        <v>35</v>
      </c>
      <c r="C27" s="18" t="s">
        <v>36</v>
      </c>
      <c r="D27" s="18" t="s">
        <v>37</v>
      </c>
      <c r="E27" s="18" t="s">
        <v>38</v>
      </c>
      <c r="F27" s="18" t="s">
        <v>39</v>
      </c>
    </row>
    <row r="28" spans="1:10">
      <c r="A28" s="42">
        <v>0.85</v>
      </c>
      <c r="B28" s="42">
        <v>0.05</v>
      </c>
      <c r="C28" s="42">
        <v>0</v>
      </c>
      <c r="D28" s="42">
        <v>7.0000000000000007E-2</v>
      </c>
      <c r="E28" s="42">
        <v>0.02</v>
      </c>
      <c r="F28" s="42">
        <v>0.01</v>
      </c>
    </row>
  </sheetData>
  <mergeCells count="1">
    <mergeCell ref="H16:J17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L7" sqref="L7"/>
    </sheetView>
  </sheetViews>
  <sheetFormatPr baseColWidth="10" defaultColWidth="11.42578125" defaultRowHeight="15"/>
  <cols>
    <col min="1" max="1" width="21.85546875" style="5" customWidth="1"/>
    <col min="2" max="7" width="13.42578125" style="5" customWidth="1"/>
    <col min="8" max="16384" width="11.42578125" style="5"/>
  </cols>
  <sheetData>
    <row r="1" spans="1:8" ht="15.75">
      <c r="A1" s="4" t="s">
        <v>58</v>
      </c>
      <c r="B1" s="20"/>
      <c r="C1" s="20"/>
      <c r="D1" s="20"/>
      <c r="E1" s="21"/>
      <c r="F1" s="21"/>
      <c r="G1" s="21"/>
      <c r="H1" s="22"/>
    </row>
    <row r="2" spans="1:8">
      <c r="A2" s="6" t="s">
        <v>59</v>
      </c>
      <c r="B2" s="23"/>
      <c r="C2" s="23"/>
      <c r="D2" s="23"/>
      <c r="E2" s="24"/>
      <c r="F2" s="24"/>
      <c r="G2" s="24"/>
      <c r="H2" s="24"/>
    </row>
    <row r="3" spans="1:8" ht="75">
      <c r="A3" s="25"/>
      <c r="B3" s="26" t="s">
        <v>40</v>
      </c>
      <c r="C3" s="26" t="s">
        <v>41</v>
      </c>
      <c r="D3" s="26" t="s">
        <v>42</v>
      </c>
      <c r="E3" s="26" t="s">
        <v>43</v>
      </c>
      <c r="F3" s="26" t="s">
        <v>44</v>
      </c>
      <c r="G3" s="26" t="s">
        <v>45</v>
      </c>
      <c r="H3" s="24"/>
    </row>
    <row r="4" spans="1:8">
      <c r="A4" s="27" t="s">
        <v>46</v>
      </c>
      <c r="B4" s="28">
        <v>45</v>
      </c>
      <c r="C4" s="28">
        <v>237</v>
      </c>
      <c r="D4" s="28">
        <v>282</v>
      </c>
      <c r="E4" s="29">
        <f>C4/D4</f>
        <v>0.84042553191489366</v>
      </c>
      <c r="F4" s="30">
        <f t="shared" ref="F4:F10" si="0">D4/D$10</f>
        <v>1.4575903240812529E-2</v>
      </c>
      <c r="G4" s="30">
        <v>0.15</v>
      </c>
      <c r="H4" s="24"/>
    </row>
    <row r="5" spans="1:8">
      <c r="A5" s="31" t="s">
        <v>47</v>
      </c>
      <c r="B5" s="32">
        <v>546</v>
      </c>
      <c r="C5" s="32">
        <v>5133</v>
      </c>
      <c r="D5" s="32">
        <v>5679</v>
      </c>
      <c r="E5" s="33">
        <f t="shared" ref="E5:E10" si="1">C5/D5</f>
        <v>0.90385631273111466</v>
      </c>
      <c r="F5" s="33">
        <f t="shared" si="0"/>
        <v>0.29353388122189489</v>
      </c>
      <c r="G5" s="33">
        <v>0.06</v>
      </c>
      <c r="H5" s="24"/>
    </row>
    <row r="6" spans="1:8">
      <c r="A6" s="34" t="s">
        <v>48</v>
      </c>
      <c r="B6" s="28">
        <v>567</v>
      </c>
      <c r="C6" s="28">
        <v>7569</v>
      </c>
      <c r="D6" s="28">
        <v>8136</v>
      </c>
      <c r="E6" s="30">
        <f t="shared" si="1"/>
        <v>0.93030973451327437</v>
      </c>
      <c r="F6" s="30">
        <f t="shared" si="0"/>
        <v>0.42053031477748487</v>
      </c>
      <c r="G6" s="30">
        <v>0.14000000000000001</v>
      </c>
      <c r="H6" s="24"/>
    </row>
    <row r="7" spans="1:8">
      <c r="A7" s="31" t="s">
        <v>49</v>
      </c>
      <c r="B7" s="32">
        <v>322</v>
      </c>
      <c r="C7" s="32">
        <v>3555</v>
      </c>
      <c r="D7" s="32">
        <v>3877</v>
      </c>
      <c r="E7" s="33">
        <f t="shared" si="1"/>
        <v>0.91694609233943769</v>
      </c>
      <c r="F7" s="33">
        <f t="shared" si="0"/>
        <v>0.2003928257610999</v>
      </c>
      <c r="G7" s="33">
        <v>0.18</v>
      </c>
      <c r="H7" s="24"/>
    </row>
    <row r="8" spans="1:8">
      <c r="A8" s="34" t="s">
        <v>50</v>
      </c>
      <c r="B8" s="28">
        <v>140</v>
      </c>
      <c r="C8" s="28">
        <v>1032</v>
      </c>
      <c r="D8" s="28">
        <v>1172</v>
      </c>
      <c r="E8" s="30">
        <f t="shared" si="1"/>
        <v>0.88054607508532423</v>
      </c>
      <c r="F8" s="30">
        <f t="shared" si="0"/>
        <v>6.0577867369618031E-2</v>
      </c>
      <c r="G8" s="30">
        <v>0.2</v>
      </c>
      <c r="H8" s="24"/>
    </row>
    <row r="9" spans="1:8">
      <c r="A9" s="31" t="s">
        <v>51</v>
      </c>
      <c r="B9" s="32">
        <v>39</v>
      </c>
      <c r="C9" s="32">
        <v>162</v>
      </c>
      <c r="D9" s="32">
        <v>201</v>
      </c>
      <c r="E9" s="33">
        <f t="shared" si="1"/>
        <v>0.80597014925373134</v>
      </c>
      <c r="F9" s="33">
        <f t="shared" si="0"/>
        <v>1.0389207629089781E-2</v>
      </c>
      <c r="G9" s="33">
        <v>0.27</v>
      </c>
      <c r="H9" s="24"/>
    </row>
    <row r="10" spans="1:8" ht="30">
      <c r="A10" s="35" t="s">
        <v>52</v>
      </c>
      <c r="B10" s="36">
        <f>SUM(B4:B9)</f>
        <v>1659</v>
      </c>
      <c r="C10" s="36">
        <f>SUM(C4:C9)</f>
        <v>17688</v>
      </c>
      <c r="D10" s="36">
        <f>SUM(D4:D9)</f>
        <v>19347</v>
      </c>
      <c r="E10" s="37">
        <f t="shared" si="1"/>
        <v>0.91425027135990078</v>
      </c>
      <c r="F10" s="37">
        <f t="shared" si="0"/>
        <v>1</v>
      </c>
      <c r="G10" s="37">
        <f>E10/E$10</f>
        <v>1</v>
      </c>
      <c r="H10" s="24"/>
    </row>
    <row r="11" spans="1:8">
      <c r="A11" s="24"/>
      <c r="B11" s="24"/>
      <c r="C11" s="24"/>
      <c r="D11" s="24"/>
      <c r="E11" s="24"/>
      <c r="F11" s="24"/>
      <c r="G11" s="24"/>
      <c r="H11" s="24"/>
    </row>
    <row r="12" spans="1:8">
      <c r="A12" s="7" t="s">
        <v>6</v>
      </c>
      <c r="B12" s="24"/>
      <c r="C12" s="24"/>
      <c r="D12" s="24"/>
      <c r="E12" s="24"/>
      <c r="F12" s="24"/>
      <c r="G12" s="24"/>
      <c r="H12" s="24"/>
    </row>
    <row r="13" spans="1:8">
      <c r="A13" s="7" t="s">
        <v>60</v>
      </c>
    </row>
    <row r="14" spans="1:8">
      <c r="A14" s="7" t="s">
        <v>61</v>
      </c>
    </row>
    <row r="15" spans="1:8">
      <c r="A15" s="7" t="s">
        <v>62</v>
      </c>
    </row>
    <row r="16" spans="1:8">
      <c r="A16" s="8" t="s">
        <v>63</v>
      </c>
      <c r="D16" s="38"/>
    </row>
    <row r="21" spans="4:4">
      <c r="D21" s="3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zoomScaleNormal="100" workbookViewId="0">
      <selection activeCell="H9" sqref="H9:Q10"/>
    </sheetView>
  </sheetViews>
  <sheetFormatPr baseColWidth="10" defaultColWidth="11.42578125" defaultRowHeight="15"/>
  <cols>
    <col min="1" max="16384" width="11.42578125" style="5"/>
  </cols>
  <sheetData>
    <row r="1" spans="1:17" ht="15.75">
      <c r="A1" s="4" t="s">
        <v>53</v>
      </c>
      <c r="B1" s="15"/>
      <c r="C1" s="15"/>
      <c r="D1" s="15"/>
      <c r="E1" s="15"/>
    </row>
    <row r="2" spans="1:17">
      <c r="A2" s="6" t="s">
        <v>54</v>
      </c>
    </row>
    <row r="9" spans="1:17">
      <c r="H9" s="19"/>
      <c r="I9" s="19"/>
      <c r="J9" s="19"/>
      <c r="K9" s="19"/>
      <c r="L9" s="19"/>
      <c r="M9" s="19"/>
      <c r="N9" s="19"/>
      <c r="O9" s="19"/>
      <c r="P9" s="19"/>
      <c r="Q9" s="19"/>
    </row>
    <row r="10" spans="1:17"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20" spans="1:6">
      <c r="A20" s="7" t="s">
        <v>6</v>
      </c>
    </row>
    <row r="21" spans="1:6">
      <c r="A21" s="7" t="s">
        <v>55</v>
      </c>
    </row>
    <row r="22" spans="1:6">
      <c r="A22" s="7" t="s">
        <v>56</v>
      </c>
    </row>
    <row r="23" spans="1:6">
      <c r="A23" s="8" t="s">
        <v>57</v>
      </c>
    </row>
    <row r="24" spans="1:6">
      <c r="A24" s="8"/>
    </row>
    <row r="25" spans="1:6">
      <c r="A25" s="40" t="s">
        <v>34</v>
      </c>
      <c r="B25" s="40" t="s">
        <v>35</v>
      </c>
      <c r="C25" s="40" t="s">
        <v>36</v>
      </c>
      <c r="D25" s="40" t="s">
        <v>37</v>
      </c>
      <c r="E25" s="40" t="s">
        <v>38</v>
      </c>
      <c r="F25" s="40" t="s">
        <v>39</v>
      </c>
    </row>
    <row r="26" spans="1:6">
      <c r="A26" s="41">
        <v>0.71</v>
      </c>
      <c r="B26" s="41">
        <v>0.06</v>
      </c>
      <c r="C26" s="41">
        <v>0.05</v>
      </c>
      <c r="D26" s="41">
        <v>0.15</v>
      </c>
      <c r="E26" s="41">
        <v>0.02</v>
      </c>
      <c r="F26" s="41">
        <v>0.01</v>
      </c>
    </row>
  </sheetData>
  <mergeCells count="1">
    <mergeCell ref="H9:Q1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fig1</vt:lpstr>
      <vt:lpstr>fig2</vt:lpstr>
      <vt:lpstr>fig3</vt:lpstr>
      <vt:lpstr>fig8</vt:lpstr>
      <vt:lpstr>fig9</vt:lpstr>
      <vt:lpstr>fig10</vt:lpstr>
      <vt:lpstr>fig11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RAZAFINDRANOVONA Tiaray</dc:creator>
  <cp:lastModifiedBy>TUGORES François</cp:lastModifiedBy>
  <dcterms:created xsi:type="dcterms:W3CDTF">2020-02-27T14:48:45Z</dcterms:created>
  <dcterms:modified xsi:type="dcterms:W3CDTF">2020-09-29T10:20:09Z</dcterms:modified>
</cp:coreProperties>
</file>