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1.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sdres-sas02\SSMSI\Commun\Web Interstats\Rapport d'enquête CVS\CVS 2019\Pour mise en ligne\Excel\"/>
    </mc:Choice>
  </mc:AlternateContent>
  <bookViews>
    <workbookView xWindow="0" yWindow="0" windowWidth="21570" windowHeight="8160"/>
  </bookViews>
  <sheets>
    <sheet name="Repères" sheetId="70" r:id="rId1"/>
    <sheet name="Contexte" sheetId="75" r:id="rId2"/>
    <sheet name="Prejudice&amp;Recours" sheetId="76" r:id="rId3"/>
    <sheet name="Profil" sheetId="73" r:id="rId4"/>
  </sheets>
  <definedNames>
    <definedName name="CambriolagesColine" localSheetId="1">#REF!</definedName>
    <definedName name="CambriolagesColine" localSheetId="2">#REF!</definedName>
    <definedName name="CambriolagesColine" localSheetId="3">#REF!</definedName>
    <definedName name="CambriolagesColine">#REF!</definedName>
    <definedName name="d" localSheetId="1">#REF!</definedName>
    <definedName name="d" localSheetId="2">#REF!</definedName>
    <definedName name="d" localSheetId="3">#REF!</definedName>
    <definedName name="d">#REF!</definedName>
    <definedName name="djdkd" localSheetId="1">#REF!</definedName>
    <definedName name="djdkd" localSheetId="2">#REF!</definedName>
    <definedName name="djdkd" localSheetId="3">#REF!</definedName>
    <definedName name="djdkd">#REF!</definedName>
    <definedName name="DonneesActeDL" localSheetId="1">#REF!</definedName>
    <definedName name="DonneesActeDL" localSheetId="2">#REF!</definedName>
    <definedName name="DonneesActeDL" localSheetId="3">#REF!</definedName>
    <definedName name="DonneesActeDL">#REF!</definedName>
    <definedName name="DonneesAssurance">#REF!</definedName>
    <definedName name="DonneesAssurance17">#REF!</definedName>
    <definedName name="DonneesAssurance18">#REF!</definedName>
    <definedName name="DonneesAssurance2RM" localSheetId="1">#REF!</definedName>
    <definedName name="DonneesAssurance2RM" localSheetId="2">#REF!</definedName>
    <definedName name="DonneesAssurance2RM" localSheetId="3">#REF!</definedName>
    <definedName name="DonneesAssurance2RM">#REF!</definedName>
    <definedName name="DonneesAssuranceAL" localSheetId="1">#REF!</definedName>
    <definedName name="DonneesAssuranceAL" localSheetId="2">#REF!</definedName>
    <definedName name="DonneesAssuranceAL" localSheetId="3">#REF!</definedName>
    <definedName name="DonneesAssuranceAL">#REF!</definedName>
    <definedName name="DonneesAssuranceDL" localSheetId="1">#REF!</definedName>
    <definedName name="DonneesAssuranceDL" localSheetId="2">#REF!</definedName>
    <definedName name="DonneesAssuranceDL" localSheetId="3">#REF!</definedName>
    <definedName name="DonneesAssuranceDL">#REF!</definedName>
    <definedName name="DonneesAssuranceOV" localSheetId="1">#REF!</definedName>
    <definedName name="DonneesAssuranceOV" localSheetId="2">#REF!</definedName>
    <definedName name="DonneesAssuranceOV">#REF!</definedName>
    <definedName name="DonneesAssuranceRS" localSheetId="1">#REF!</definedName>
    <definedName name="DonneesAssuranceRS" localSheetId="2">#REF!</definedName>
    <definedName name="DonneesAssuranceRS" localSheetId="3">#REF!</definedName>
    <definedName name="DonneesAssuranceRS">#REF!</definedName>
    <definedName name="DonneesAssuranceVL" localSheetId="1">#REF!</definedName>
    <definedName name="DonneesAssuranceVL" localSheetId="2">#REF!</definedName>
    <definedName name="DonneesAssuranceVL">#REF!</definedName>
    <definedName name="DonneesAssuranceVSE" localSheetId="1">#REF!</definedName>
    <definedName name="DonneesAssuranceVSE" localSheetId="2">#REF!</definedName>
    <definedName name="DonneesAssuranceVSE" localSheetId="3">#REF!</definedName>
    <definedName name="DonneesAssuranceVSE">#REF!</definedName>
    <definedName name="DonneesAssuranceVV" localSheetId="1">#REF!</definedName>
    <definedName name="DonneesAssuranceVV" localSheetId="2">#REF!</definedName>
    <definedName name="DonneesAssuranceVV" localSheetId="3">#REF!</definedName>
    <definedName name="DonneesAssuranceVV">#REF!</definedName>
    <definedName name="DonneesAuteurs">#REF!</definedName>
    <definedName name="DonneesAuteurs17">#REF!</definedName>
    <definedName name="DonneesAuteurs18">#REF!</definedName>
    <definedName name="DonneesAuteursDL" localSheetId="1">#REF!</definedName>
    <definedName name="DonneesAuteursDL" localSheetId="2">#REF!</definedName>
    <definedName name="DonneesAuteursDL" localSheetId="3">#REF!</definedName>
    <definedName name="DonneesAuteursDL">#REF!</definedName>
    <definedName name="DonneesAuteursOV" localSheetId="1">#REF!</definedName>
    <definedName name="DonneesAuteursOV" localSheetId="2">#REF!</definedName>
    <definedName name="DonneesAuteursOV">#REF!</definedName>
    <definedName name="DonneesAuteursVSE" localSheetId="1">#REF!</definedName>
    <definedName name="DonneesAuteursVSE" localSheetId="2">#REF!</definedName>
    <definedName name="DonneesAuteursVSE" localSheetId="3">#REF!</definedName>
    <definedName name="DonneesAuteursVSE">#REF!</definedName>
    <definedName name="DonnéesCambri" localSheetId="1">#REF!</definedName>
    <definedName name="DonnéesCambri" localSheetId="2">#REF!</definedName>
    <definedName name="DonnéesCambri" localSheetId="3">#REF!</definedName>
    <definedName name="DonnéesCambri">#REF!</definedName>
    <definedName name="DonneesContexteE12_19">#REF!</definedName>
    <definedName name="DonneesContexteE17_19">#REF!</definedName>
    <definedName name="DonneesContexteP12_19">#REF!</definedName>
    <definedName name="DonneesContexteP17_19">#REF!</definedName>
    <definedName name="DonneesDescFaits2RM" localSheetId="1">#REF!</definedName>
    <definedName name="DonneesDescFaits2RM" localSheetId="2">#REF!</definedName>
    <definedName name="DonneesDescFaits2RM" localSheetId="3">#REF!</definedName>
    <definedName name="DonneesDescFaits2RM">#REF!</definedName>
    <definedName name="DonneesDescFaitsVAV" localSheetId="1">#REF!</definedName>
    <definedName name="DonneesDescFaitsVAV" localSheetId="2">#REF!</definedName>
    <definedName name="DonneesDescFaitsVAV" localSheetId="3">#REF!</definedName>
    <definedName name="DonneesDescFaitsVAV">#REF!</definedName>
    <definedName name="DonneesDescVelo" localSheetId="1">#REF!</definedName>
    <definedName name="DonneesDescVelo" localSheetId="2">#REF!</definedName>
    <definedName name="DonneesDescVelo">#REF!</definedName>
    <definedName name="DonneesEffraction" localSheetId="1">#REF!</definedName>
    <definedName name="DonneesEffraction" localSheetId="2">#REF!</definedName>
    <definedName name="DonneesEffraction" localSheetId="3">#REF!</definedName>
    <definedName name="DonneesEffraction">#REF!</definedName>
    <definedName name="DonneesEntreeVE" localSheetId="1">#REF!</definedName>
    <definedName name="DonneesEntreeVE" localSheetId="2">#REF!</definedName>
    <definedName name="DonneesEntreeVE" localSheetId="3">#REF!</definedName>
    <definedName name="DonneesEntreeVE">#REF!</definedName>
    <definedName name="DonneesPlainte">#REF!</definedName>
    <definedName name="DonneesPlainte17">#REF!</definedName>
    <definedName name="DonneesPlainte18">#REF!</definedName>
    <definedName name="DonneesPlainte2RM" localSheetId="1">#REF!</definedName>
    <definedName name="DonneesPlainte2RM" localSheetId="2">#REF!</definedName>
    <definedName name="DonneesPlainte2RM" localSheetId="3">#REF!</definedName>
    <definedName name="DonneesPlainte2RM">#REF!</definedName>
    <definedName name="DonneesPlainteAL" localSheetId="1">#REF!</definedName>
    <definedName name="DonneesPlainteAL" localSheetId="2">#REF!</definedName>
    <definedName name="DonneesPlainteAL" localSheetId="3">#REF!</definedName>
    <definedName name="DonneesPlainteAL">#REF!</definedName>
    <definedName name="DonneesPlainteOV" localSheetId="1">#REF!</definedName>
    <definedName name="DonneesPlainteOV" localSheetId="2">#REF!</definedName>
    <definedName name="DonneesPlainteOV">#REF!</definedName>
    <definedName name="DonneesPlainteRS" localSheetId="1">#REF!</definedName>
    <definedName name="DonneesPlainteRS" localSheetId="2">#REF!</definedName>
    <definedName name="DonneesPlainteRS" localSheetId="3">#REF!</definedName>
    <definedName name="DonneesPlainteRS">#REF!</definedName>
    <definedName name="DonneesPlainteVAV" localSheetId="1">#REF!</definedName>
    <definedName name="DonneesPlainteVAV" localSheetId="2">#REF!</definedName>
    <definedName name="DonneesPlainteVAV" localSheetId="3">#REF!</definedName>
    <definedName name="DonneesPlainteVAV">#REF!</definedName>
    <definedName name="DonneesPlainteVL" localSheetId="1">#REF!</definedName>
    <definedName name="DonneesPlainteVL" localSheetId="2">#REF!</definedName>
    <definedName name="DonneesPlainteVL">#REF!</definedName>
    <definedName name="DonneesPlainteVSE" localSheetId="1">#REF!</definedName>
    <definedName name="DonneesPlainteVSE" localSheetId="2">#REF!</definedName>
    <definedName name="DonneesPlainteVSE" localSheetId="3">#REF!</definedName>
    <definedName name="DonneesPlainteVSE">#REF!</definedName>
    <definedName name="DonneesPlainteVV" localSheetId="1">#REF!</definedName>
    <definedName name="DonneesPlainteVV" localSheetId="2">#REF!</definedName>
    <definedName name="DonneesPlainteVV" localSheetId="3">#REF!</definedName>
    <definedName name="DonneesPlainteVV">#REF!</definedName>
    <definedName name="DonneesPrejudiceRecoursE12_19">#REF!</definedName>
    <definedName name="DonneesPrejudiceRecoursE17_19">#REF!</definedName>
    <definedName name="DonneesPrejudiceRecoursP12_19">#REF!</definedName>
    <definedName name="DonneesPrejudiceRecoursP17_19">#REF!</definedName>
    <definedName name="DonneesProfil">#REF!</definedName>
    <definedName name="DonneesProfil17">#REF!</definedName>
    <definedName name="DonneesProfil18">#REF!</definedName>
    <definedName name="DonneesProfilE12_19">#REF!</definedName>
    <definedName name="DonneesProfilE17_19">#REF!</definedName>
    <definedName name="DonneesProfilEqu12_19">#REF!</definedName>
    <definedName name="DonneesProfilEqu17">#REF!</definedName>
    <definedName name="DonneesProfilEqu17_19">#REF!</definedName>
    <definedName name="DonneesProfilEqu18">#REF!</definedName>
    <definedName name="DonneesProfilP12_19">#REF!</definedName>
    <definedName name="DonneesProfilP17_19">#REF!</definedName>
    <definedName name="DonneesReperes">#REF!</definedName>
    <definedName name="DonneesReperes16" localSheetId="1">#REF!</definedName>
    <definedName name="DonneesReperes16" localSheetId="2">#REF!</definedName>
    <definedName name="DonneesReperes16" localSheetId="3">#REF!</definedName>
    <definedName name="DonneesReperes16">#REF!</definedName>
    <definedName name="DonneesReperes17">#REF!</definedName>
    <definedName name="DonneesReperes18">#REF!</definedName>
    <definedName name="DonneesReperes2" localSheetId="1">#REF!</definedName>
    <definedName name="DonneesReperes2" localSheetId="2">#REF!</definedName>
    <definedName name="DonneesReperes2" localSheetId="3">#REF!</definedName>
    <definedName name="DonneesReperes2">#REF!</definedName>
    <definedName name="DonneesReperes241016" localSheetId="1">#REF!</definedName>
    <definedName name="DonneesReperes241016" localSheetId="2">#REF!</definedName>
    <definedName name="DonneesReperes241016" localSheetId="3">#REF!</definedName>
    <definedName name="DonneesReperes241016">#REF!</definedName>
    <definedName name="DonneesReperes2RM" localSheetId="1">#REF!</definedName>
    <definedName name="DonneesReperes2RM" localSheetId="2">#REF!</definedName>
    <definedName name="DonneesReperes2RM" localSheetId="3">#REF!</definedName>
    <definedName name="DonneesReperes2RM">#REF!</definedName>
    <definedName name="DonneesReperes2RM2" localSheetId="1">#REF!</definedName>
    <definedName name="DonneesReperes2RM2" localSheetId="2">#REF!</definedName>
    <definedName name="DonneesReperes2RM2" localSheetId="3">#REF!</definedName>
    <definedName name="DonneesReperes2RM2">#REF!</definedName>
    <definedName name="DonneesReperes3" localSheetId="1">#REF!</definedName>
    <definedName name="DonneesReperes3" localSheetId="2">#REF!</definedName>
    <definedName name="DonneesReperes3" localSheetId="3">#REF!</definedName>
    <definedName name="DonneesReperes3">#REF!</definedName>
    <definedName name="DonneesReperesAL" localSheetId="1">#REF!</definedName>
    <definedName name="DonneesReperesAL" localSheetId="2">#REF!</definedName>
    <definedName name="DonneesReperesAL" localSheetId="3">#REF!</definedName>
    <definedName name="DonneesReperesAL">#REF!</definedName>
    <definedName name="DonneesReperesAL2" localSheetId="1">#REF!</definedName>
    <definedName name="DonneesReperesAL2" localSheetId="2">#REF!</definedName>
    <definedName name="DonneesReperesAL2" localSheetId="3">#REF!</definedName>
    <definedName name="DonneesReperesAL2">#REF!</definedName>
    <definedName name="DonneesReperesDL" localSheetId="1">#REF!</definedName>
    <definedName name="DonneesReperesDL" localSheetId="2">#REF!</definedName>
    <definedName name="DonneesReperesDL" localSheetId="3">#REF!</definedName>
    <definedName name="DonneesReperesDL">#REF!</definedName>
    <definedName name="DonneesReperesDV" localSheetId="1">#REF!</definedName>
    <definedName name="DonneesReperesDV" localSheetId="2">#REF!</definedName>
    <definedName name="DonneesReperesDV" localSheetId="3">#REF!</definedName>
    <definedName name="DonneesReperesDV">#REF!</definedName>
    <definedName name="DonneesReperesOV" localSheetId="1">#REF!</definedName>
    <definedName name="DonneesReperesOV" localSheetId="2">#REF!</definedName>
    <definedName name="DonneesReperesOV">#REF!</definedName>
    <definedName name="DonneesReperesOV2" localSheetId="1">#REF!</definedName>
    <definedName name="DonneesReperesOV2" localSheetId="2">#REF!</definedName>
    <definedName name="DonneesReperesOV2">#REF!</definedName>
    <definedName name="DonneesReperesTVAV" localSheetId="1">#REF!</definedName>
    <definedName name="DonneesReperesTVAV" localSheetId="2">#REF!</definedName>
    <definedName name="DonneesReperesTVAV" localSheetId="3">#REF!</definedName>
    <definedName name="DonneesReperesTVAV">#REF!</definedName>
    <definedName name="DonneesReperesTVAV2" localSheetId="1">#REF!</definedName>
    <definedName name="DonneesReperesTVAV2" localSheetId="2">#REF!</definedName>
    <definedName name="DonneesReperesTVAV2" localSheetId="3">#REF!</definedName>
    <definedName name="DonneesReperesTVAV2">#REF!</definedName>
    <definedName name="DonneesReperesVAV" localSheetId="1">#REF!</definedName>
    <definedName name="DonneesReperesVAV" localSheetId="2">#REF!</definedName>
    <definedName name="DonneesReperesVAV" localSheetId="3">#REF!</definedName>
    <definedName name="DonneesReperesVAV">#REF!</definedName>
    <definedName name="DonneesReperesVAV2" localSheetId="1">#REF!</definedName>
    <definedName name="DonneesReperesVAV2" localSheetId="2">#REF!</definedName>
    <definedName name="DonneesReperesVAV2" localSheetId="3">#REF!</definedName>
    <definedName name="DonneesReperesVAV2">#REF!</definedName>
    <definedName name="DonneesReperesVE" localSheetId="1">#REF!</definedName>
    <definedName name="DonneesReperesVE" localSheetId="2">#REF!</definedName>
    <definedName name="DonneesReperesVE" localSheetId="3">#REF!</definedName>
    <definedName name="DonneesReperesVE">#REF!</definedName>
    <definedName name="DonneesReperesVL" localSheetId="1">#REF!</definedName>
    <definedName name="DonneesReperesVL" localSheetId="2">#REF!</definedName>
    <definedName name="DonneesReperesVL">#REF!</definedName>
    <definedName name="DonneesReperesVL2" localSheetId="1">#REF!</definedName>
    <definedName name="DonneesReperesVL2" localSheetId="2">#REF!</definedName>
    <definedName name="DonneesReperesVL2">#REF!</definedName>
    <definedName name="DonneesViolencesVAV" localSheetId="1">#REF!</definedName>
    <definedName name="DonneesViolencesVAV" localSheetId="2">#REF!</definedName>
    <definedName name="DonneesViolencesVAV" localSheetId="3">#REF!</definedName>
    <definedName name="DonneesViolencesVAV">#REF!</definedName>
    <definedName name="DonneesVol" localSheetId="1">#REF!</definedName>
    <definedName name="DonneesVol" localSheetId="2">#REF!</definedName>
    <definedName name="DonneesVol" localSheetId="3">#REF!</definedName>
    <definedName name="DonneesVol">#REF!</definedName>
    <definedName name="DonneesVol17">#REF!</definedName>
    <definedName name="DonneesVol18">#REF!</definedName>
    <definedName name="DonneesVolOV" localSheetId="1">#REF!</definedName>
    <definedName name="DonneesVolOV" localSheetId="2">#REF!</definedName>
    <definedName name="DonneesVolOV">#REF!</definedName>
    <definedName name="DonneesVolV" localSheetId="1">#REF!</definedName>
    <definedName name="DonneesVolV" localSheetId="2">#REF!</definedName>
    <definedName name="DonneesVolV" localSheetId="3">#REF!</definedName>
    <definedName name="DonneesVolV">#REF!</definedName>
    <definedName name="DonneesVolVAV" localSheetId="1">#REF!</definedName>
    <definedName name="DonneesVolVAV" localSheetId="2">#REF!</definedName>
    <definedName name="DonneesVolVAV" localSheetId="3">#REF!</definedName>
    <definedName name="DonneesVolVAV">#REF!</definedName>
    <definedName name="DonneesVolVAV2" localSheetId="1">#REF!</definedName>
    <definedName name="DonneesVolVAV2" localSheetId="2">#REF!</definedName>
    <definedName name="DonneesVolVAV2" localSheetId="3">#REF!</definedName>
    <definedName name="DonneesVolVAV2">#REF!</definedName>
    <definedName name="DonneesVolVSE" localSheetId="1">#REF!</definedName>
    <definedName name="DonneesVolVSE" localSheetId="2">#REF!</definedName>
    <definedName name="DonneesVolVSE" localSheetId="3">#REF!</definedName>
    <definedName name="DonneesVolVSE">#REF!</definedName>
    <definedName name="Effraction" localSheetId="1">#REF!</definedName>
    <definedName name="Effraction" localSheetId="2">#REF!</definedName>
    <definedName name="Effraction" localSheetId="3">#REF!</definedName>
    <definedName name="Effraction">#REF!</definedName>
    <definedName name="EncadreAssurance17" localSheetId="1">#REF!</definedName>
    <definedName name="EncadreAssurance17" localSheetId="2">#REF!</definedName>
    <definedName name="EncadreAssurance17" localSheetId="3">#REF!</definedName>
    <definedName name="EncadreAssurance17">#REF!</definedName>
    <definedName name="EncadrePolice17" localSheetId="1">#REF!</definedName>
    <definedName name="EncadrePolice17" localSheetId="2">#REF!</definedName>
    <definedName name="EncadrePolice17" localSheetId="3">#REF!</definedName>
    <definedName name="EncadrePolice17">#REF!</definedName>
    <definedName name="NOMONGLETREPERES" localSheetId="1">#REF!</definedName>
    <definedName name="NOMONGLETREPERES" localSheetId="2">#REF!</definedName>
    <definedName name="NOMONGLETREPERES" localSheetId="3">#REF!</definedName>
    <definedName name="NOMONGLETREPERES">#REF!</definedName>
    <definedName name="ONGLETASSURANCE" localSheetId="1">#REF!</definedName>
    <definedName name="ONGLETASSURANCE" localSheetId="2">#REF!</definedName>
    <definedName name="ONGLETASSURANCE">#REF!</definedName>
    <definedName name="ONGLETASSURANCEDL" localSheetId="1">#REF!</definedName>
    <definedName name="ONGLETASSURANCEDL" localSheetId="2">#REF!</definedName>
    <definedName name="ONGLETASSURANCEDL" localSheetId="3">#REF!</definedName>
    <definedName name="ONGLETASSURANCEDL">#REF!</definedName>
    <definedName name="ONGLETENTREE" localSheetId="1">#REF!</definedName>
    <definedName name="ONGLETENTREE" localSheetId="2">#REF!</definedName>
    <definedName name="ONGLETENTREE" localSheetId="3">#REF!</definedName>
    <definedName name="ONGLETENTREE">#REF!</definedName>
    <definedName name="ONGLETFAITS" localSheetId="1">#REF!</definedName>
    <definedName name="ONGLETFAITS" localSheetId="2">#REF!</definedName>
    <definedName name="ONGLETFAITS">#REF!</definedName>
    <definedName name="ONGLETRECOURS" localSheetId="1">#REF!</definedName>
    <definedName name="ONGLETRECOURS" localSheetId="2">#REF!</definedName>
    <definedName name="ONGLETRECOURS" localSheetId="3">#REF!</definedName>
    <definedName name="ONGLETRECOURS">#REF!</definedName>
    <definedName name="ONGLETVOL" localSheetId="1">#REF!</definedName>
    <definedName name="ONGLETVOL" localSheetId="2">#REF!</definedName>
    <definedName name="ONGLETVOL" localSheetId="3">#REF!</definedName>
    <definedName name="ONGLETVOL">#REF!</definedName>
    <definedName name="ReperesCambri" localSheetId="1">#REF!</definedName>
    <definedName name="ReperesCambri" localSheetId="2">#REF!</definedName>
    <definedName name="ReperesCambri" localSheetId="3">#REF!</definedName>
    <definedName name="ReperesCambri">#REF!</definedName>
    <definedName name="V18_Assurance">#REF!</definedName>
    <definedName name="V18_Auteurs">#REF!</definedName>
    <definedName name="V18_Plainte">#REF!</definedName>
    <definedName name="V18_Profil">#REF!</definedName>
    <definedName name="V18_Reperes">#REF!</definedName>
    <definedName name="V18_Vol">#REF!</definedName>
    <definedName name="_xlnm.Print_Area" localSheetId="2">'Prejudice&amp;Recours'!$A$3:$I$3</definedName>
    <definedName name="_xlnm.Print_Area" localSheetId="3">Profil!$C$2:$I$15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70" l="1"/>
  <c r="E14" i="70"/>
  <c r="F14" i="70"/>
  <c r="G14" i="70"/>
  <c r="B14" i="70"/>
  <c r="B41" i="75" l="1"/>
  <c r="C63" i="76" l="1"/>
  <c r="D63" i="76"/>
  <c r="B63" i="76"/>
  <c r="B49" i="75"/>
  <c r="B69" i="75"/>
  <c r="C59" i="75"/>
  <c r="D57" i="76" l="1"/>
  <c r="C57" i="76"/>
  <c r="B57" i="76"/>
</calcChain>
</file>

<file path=xl/sharedStrings.xml><?xml version="1.0" encoding="utf-8"?>
<sst xmlns="http://schemas.openxmlformats.org/spreadsheetml/2006/main" count="169" uniqueCount="134">
  <si>
    <t>Déclaration à l'assurance</t>
  </si>
  <si>
    <t>30-39 ans</t>
  </si>
  <si>
    <t>40-49 ans</t>
  </si>
  <si>
    <t>50-59 ans</t>
  </si>
  <si>
    <t>Données</t>
  </si>
  <si>
    <t>Dans un autre lieu</t>
  </si>
  <si>
    <t>Dans un parking ouvert</t>
  </si>
  <si>
    <t>Dans la rue</t>
  </si>
  <si>
    <t xml:space="preserve"> </t>
  </si>
  <si>
    <t>Communes rurales</t>
  </si>
  <si>
    <t>Agglomération parisienne</t>
  </si>
  <si>
    <t>Maison de ville groupée</t>
  </si>
  <si>
    <t>Maisons dispersées, hors agglomération</t>
  </si>
  <si>
    <t>Maisons en lotissement, en quartier pavillonnaire</t>
  </si>
  <si>
    <t>Immeubles en ville</t>
  </si>
  <si>
    <t>Immeubles en cité ou grand ensemble</t>
  </si>
  <si>
    <t>Habitat mixte : immeubles et maisons</t>
  </si>
  <si>
    <t>60 ans ou plus</t>
  </si>
  <si>
    <t>Moins de 30 ans</t>
  </si>
  <si>
    <t>Retraités</t>
  </si>
  <si>
    <t>Etudiants et autres inactifs</t>
  </si>
  <si>
    <t>Ne sait pas/Refus</t>
  </si>
  <si>
    <t>Elements sur le moment et le lieu des faits</t>
  </si>
  <si>
    <t>Dans le quartier ou le village</t>
  </si>
  <si>
    <t>Hors du quartier ou du village</t>
  </si>
  <si>
    <t>En journée</t>
  </si>
  <si>
    <t>Hiver (janv.-fév. et déc.)</t>
  </si>
  <si>
    <t>Printemps (mars-mai)</t>
  </si>
  <si>
    <t>Été (juin-août)</t>
  </si>
  <si>
    <t>Automne (sept.-nov.)</t>
  </si>
  <si>
    <t>Ménages victimes d'une tentative</t>
  </si>
  <si>
    <t>Vols et dégradations</t>
  </si>
  <si>
    <t>Déclaration à la police ou à la gendarmerie</t>
  </si>
  <si>
    <t>Dégradations</t>
  </si>
  <si>
    <t>Oui</t>
  </si>
  <si>
    <t>Non</t>
  </si>
  <si>
    <t>TV ens.</t>
  </si>
  <si>
    <t>TV eq.</t>
  </si>
  <si>
    <t>TailleUU</t>
  </si>
  <si>
    <t>moins de 20 000 hab.</t>
  </si>
  <si>
    <t>100 000 hab. ou plus</t>
  </si>
  <si>
    <t>TypeLogement</t>
  </si>
  <si>
    <t>Maison indépendante, pavillon, ferme</t>
  </si>
  <si>
    <t>Appartement (immeuble 2 - 9 logements)</t>
  </si>
  <si>
    <t>Appartement (immeuble de 10 logements ou +)</t>
  </si>
  <si>
    <t>TypeVoisinage</t>
  </si>
  <si>
    <t>AgePR</t>
  </si>
  <si>
    <t>CSPR</t>
  </si>
  <si>
    <t>NIVIE</t>
  </si>
  <si>
    <t>Modeste</t>
  </si>
  <si>
    <t>Aisé</t>
  </si>
  <si>
    <t xml:space="preserve">Vols et tentatives de vol de vélo - indicateurs annuels </t>
  </si>
  <si>
    <t>Ménages victimes de vol de vélo</t>
  </si>
  <si>
    <t>Vols de vélo</t>
  </si>
  <si>
    <t>Ménages victimes de vols ou tentative de vol de vélo</t>
  </si>
  <si>
    <t xml:space="preserve">Vols et tentatives de vol de vélo </t>
  </si>
  <si>
    <t>Dans un parking fermé</t>
  </si>
  <si>
    <t>Ménages victimes d'un vol de vélo</t>
  </si>
  <si>
    <t>Dans un garage</t>
  </si>
  <si>
    <t>Pas de déclaration à l'assurance</t>
  </si>
  <si>
    <t>Pas de déplacement au commissariat ou à la gendarmerie</t>
  </si>
  <si>
    <t>Dépôt de plainte</t>
  </si>
  <si>
    <t>Vélo non retrouvé</t>
  </si>
  <si>
    <t>dans résidence principale</t>
  </si>
  <si>
    <t>hors résidence principale</t>
  </si>
  <si>
    <t>Lien avec un cambriolage ou un vol sans effraction</t>
  </si>
  <si>
    <t>Vélo retrouvé</t>
  </si>
  <si>
    <t>Proportion de victimes parmi les ménages (%)</t>
  </si>
  <si>
    <t>Proportion de victimes parmi les ménages équipés (%)</t>
  </si>
  <si>
    <t>Nombre pour 1 000 ménages</t>
  </si>
  <si>
    <t>Nombre pour 1 000 ménages équipés</t>
  </si>
  <si>
    <r>
      <t>Note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Les ménages équipés désignent les ménages possédant un vélo.</t>
    </r>
  </si>
  <si>
    <r>
      <rPr>
        <b/>
        <sz val="9"/>
        <color theme="1" tint="0.34998626667073579"/>
        <rFont val="Albany AMT"/>
        <family val="2"/>
      </rPr>
      <t xml:space="preserve">Champ </t>
    </r>
    <r>
      <rPr>
        <sz val="9"/>
        <color theme="1" tint="0.34998626667073579"/>
        <rFont val="Symbol"/>
        <family val="1"/>
        <charset val="2"/>
      </rPr>
      <t>·</t>
    </r>
    <r>
      <rPr>
        <sz val="9"/>
        <color theme="1" tint="0.34998626667073579"/>
        <rFont val="Albany AMT"/>
        <family val="2"/>
      </rPr>
      <t xml:space="preserve"> Ménages ordinaires de France métropolitaine.</t>
    </r>
  </si>
  <si>
    <t>De nuit</t>
  </si>
  <si>
    <t>Dépôt d'une main courante</t>
  </si>
  <si>
    <t>Abandon de la démarche</t>
  </si>
  <si>
    <t>Ménages victimes d'un vol ou d'une tentative</t>
  </si>
  <si>
    <t>QPV</t>
  </si>
  <si>
    <t>Hors QPV</t>
  </si>
  <si>
    <r>
      <t xml:space="preserve">Lien avec un cambriolage ou un vol sans effraction                                                                     </t>
    </r>
    <r>
      <rPr>
        <sz val="11"/>
        <color rgb="FF00B050"/>
        <rFont val="Albany AMT"/>
        <family val="2"/>
      </rPr>
      <t>(en % des ménages victimes d'un vol ou d'une tentative)</t>
    </r>
  </si>
  <si>
    <t>Le vélo a subi un vol d'objets ou d'accessoires ou bien des dégradations</t>
  </si>
  <si>
    <t>Le vélo n'a subi ni vol ni dégradation</t>
  </si>
  <si>
    <t>…</t>
  </si>
  <si>
    <t>Vols et tentatives de vol de vélo</t>
  </si>
  <si>
    <t>Proportion de victimes parmi les ménages possédant un vélo (en %)</t>
  </si>
  <si>
    <t>Part de ménages effectivement volés (%)</t>
  </si>
  <si>
    <r>
      <t>Part de multivictimes</t>
    </r>
    <r>
      <rPr>
        <vertAlign val="superscript"/>
        <sz val="10"/>
        <color rgb="FF000000"/>
        <rFont val="Albany AMT"/>
        <family val="2"/>
      </rPr>
      <t>1</t>
    </r>
    <r>
      <rPr>
        <sz val="10"/>
        <color rgb="FF000000"/>
        <rFont val="Albany AMT"/>
        <family val="2"/>
      </rPr>
      <t xml:space="preserve"> parmi les ménages victimes (%)</t>
    </r>
  </si>
  <si>
    <r>
      <rPr>
        <b/>
        <sz val="9"/>
        <color theme="1" tint="0.34998626667073579"/>
        <rFont val="Albany AMT"/>
        <family val="2"/>
      </rPr>
      <t>1</t>
    </r>
    <r>
      <rPr>
        <sz val="9"/>
        <color theme="1" tint="0.34998626667073579"/>
        <rFont val="Albany AMT"/>
        <family val="2"/>
      </rPr>
      <t>. Les multivictimes désignent les ménages ayant subi plusieurs vols ou tentatives de vol de vélo au cours d'une année donnée.</t>
    </r>
  </si>
  <si>
    <t>Chômeurs</t>
  </si>
  <si>
    <t>Personnes en emploi¹</t>
  </si>
  <si>
    <r>
      <rPr>
        <b/>
        <sz val="9"/>
        <color theme="1" tint="0.34998626667073579"/>
        <rFont val="Albany AMT"/>
        <family val="2"/>
      </rPr>
      <t>1</t>
    </r>
    <r>
      <rPr>
        <sz val="9"/>
        <color theme="1" tint="0.34998626667073579"/>
        <rFont val="Albany AMT"/>
        <family val="2"/>
      </rPr>
      <t>. Y compris apprentis et stages rémunérés.</t>
    </r>
  </si>
  <si>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287 000 ménages - soit 1,8 % des ménages équipés - déclarent avoir été victimes d'un vol de vélo en 2018.</t>
    </r>
  </si>
  <si>
    <t>9*</t>
  </si>
  <si>
    <t>9**</t>
  </si>
  <si>
    <t>** Moyenne sur la période 2011-2018</t>
  </si>
  <si>
    <t>20 000 à moins de 100 000 hab.</t>
  </si>
  <si>
    <t>*les  données sur la période 2016-2018 ne sont pas disponibles pour les QPV;
 les données présentées ici concernent  la période 2015-2017.</t>
  </si>
  <si>
    <t>Médian inférieur</t>
  </si>
  <si>
    <t>Médian supérieur</t>
  </si>
  <si>
    <t>ND</t>
  </si>
  <si>
    <t>Ile-de-France</t>
  </si>
  <si>
    <t>Normandie</t>
  </si>
  <si>
    <t>Hauts-de-France</t>
  </si>
  <si>
    <t>Bretagne</t>
  </si>
  <si>
    <t>Nouvelle-Aquitaine</t>
  </si>
  <si>
    <t>Occitanie</t>
  </si>
  <si>
    <t>Auvergne-Rhône-Alpes</t>
  </si>
  <si>
    <t>Corse</t>
  </si>
  <si>
    <t>Nombre annuel de vols et tentatives de vol de vélo et proportion de ménages victimes
 entre 2006 et 2018</t>
  </si>
  <si>
    <t>Proportion de victimes de vol ou tentative de vol de vélo selon les caractéristiques
 de la zone de résidence et du logement</t>
  </si>
  <si>
    <r>
      <rPr>
        <b/>
        <sz val="9"/>
        <color theme="1" tint="0.34998626667073579"/>
        <rFont val="Albany AMT"/>
        <family val="2"/>
      </rPr>
      <t>Note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ND =  Non diffusable, l'effectif de victimes concernées dans l'échantillon
 est sous le seuil de diffusion.</t>
    </r>
  </si>
  <si>
    <t>Centre-Val de Loire</t>
  </si>
  <si>
    <t>Bourgogne-Franche-Comté</t>
  </si>
  <si>
    <t>Grand Est</t>
  </si>
  <si>
    <t>Pays de la Loire</t>
  </si>
  <si>
    <r>
      <t xml:space="preserve">Lieu des faits 
</t>
    </r>
    <r>
      <rPr>
        <sz val="11"/>
        <color rgb="FF00B050"/>
        <rFont val="Albany AMT"/>
        <family val="2"/>
      </rPr>
      <t>(en % des ménages victimes d'un vol ou d'une tentative)</t>
    </r>
  </si>
  <si>
    <r>
      <t xml:space="preserve">Moment des faits 
</t>
    </r>
    <r>
      <rPr>
        <sz val="11"/>
        <color rgb="FF00B050"/>
        <rFont val="Albany AMT"/>
        <family val="2"/>
      </rPr>
      <t>(en % des ménages victimes d'un vol ou d'une tentative)</t>
    </r>
  </si>
  <si>
    <t>Proportion de victimes de vol ou tentative de vol de vélo
 selon les caractéristiques socio-démographiques du ménage**</t>
  </si>
  <si>
    <t>** ou de la personne de référence.</t>
  </si>
  <si>
    <t>Provence-Alpes-Côte d'Azur</t>
  </si>
  <si>
    <r>
      <rPr>
        <b/>
        <sz val="9"/>
        <color theme="1" tint="0.34998626667073579"/>
        <rFont val="Albany AMT"/>
        <family val="2"/>
      </rPr>
      <t xml:space="preserve">Source </t>
    </r>
    <r>
      <rPr>
        <sz val="9"/>
        <color theme="1" tint="0.34998626667073579"/>
        <rFont val="Symbol"/>
        <family val="1"/>
        <charset val="2"/>
      </rPr>
      <t>·</t>
    </r>
    <r>
      <rPr>
        <sz val="9"/>
        <color theme="1" tint="0.34998626667073579"/>
        <rFont val="Albany AMT"/>
        <family val="2"/>
      </rPr>
      <t xml:space="preserve"> Enquêtes Cadre de vie et sécurité 2007 - 2019, Insee-ONDRP-SSMSI ; traitements SSMSI.</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</si>
  <si>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chaque année entre 2011 et 2018, 4,1 % des ménages possédant un vélo résidant dans l'agglomération parisienne ont été victimes d'un vol ou d'une tentative de vol de vélo.</t>
    </r>
  </si>
  <si>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2012 à 2019, Insee-ONDRP-SSMSI; traitements SSMSI.</t>
    </r>
  </si>
  <si>
    <r>
      <rPr>
        <b/>
        <sz val="9"/>
        <color theme="1" tint="0.34998626667073579"/>
        <rFont val="Albany AMT"/>
        <family val="2"/>
      </rPr>
      <t>*</t>
    </r>
    <r>
      <rPr>
        <sz val="9"/>
        <color theme="1" tint="0.34998626667073579"/>
        <rFont val="Albany AMT"/>
        <family val="2"/>
      </rPr>
      <t xml:space="preserve"> Moyenne sur la période 2010-2017.</t>
    </r>
  </si>
  <si>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2011 et 2018, 74 % des ménages victimes d'un vol ou d'une tentative de vol de vélo déclarent que les faits se sont produits dans leur quartier ou leur village : dans la résidence principale pour 50 % et ailleurs dans le quartier ou le village pour 24 %.</t>
    </r>
  </si>
  <si>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 xml:space="preserve">• </t>
    </r>
    <r>
      <rPr>
        <sz val="9"/>
        <color theme="1" tint="0.34998626667073579"/>
        <rFont val="Albany AMT"/>
        <family val="2"/>
      </rPr>
      <t>En moyenne entre 2011 et 2018, 5 % des ménages victimes d'un vol ou d'une tentative de vol de vélo déclarent que le vélo a été volé ou tenté d'être volé au cours d'un cambriolage ou d'un vol sans effraction survenu dans leur résidence principale ou secondaire ou dans un autre lieu qu'ils possèdent ou louent (hors locations saisonnières).</t>
    </r>
  </si>
  <si>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2011 et 2018, 33 % des ménages victimes d'un vol ou d'une tentative de vol de vélo déclarent que les faits se sont déroulés en été.</t>
    </r>
  </si>
  <si>
    <r>
      <rPr>
        <b/>
        <sz val="9"/>
        <color theme="1" tint="0.34998626667073579"/>
        <rFont val="Albany AMT"/>
        <family val="2"/>
      </rPr>
      <t xml:space="preserve">Champ </t>
    </r>
    <r>
      <rPr>
        <sz val="9"/>
        <color theme="1" tint="0.34998626667073579"/>
        <rFont val="Symbol"/>
        <family val="1"/>
        <charset val="2"/>
      </rPr>
      <t>·</t>
    </r>
    <r>
      <rPr>
        <sz val="9"/>
        <color theme="1" tint="0.34998626667073579"/>
        <rFont val="Albany AMT"/>
        <family val="2"/>
      </rPr>
      <t xml:space="preserve"> Ménages ordinaires de France métropolitaine, incident le plus récent dans l'année.</t>
    </r>
  </si>
  <si>
    <r>
      <rPr>
        <b/>
        <sz val="9"/>
        <color theme="1" tint="0.34998626667073579"/>
        <rFont val="Albany AMT"/>
        <family val="2"/>
      </rPr>
      <t xml:space="preserve">Sources </t>
    </r>
    <r>
      <rPr>
        <sz val="9"/>
        <color theme="1" tint="0.34998626667073579"/>
        <rFont val="Symbol"/>
        <family val="1"/>
        <charset val="2"/>
      </rPr>
      <t>·</t>
    </r>
    <r>
      <rPr>
        <sz val="9"/>
        <color theme="1" tint="0.34998626667073579"/>
        <rFont val="Albany AMT"/>
        <family val="2"/>
      </rPr>
      <t xml:space="preserve"> Enquêtes Cadre de vie et sécurité 2012 à 2019, Insee-ONDRP-SSMSI; traitements SSMSI.</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</si>
  <si>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sur la période 2012-2018, parmi les ménages victimes d'une tentative de vol ou d'un vol de vélo ayant été retrouvé, 53% déclarent que le vélo a subi un vol d'objet(s) ou d'accessoire(s) ou bien des dégradations.</t>
    </r>
  </si>
  <si>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2011 et 2018, 66 % des ménages victimes d'un vol de vélo ne se sont pas déplacés au commissariat ou en gendarmerie pour signaler les faits, 20 % l'ont fait et ont déposé plainte.</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</si>
  <si>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entre 2011 et 2018, 13 % des ménages victimes d'un vol de vélo ont fait une déclaration de sinistre auprès de leur assurance.</t>
    </r>
  </si>
  <si>
    <r>
      <rPr>
        <b/>
        <sz val="9"/>
        <color theme="1" tint="0.34998626667073579"/>
        <rFont val="Albany AMT"/>
        <family val="2"/>
      </rPr>
      <t>Note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ND =  Non diffusable, l'effectif de victimes concernées dans l'échantillon est sous le seuil de diffusion.</t>
    </r>
  </si>
  <si>
    <t>Régions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</si>
</sst>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quot; 000&quot;"/>
    <numFmt numFmtId="167" formatCode="#,##0.0"/>
    <numFmt numFmtId="168" formatCode="0,&quot; 000&quot;"/>
    <numFmt numFmtId="169" formatCode="[$-40C]mmm\-yy;@"/>
  </numFmts>
  <fonts count="46">
    <font>
      <sz val="11"/>
      <color theme="1"/>
      <name val="Calibri"/>
      <family val="2"/>
      <scheme val="minor"/>
    </font>
    <font>
      <b/>
      <sz val="14"/>
      <color theme="5"/>
      <name val="Palatino Linotype"/>
      <family val="1"/>
    </font>
    <font>
      <sz val="8"/>
      <color theme="1"/>
      <name val="Palatino Linotype"/>
      <family val="1"/>
    </font>
    <font>
      <sz val="11"/>
      <color rgb="FF000000"/>
      <name val="Calibri"/>
      <family val="2"/>
      <scheme val="minor"/>
    </font>
    <font>
      <b/>
      <sz val="11"/>
      <color theme="1"/>
      <name val="Calibri"/>
      <family val="2"/>
      <scheme val="minor"/>
    </font>
    <font>
      <sz val="11"/>
      <color theme="5"/>
      <name val="Calibri"/>
      <family val="2"/>
      <scheme val="minor"/>
    </font>
    <font>
      <sz val="8"/>
      <color theme="1" tint="0.499984740745262"/>
      <name val="Palatino Linotype"/>
      <family val="1"/>
    </font>
    <font>
      <sz val="11"/>
      <color theme="1" tint="0.499984740745262"/>
      <name val="Calibri"/>
      <family val="2"/>
      <scheme val="minor"/>
    </font>
    <font>
      <b/>
      <sz val="11"/>
      <color rgb="FF41A3A3"/>
      <name val="Albany AMT"/>
      <family val="2"/>
    </font>
    <font>
      <sz val="9"/>
      <color theme="1" tint="0.499984740745262"/>
      <name val="Albany AMT"/>
      <family val="2"/>
    </font>
    <font>
      <sz val="8"/>
      <color theme="1" tint="0.34998626667073579"/>
      <name val="Times New Roman"/>
      <family val="1"/>
    </font>
    <font>
      <sz val="8"/>
      <name val="Tahoma"/>
      <family val="2"/>
    </font>
    <font>
      <sz val="11"/>
      <color theme="1"/>
      <name val="Times New Roman"/>
      <family val="1"/>
    </font>
    <font>
      <i/>
      <sz val="8"/>
      <color theme="1" tint="0.499984740745262"/>
      <name val="Albany AMT"/>
      <family val="2"/>
    </font>
    <font>
      <i/>
      <sz val="8"/>
      <color theme="1" tint="0.34998626667073579"/>
      <name val="Times New Roman"/>
      <family val="1"/>
    </font>
    <font>
      <sz val="8"/>
      <color theme="1" tint="0.499984740745262"/>
      <name val="Albany AMT"/>
      <family val="2"/>
    </font>
    <font>
      <i/>
      <sz val="8"/>
      <color theme="1" tint="0.34998626667073579"/>
      <name val="Albany AMT"/>
      <family val="2"/>
    </font>
    <font>
      <sz val="11"/>
      <color theme="1"/>
      <name val="Albany AMT"/>
      <family val="2"/>
    </font>
    <font>
      <b/>
      <sz val="11"/>
      <color rgb="FF00B050"/>
      <name val="Albany AMT"/>
      <family val="2"/>
    </font>
    <font>
      <sz val="11"/>
      <color rgb="FF00B050"/>
      <name val="Albany AMT"/>
      <family val="2"/>
    </font>
    <font>
      <sz val="11"/>
      <name val="Calibri"/>
      <family val="2"/>
      <scheme val="minor"/>
    </font>
    <font>
      <b/>
      <sz val="9"/>
      <color theme="0"/>
      <name val="Albany AMT"/>
      <family val="2"/>
    </font>
    <font>
      <b/>
      <sz val="10"/>
      <color rgb="FF000000"/>
      <name val="Albany AMT"/>
      <family val="2"/>
    </font>
    <font>
      <b/>
      <sz val="10"/>
      <color theme="1"/>
      <name val="Albany AMT"/>
      <family val="2"/>
    </font>
    <font>
      <sz val="10"/>
      <color rgb="FF000000"/>
      <name val="Albany AMT"/>
      <family val="2"/>
    </font>
    <font>
      <sz val="10"/>
      <color theme="1"/>
      <name val="Albany AMT"/>
      <family val="2"/>
    </font>
    <font>
      <sz val="10"/>
      <name val="Albany AMT"/>
      <family val="2"/>
    </font>
    <font>
      <b/>
      <sz val="10"/>
      <name val="Albany AMT"/>
      <family val="2"/>
    </font>
    <font>
      <b/>
      <sz val="9"/>
      <color theme="1" tint="0.34998626667073579"/>
      <name val="Albany AMT"/>
      <family val="2"/>
    </font>
    <font>
      <sz val="9"/>
      <color theme="1" tint="0.34998626667073579"/>
      <name val="Albany AMT"/>
      <family val="2"/>
    </font>
    <font>
      <sz val="9"/>
      <color theme="1" tint="0.34998626667073579"/>
      <name val="Symbol"/>
      <family val="1"/>
      <charset val="2"/>
    </font>
    <font>
      <b/>
      <sz val="10"/>
      <color theme="0"/>
      <name val="Albany AMT"/>
      <family val="2"/>
    </font>
    <font>
      <vertAlign val="superscript"/>
      <sz val="10"/>
      <color rgb="FF000000"/>
      <name val="Albany AMT"/>
      <family val="2"/>
    </font>
    <font>
      <sz val="11"/>
      <color theme="1"/>
      <name val="Calibri"/>
      <family val="2"/>
      <scheme val="minor"/>
    </font>
    <font>
      <sz val="11"/>
      <color rgb="FFFF0000"/>
      <name val="Calibri"/>
      <family val="2"/>
      <scheme val="minor"/>
    </font>
    <font>
      <sz val="9"/>
      <color theme="2" tint="-0.499984740745262"/>
      <name val="Albany AMT"/>
      <family val="2"/>
    </font>
    <font>
      <sz val="11"/>
      <color theme="1" tint="0.34998626667073579"/>
      <name val="Albany AMT"/>
      <family val="2"/>
    </font>
    <font>
      <sz val="11"/>
      <color theme="1" tint="0.34998626667073579"/>
      <name val="Calibri"/>
      <family val="2"/>
      <scheme val="minor"/>
    </font>
    <font>
      <sz val="9"/>
      <color theme="1" tint="0.34998626667073579"/>
      <name val="Calibri"/>
      <family val="2"/>
    </font>
    <font>
      <b/>
      <sz val="10"/>
      <color theme="1"/>
      <name val="Calibri"/>
      <family val="2"/>
      <scheme val="minor"/>
    </font>
    <font>
      <sz val="10"/>
      <color theme="1"/>
      <name val="Calibri"/>
      <family val="2"/>
      <scheme val="minor"/>
    </font>
    <font>
      <sz val="10"/>
      <color theme="1"/>
      <name val="Palatino Linotype"/>
      <family val="1"/>
    </font>
    <font>
      <b/>
      <sz val="10"/>
      <color theme="1"/>
      <name val="Palatino Linotype"/>
      <family val="1"/>
    </font>
    <font>
      <sz val="10"/>
      <name val="Calibri"/>
      <family val="2"/>
      <scheme val="minor"/>
    </font>
    <font>
      <b/>
      <sz val="9"/>
      <name val="Calibri"/>
      <family val="2"/>
      <scheme val="minor"/>
    </font>
    <font>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D1FFE6"/>
        <bgColor indexed="64"/>
      </patternFill>
    </fill>
    <fill>
      <patternFill patternType="solid">
        <fgColor theme="2"/>
        <bgColor indexed="64"/>
      </patternFill>
    </fill>
    <fill>
      <patternFill patternType="solid">
        <fgColor theme="2" tint="-9.9978637043366805E-2"/>
        <bgColor indexed="64"/>
      </patternFill>
    </fill>
  </fills>
  <borders count="2">
    <border>
      <left/>
      <right/>
      <top/>
      <bottom/>
      <diagonal/>
    </border>
    <border>
      <left/>
      <right/>
      <top style="medium">
        <color theme="0"/>
      </top>
      <bottom/>
      <diagonal/>
    </border>
  </borders>
  <cellStyleXfs count="2">
    <xf numFmtId="0" fontId="0" fillId="0" borderId="0"/>
    <xf numFmtId="9" fontId="33" fillId="0" borderId="0" applyFont="0" applyFill="0" applyBorder="0" applyAlignment="0" applyProtection="0"/>
  </cellStyleXfs>
  <cellXfs count="192">
    <xf numFmtId="0" fontId="0" fillId="0" borderId="0" xfId="0"/>
    <xf numFmtId="0" fontId="0" fillId="0" borderId="0" xfId="0" applyFill="1"/>
    <xf numFmtId="0" fontId="0" fillId="2" borderId="0" xfId="0" applyFill="1"/>
    <xf numFmtId="9" fontId="0" fillId="0" borderId="0" xfId="0" applyNumberFormat="1" applyFill="1"/>
    <xf numFmtId="9" fontId="0" fillId="0" borderId="0" xfId="0" applyNumberFormat="1"/>
    <xf numFmtId="0" fontId="2" fillId="2" borderId="0" xfId="0" applyFont="1" applyFill="1" applyAlignment="1">
      <alignment vertical="center"/>
    </xf>
    <xf numFmtId="0" fontId="1" fillId="2" borderId="0" xfId="0" applyFont="1" applyFill="1" applyAlignment="1">
      <alignment horizontal="left" vertical="center" wrapText="1"/>
    </xf>
    <xf numFmtId="0" fontId="0" fillId="0" borderId="0" xfId="0" applyAlignment="1">
      <alignment horizontal="left"/>
    </xf>
    <xf numFmtId="0" fontId="0" fillId="0" borderId="0" xfId="0" applyFill="1" applyAlignment="1">
      <alignment wrapText="1"/>
    </xf>
    <xf numFmtId="0" fontId="0" fillId="0" borderId="0" xfId="0" applyAlignment="1">
      <alignment wrapText="1"/>
    </xf>
    <xf numFmtId="0" fontId="5" fillId="2" borderId="0" xfId="0" applyFont="1" applyFill="1" applyAlignment="1">
      <alignment horizontal="left"/>
    </xf>
    <xf numFmtId="0" fontId="0" fillId="2" borderId="0" xfId="0" applyFill="1" applyAlignment="1">
      <alignment horizontal="left"/>
    </xf>
    <xf numFmtId="0" fontId="0" fillId="0" borderId="0" xfId="0" applyBorder="1"/>
    <xf numFmtId="0" fontId="6" fillId="2" borderId="0" xfId="0" applyFont="1" applyFill="1" applyBorder="1" applyAlignment="1">
      <alignment vertical="center"/>
    </xf>
    <xf numFmtId="0" fontId="7" fillId="2" borderId="0" xfId="0" applyFont="1" applyFill="1"/>
    <xf numFmtId="0" fontId="10" fillId="2" borderId="0" xfId="0" applyFont="1" applyFill="1"/>
    <xf numFmtId="0" fontId="11" fillId="2" borderId="0" xfId="0" applyFont="1" applyFill="1" applyBorder="1" applyAlignment="1">
      <alignment horizontal="left" vertical="center"/>
    </xf>
    <xf numFmtId="9" fontId="11" fillId="2" borderId="0" xfId="0" applyNumberFormat="1" applyFont="1" applyFill="1" applyBorder="1" applyAlignment="1">
      <alignment horizontal="center" vertical="center"/>
    </xf>
    <xf numFmtId="0" fontId="12" fillId="0" borderId="0" xfId="0" applyFont="1"/>
    <xf numFmtId="0" fontId="13" fillId="2" borderId="0" xfId="0" applyFont="1" applyFill="1" applyAlignment="1">
      <alignment vertical="center"/>
    </xf>
    <xf numFmtId="0" fontId="14" fillId="2" borderId="0" xfId="0" applyFont="1" applyFill="1"/>
    <xf numFmtId="0" fontId="14" fillId="2" borderId="0" xfId="0" applyFont="1" applyFill="1" applyAlignment="1">
      <alignment horizontal="left" wrapText="1"/>
    </xf>
    <xf numFmtId="169" fontId="0" fillId="0" borderId="0" xfId="0" applyNumberFormat="1" applyAlignment="1" applyProtection="1">
      <alignment vertical="center"/>
    </xf>
    <xf numFmtId="3" fontId="0" fillId="0" borderId="0" xfId="0" applyNumberFormat="1"/>
    <xf numFmtId="0" fontId="8" fillId="2" borderId="0" xfId="0" applyFont="1" applyFill="1" applyAlignment="1">
      <alignment horizontal="center" vertical="center" wrapText="1"/>
    </xf>
    <xf numFmtId="0" fontId="9" fillId="2" borderId="0" xfId="0" applyFont="1" applyFill="1" applyAlignment="1">
      <alignment horizontal="left" wrapText="1"/>
    </xf>
    <xf numFmtId="0" fontId="0" fillId="0" borderId="0" xfId="0" applyFill="1" applyBorder="1"/>
    <xf numFmtId="9" fontId="0" fillId="0" borderId="0" xfId="0" applyNumberFormat="1" applyFill="1" applyBorder="1"/>
    <xf numFmtId="0" fontId="4" fillId="0" borderId="0" xfId="0" applyFont="1" applyFill="1" applyBorder="1"/>
    <xf numFmtId="0" fontId="15" fillId="2" borderId="0" xfId="0" applyFont="1" applyFill="1" applyAlignment="1">
      <alignment vertical="center" wrapText="1"/>
    </xf>
    <xf numFmtId="0" fontId="0" fillId="2" borderId="1" xfId="0" applyFill="1" applyBorder="1"/>
    <xf numFmtId="0" fontId="0" fillId="2" borderId="0" xfId="0" applyFill="1" applyBorder="1"/>
    <xf numFmtId="0" fontId="16" fillId="2" borderId="0" xfId="0" applyFont="1" applyFill="1" applyBorder="1" applyAlignment="1">
      <alignment vertical="center"/>
    </xf>
    <xf numFmtId="0" fontId="17" fillId="2" borderId="0" xfId="0" applyFont="1" applyFill="1"/>
    <xf numFmtId="0" fontId="0" fillId="0" borderId="0" xfId="0" applyFill="1" applyAlignment="1">
      <alignment horizontal="left"/>
    </xf>
    <xf numFmtId="165" fontId="0" fillId="0" borderId="0" xfId="0" applyNumberFormat="1" applyFont="1" applyFill="1" applyAlignment="1">
      <alignment horizontal="left" vertical="center"/>
    </xf>
    <xf numFmtId="165" fontId="4" fillId="0" borderId="0" xfId="0" applyNumberFormat="1" applyFont="1" applyFill="1" applyAlignment="1">
      <alignment horizontal="left" vertical="center"/>
    </xf>
    <xf numFmtId="165" fontId="0" fillId="0" borderId="0" xfId="0" applyNumberFormat="1" applyFont="1" applyFill="1" applyBorder="1" applyAlignment="1">
      <alignment horizontal="left" vertical="center"/>
    </xf>
    <xf numFmtId="165" fontId="3" fillId="0" borderId="0" xfId="0" applyNumberFormat="1" applyFont="1" applyFill="1" applyBorder="1" applyAlignment="1">
      <alignment horizontal="left" vertical="center" wrapText="1"/>
    </xf>
    <xf numFmtId="165" fontId="0" fillId="0" borderId="0" xfId="0" applyNumberFormat="1" applyFont="1" applyAlignment="1">
      <alignment horizontal="left" vertical="center"/>
    </xf>
    <xf numFmtId="165" fontId="3" fillId="0" borderId="0" xfId="0" applyNumberFormat="1" applyFont="1" applyFill="1" applyAlignment="1">
      <alignment horizontal="left" vertical="center" wrapText="1"/>
    </xf>
    <xf numFmtId="9" fontId="20" fillId="0" borderId="0" xfId="0" applyNumberFormat="1" applyFont="1" applyFill="1" applyAlignment="1">
      <alignment horizontal="right"/>
    </xf>
    <xf numFmtId="0" fontId="20" fillId="0" borderId="0" xfId="0" applyFont="1" applyFill="1"/>
    <xf numFmtId="0" fontId="0" fillId="0" borderId="0" xfId="0" applyAlignment="1"/>
    <xf numFmtId="0" fontId="21" fillId="3" borderId="0" xfId="0" applyFont="1" applyFill="1" applyBorder="1" applyAlignment="1">
      <alignment vertical="center"/>
    </xf>
    <xf numFmtId="0" fontId="24" fillId="2" borderId="0" xfId="0" applyFont="1" applyFill="1" applyBorder="1" applyAlignment="1">
      <alignment horizontal="left" vertical="center"/>
    </xf>
    <xf numFmtId="0" fontId="29" fillId="2" borderId="0" xfId="0" applyFont="1" applyFill="1" applyAlignment="1"/>
    <xf numFmtId="0" fontId="22" fillId="2" borderId="0" xfId="0" applyFont="1" applyFill="1" applyBorder="1" applyAlignment="1">
      <alignment horizontal="left" vertical="center"/>
    </xf>
    <xf numFmtId="0" fontId="27" fillId="2" borderId="0" xfId="0" applyFont="1" applyFill="1" applyBorder="1" applyAlignment="1">
      <alignment horizontal="left" vertical="center"/>
    </xf>
    <xf numFmtId="0" fontId="29" fillId="2" borderId="0" xfId="0" applyFont="1" applyFill="1" applyAlignment="1">
      <alignment vertical="center"/>
    </xf>
    <xf numFmtId="0" fontId="29" fillId="2" borderId="0" xfId="0" applyFont="1" applyFill="1" applyBorder="1" applyAlignment="1">
      <alignment vertical="center"/>
    </xf>
    <xf numFmtId="0" fontId="0" fillId="0" borderId="0" xfId="0" applyAlignment="1">
      <alignment horizontal="right"/>
    </xf>
    <xf numFmtId="0" fontId="9" fillId="2" borderId="0" xfId="0" applyFont="1" applyFill="1" applyAlignment="1">
      <alignment wrapText="1"/>
    </xf>
    <xf numFmtId="0" fontId="17" fillId="2" borderId="0" xfId="0" applyFont="1" applyFill="1" applyAlignment="1">
      <alignment horizontal="right"/>
    </xf>
    <xf numFmtId="0" fontId="0" fillId="2" borderId="0" xfId="0" applyFill="1" applyAlignment="1">
      <alignment horizontal="right"/>
    </xf>
    <xf numFmtId="9" fontId="0" fillId="0" borderId="0" xfId="0" quotePrefix="1" applyNumberFormat="1" applyFill="1"/>
    <xf numFmtId="167" fontId="25" fillId="2" borderId="0" xfId="0" applyNumberFormat="1" applyFont="1" applyFill="1" applyBorder="1" applyAlignment="1">
      <alignment horizontal="right" vertical="center"/>
    </xf>
    <xf numFmtId="166" fontId="27" fillId="2" borderId="0" xfId="0" applyNumberFormat="1" applyFont="1" applyFill="1" applyBorder="1" applyAlignment="1">
      <alignment horizontal="right" vertical="center"/>
    </xf>
    <xf numFmtId="166" fontId="23" fillId="2" borderId="0" xfId="0" applyNumberFormat="1" applyFont="1" applyFill="1" applyBorder="1" applyAlignment="1">
      <alignment horizontal="right" vertical="center"/>
    </xf>
    <xf numFmtId="1" fontId="26" fillId="2" borderId="0" xfId="0" applyNumberFormat="1" applyFont="1" applyFill="1" applyBorder="1" applyAlignment="1">
      <alignment horizontal="right" vertical="center"/>
    </xf>
    <xf numFmtId="1" fontId="25" fillId="2" borderId="0" xfId="0" applyNumberFormat="1" applyFont="1" applyFill="1" applyBorder="1" applyAlignment="1">
      <alignment horizontal="right" vertical="center"/>
    </xf>
    <xf numFmtId="164" fontId="26" fillId="2" borderId="0"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0" fontId="31" fillId="3" borderId="0" xfId="0" applyFont="1" applyFill="1" applyBorder="1" applyAlignment="1">
      <alignment horizontal="right" vertical="center"/>
    </xf>
    <xf numFmtId="0" fontId="22" fillId="4" borderId="0" xfId="0" applyFont="1" applyFill="1" applyBorder="1" applyAlignment="1">
      <alignment horizontal="left" vertical="center"/>
    </xf>
    <xf numFmtId="166" fontId="23" fillId="4" borderId="0" xfId="0" applyNumberFormat="1" applyFont="1" applyFill="1" applyBorder="1" applyAlignment="1">
      <alignment horizontal="right" vertical="center"/>
    </xf>
    <xf numFmtId="0" fontId="24" fillId="4" borderId="0" xfId="0" applyFont="1" applyFill="1" applyBorder="1" applyAlignment="1">
      <alignment horizontal="left" vertical="center"/>
    </xf>
    <xf numFmtId="167" fontId="26" fillId="4" borderId="0" xfId="0" applyNumberFormat="1" applyFont="1" applyFill="1" applyBorder="1" applyAlignment="1">
      <alignment horizontal="right" vertical="center"/>
    </xf>
    <xf numFmtId="167" fontId="25" fillId="4" borderId="0" xfId="0" applyNumberFormat="1" applyFont="1" applyFill="1" applyBorder="1" applyAlignment="1">
      <alignment horizontal="right" vertical="center"/>
    </xf>
    <xf numFmtId="164" fontId="25" fillId="4" borderId="0" xfId="0" applyNumberFormat="1" applyFont="1" applyFill="1" applyBorder="1" applyAlignment="1">
      <alignment horizontal="right" vertical="center"/>
    </xf>
    <xf numFmtId="1" fontId="26" fillId="4" borderId="0" xfId="0" applyNumberFormat="1" applyFont="1" applyFill="1" applyBorder="1" applyAlignment="1">
      <alignment horizontal="right" vertical="center"/>
    </xf>
    <xf numFmtId="1" fontId="25" fillId="4" borderId="0" xfId="0" applyNumberFormat="1" applyFont="1" applyFill="1" applyBorder="1" applyAlignment="1">
      <alignment horizontal="right" vertical="center"/>
    </xf>
    <xf numFmtId="168" fontId="27" fillId="4" borderId="0" xfId="0" applyNumberFormat="1" applyFont="1" applyFill="1" applyBorder="1" applyAlignment="1">
      <alignment horizontal="right" vertical="center"/>
    </xf>
    <xf numFmtId="164" fontId="26" fillId="4" borderId="0" xfId="0" applyNumberFormat="1" applyFont="1" applyFill="1" applyBorder="1" applyAlignment="1">
      <alignment horizontal="right" vertical="center"/>
    </xf>
    <xf numFmtId="0" fontId="27" fillId="4" borderId="0" xfId="0" applyFont="1" applyFill="1" applyBorder="1" applyAlignment="1"/>
    <xf numFmtId="0" fontId="10" fillId="2" borderId="0" xfId="0" applyFont="1" applyFill="1" applyAlignment="1">
      <alignment horizontal="right"/>
    </xf>
    <xf numFmtId="9" fontId="11" fillId="2" borderId="0" xfId="0" applyNumberFormat="1" applyFont="1" applyFill="1" applyBorder="1" applyAlignment="1">
      <alignment horizontal="right" vertical="center"/>
    </xf>
    <xf numFmtId="0" fontId="14" fillId="2" borderId="0" xfId="0" applyFont="1" applyFill="1" applyAlignment="1">
      <alignment horizontal="right"/>
    </xf>
    <xf numFmtId="0" fontId="14" fillId="2" borderId="0" xfId="0" applyFont="1" applyFill="1" applyAlignment="1">
      <alignment horizontal="right" wrapText="1"/>
    </xf>
    <xf numFmtId="0" fontId="29" fillId="2" borderId="0" xfId="0" applyFont="1" applyFill="1" applyBorder="1" applyAlignment="1">
      <alignment vertical="center" wrapText="1"/>
    </xf>
    <xf numFmtId="1" fontId="0" fillId="0" borderId="0" xfId="0" applyNumberFormat="1"/>
    <xf numFmtId="9" fontId="0" fillId="0" borderId="0" xfId="1" applyFont="1"/>
    <xf numFmtId="0" fontId="34" fillId="0" borderId="0" xfId="0" applyFont="1" applyFill="1" applyBorder="1"/>
    <xf numFmtId="164" fontId="0" fillId="0" borderId="0" xfId="0" applyNumberFormat="1"/>
    <xf numFmtId="165" fontId="0" fillId="0" borderId="0" xfId="1" applyNumberFormat="1" applyFont="1"/>
    <xf numFmtId="168" fontId="0" fillId="0" borderId="0" xfId="0" applyNumberFormat="1"/>
    <xf numFmtId="0" fontId="29" fillId="2" borderId="0" xfId="0" applyFont="1" applyFill="1" applyAlignment="1">
      <alignment wrapText="1"/>
    </xf>
    <xf numFmtId="0" fontId="18" fillId="2" borderId="0" xfId="0" applyFont="1" applyFill="1" applyAlignment="1">
      <alignment wrapText="1"/>
    </xf>
    <xf numFmtId="0" fontId="35" fillId="2" borderId="0" xfId="0" applyFont="1" applyFill="1" applyAlignment="1">
      <alignment wrapText="1"/>
    </xf>
    <xf numFmtId="0" fontId="20" fillId="2" borderId="0" xfId="0" applyFont="1" applyFill="1"/>
    <xf numFmtId="0" fontId="20" fillId="2" borderId="0" xfId="0" applyFont="1" applyFill="1" applyBorder="1"/>
    <xf numFmtId="164" fontId="26" fillId="5" borderId="0" xfId="0" applyNumberFormat="1" applyFont="1" applyFill="1" applyBorder="1" applyAlignment="1">
      <alignment horizontal="right" vertical="center"/>
    </xf>
    <xf numFmtId="0" fontId="0" fillId="2" borderId="0" xfId="0" applyFill="1" applyAlignment="1">
      <alignment wrapText="1"/>
    </xf>
    <xf numFmtId="0" fontId="29" fillId="2" borderId="0" xfId="0" applyFont="1" applyFill="1" applyAlignment="1">
      <alignment vertical="center" wrapText="1"/>
    </xf>
    <xf numFmtId="0" fontId="37" fillId="2" borderId="0" xfId="0" applyFont="1" applyFill="1" applyAlignment="1">
      <alignment horizontal="left"/>
    </xf>
    <xf numFmtId="0" fontId="37" fillId="2" borderId="0" xfId="0" applyFont="1" applyFill="1"/>
    <xf numFmtId="0" fontId="29" fillId="0" borderId="0" xfId="0" applyFont="1" applyAlignment="1">
      <alignment vertical="center"/>
    </xf>
    <xf numFmtId="0" fontId="29" fillId="2" borderId="0" xfId="0" applyFont="1" applyFill="1" applyAlignment="1">
      <alignment horizontal="left" vertical="center"/>
    </xf>
    <xf numFmtId="0" fontId="36" fillId="2" borderId="0" xfId="0" applyFont="1" applyFill="1" applyAlignment="1">
      <alignment vertical="center"/>
    </xf>
    <xf numFmtId="0" fontId="37" fillId="2" borderId="0" xfId="0" applyFont="1" applyFill="1" applyAlignment="1">
      <alignment horizontal="left" vertical="center"/>
    </xf>
    <xf numFmtId="0" fontId="37" fillId="2" borderId="0" xfId="0" applyFont="1" applyFill="1" applyAlignment="1">
      <alignment vertical="center"/>
    </xf>
    <xf numFmtId="0" fontId="29" fillId="2" borderId="0" xfId="0" applyFont="1" applyFill="1" applyBorder="1" applyAlignment="1"/>
    <xf numFmtId="0" fontId="29" fillId="2" borderId="0" xfId="0" applyFont="1" applyFill="1" applyBorder="1" applyAlignment="1">
      <alignment horizontal="left"/>
    </xf>
    <xf numFmtId="0" fontId="39" fillId="6" borderId="0" xfId="0" applyFont="1" applyFill="1"/>
    <xf numFmtId="0" fontId="40" fillId="6" borderId="0" xfId="0" applyFont="1" applyFill="1"/>
    <xf numFmtId="0" fontId="40" fillId="6" borderId="0" xfId="0" applyFont="1" applyFill="1" applyAlignment="1">
      <alignment horizontal="right"/>
    </xf>
    <xf numFmtId="0" fontId="39" fillId="6" borderId="0" xfId="0" applyFont="1" applyFill="1" applyAlignment="1">
      <alignment horizontal="right"/>
    </xf>
    <xf numFmtId="0" fontId="40" fillId="6" borderId="0" xfId="0" applyFont="1" applyFill="1" applyBorder="1" applyAlignment="1">
      <alignment horizontal="right"/>
    </xf>
    <xf numFmtId="3" fontId="40" fillId="6" borderId="0" xfId="0" applyNumberFormat="1" applyFont="1" applyFill="1" applyBorder="1"/>
    <xf numFmtId="3" fontId="40" fillId="6" borderId="0" xfId="0" applyNumberFormat="1" applyFont="1" applyFill="1" applyBorder="1" applyAlignment="1">
      <alignment horizontal="right"/>
    </xf>
    <xf numFmtId="0" fontId="41" fillId="6" borderId="0" xfId="0" applyFont="1" applyFill="1"/>
    <xf numFmtId="0" fontId="41" fillId="6" borderId="0" xfId="0" applyFont="1" applyFill="1" applyAlignment="1">
      <alignment horizontal="right"/>
    </xf>
    <xf numFmtId="0" fontId="42" fillId="6" borderId="0" xfId="0" applyFont="1" applyFill="1"/>
    <xf numFmtId="164" fontId="40" fillId="6" borderId="0" xfId="0" applyNumberFormat="1" applyFont="1" applyFill="1" applyAlignment="1"/>
    <xf numFmtId="164" fontId="40" fillId="6" borderId="0" xfId="0" applyNumberFormat="1" applyFont="1" applyFill="1" applyAlignment="1">
      <alignment horizontal="right"/>
    </xf>
    <xf numFmtId="164" fontId="40" fillId="6" borderId="0" xfId="0" applyNumberFormat="1" applyFont="1" applyFill="1"/>
    <xf numFmtId="0" fontId="40" fillId="6" borderId="0" xfId="0" applyFont="1" applyFill="1" applyBorder="1"/>
    <xf numFmtId="9" fontId="40" fillId="6" borderId="0" xfId="0" applyNumberFormat="1" applyFont="1" applyFill="1" applyBorder="1"/>
    <xf numFmtId="0" fontId="39" fillId="6" borderId="0" xfId="0" applyFont="1" applyFill="1" applyBorder="1"/>
    <xf numFmtId="9" fontId="39" fillId="6" borderId="0" xfId="0" applyNumberFormat="1" applyFont="1" applyFill="1" applyBorder="1"/>
    <xf numFmtId="0" fontId="39" fillId="6" borderId="0" xfId="0" applyFont="1" applyFill="1" applyBorder="1" applyAlignment="1">
      <alignment horizontal="right"/>
    </xf>
    <xf numFmtId="0" fontId="40" fillId="6" borderId="0" xfId="0" applyFont="1" applyFill="1" applyAlignment="1">
      <alignment wrapText="1"/>
    </xf>
    <xf numFmtId="9" fontId="40" fillId="6" borderId="0" xfId="0" applyNumberFormat="1" applyFont="1" applyFill="1"/>
    <xf numFmtId="1" fontId="40" fillId="6" borderId="0" xfId="0" applyNumberFormat="1" applyFont="1" applyFill="1"/>
    <xf numFmtId="1" fontId="43" fillId="6" borderId="0" xfId="0" applyNumberFormat="1" applyFont="1" applyFill="1" applyAlignment="1">
      <alignment wrapText="1"/>
    </xf>
    <xf numFmtId="9" fontId="40" fillId="6" borderId="0" xfId="0" applyNumberFormat="1" applyFont="1" applyFill="1" applyAlignment="1">
      <alignment wrapText="1"/>
    </xf>
    <xf numFmtId="9" fontId="39" fillId="6" borderId="0" xfId="0" applyNumberFormat="1" applyFont="1" applyFill="1" applyBorder="1" applyAlignment="1">
      <alignment horizontal="right"/>
    </xf>
    <xf numFmtId="9" fontId="43" fillId="6" borderId="0" xfId="0" applyNumberFormat="1" applyFont="1" applyFill="1"/>
    <xf numFmtId="9" fontId="40" fillId="6" borderId="0" xfId="1" applyFont="1" applyFill="1"/>
    <xf numFmtId="0" fontId="40" fillId="6" borderId="0" xfId="0" applyFont="1" applyFill="1" applyAlignment="1"/>
    <xf numFmtId="1" fontId="43" fillId="6" borderId="0" xfId="0" applyNumberFormat="1" applyFont="1" applyFill="1" applyAlignment="1"/>
    <xf numFmtId="1" fontId="40" fillId="6" borderId="0" xfId="0" applyNumberFormat="1" applyFont="1" applyFill="1" applyAlignment="1">
      <alignment horizontal="left"/>
    </xf>
    <xf numFmtId="0" fontId="40" fillId="6" borderId="0" xfId="0" applyFont="1" applyFill="1" applyAlignment="1">
      <alignment vertical="center" wrapText="1"/>
    </xf>
    <xf numFmtId="1" fontId="40" fillId="6" borderId="0" xfId="0" applyNumberFormat="1" applyFont="1" applyFill="1" applyAlignment="1">
      <alignment vertical="center"/>
    </xf>
    <xf numFmtId="9" fontId="40" fillId="6" borderId="0" xfId="0" applyNumberFormat="1" applyFont="1" applyFill="1" applyAlignment="1">
      <alignment vertical="center"/>
    </xf>
    <xf numFmtId="0" fontId="40" fillId="6" borderId="0" xfId="0" applyFont="1" applyFill="1" applyAlignment="1">
      <alignment vertical="center"/>
    </xf>
    <xf numFmtId="1" fontId="43" fillId="6" borderId="0" xfId="0" applyNumberFormat="1" applyFont="1" applyFill="1" applyAlignment="1">
      <alignment vertical="center"/>
    </xf>
    <xf numFmtId="0" fontId="39" fillId="6" borderId="0" xfId="0" applyFont="1" applyFill="1" applyAlignment="1">
      <alignment vertical="center"/>
    </xf>
    <xf numFmtId="0" fontId="39" fillId="6" borderId="0" xfId="0" applyFont="1" applyFill="1" applyAlignment="1">
      <alignment horizontal="right" vertical="center"/>
    </xf>
    <xf numFmtId="9" fontId="40" fillId="6" borderId="0" xfId="0" quotePrefix="1" applyNumberFormat="1" applyFont="1" applyFill="1" applyAlignment="1">
      <alignment vertical="center"/>
    </xf>
    <xf numFmtId="9" fontId="43" fillId="6" borderId="0" xfId="0" quotePrefix="1" applyNumberFormat="1" applyFont="1" applyFill="1" applyAlignment="1">
      <alignment vertical="center"/>
    </xf>
    <xf numFmtId="9" fontId="40" fillId="6" borderId="0" xfId="0" applyNumberFormat="1" applyFont="1" applyFill="1" applyBorder="1" applyAlignment="1">
      <alignment vertical="center"/>
    </xf>
    <xf numFmtId="0" fontId="43" fillId="6" borderId="0" xfId="0" applyFont="1" applyFill="1" applyAlignment="1">
      <alignment vertical="center"/>
    </xf>
    <xf numFmtId="9" fontId="43" fillId="6" borderId="0" xfId="0" applyNumberFormat="1" applyFont="1" applyFill="1" applyAlignment="1">
      <alignment horizontal="right" vertical="center"/>
    </xf>
    <xf numFmtId="9" fontId="40" fillId="6" borderId="0" xfId="1" applyFont="1" applyFill="1" applyAlignment="1">
      <alignment vertical="center"/>
    </xf>
    <xf numFmtId="9" fontId="40" fillId="6" borderId="0" xfId="0" applyNumberFormat="1" applyFont="1" applyFill="1" applyAlignment="1">
      <alignment horizontal="right" vertical="center"/>
    </xf>
    <xf numFmtId="0" fontId="4" fillId="0" borderId="0" xfId="0" applyFont="1" applyFill="1" applyAlignment="1">
      <alignment horizontal="right"/>
    </xf>
    <xf numFmtId="0" fontId="40" fillId="6" borderId="0" xfId="0" applyFont="1" applyFill="1" applyAlignment="1">
      <alignment horizontal="left" vertical="center"/>
    </xf>
    <xf numFmtId="0" fontId="43" fillId="6" borderId="0" xfId="0" applyFont="1" applyFill="1" applyAlignment="1">
      <alignment vertical="center" wrapText="1"/>
    </xf>
    <xf numFmtId="0" fontId="39" fillId="6" borderId="0" xfId="0" applyFont="1" applyFill="1" applyAlignment="1">
      <alignment horizontal="right" vertical="center" wrapText="1"/>
    </xf>
    <xf numFmtId="0" fontId="40" fillId="6" borderId="0" xfId="0" applyFont="1" applyFill="1" applyAlignment="1">
      <alignment horizontal="left" vertical="center" wrapText="1"/>
    </xf>
    <xf numFmtId="0" fontId="44" fillId="6" borderId="0" xfId="0" applyFont="1" applyFill="1" applyBorder="1" applyAlignment="1">
      <alignment horizontal="left" vertical="center"/>
    </xf>
    <xf numFmtId="0" fontId="44" fillId="6" borderId="0" xfId="0" applyFont="1" applyFill="1" applyBorder="1" applyAlignment="1">
      <alignment horizontal="right" vertical="center"/>
    </xf>
    <xf numFmtId="0" fontId="44" fillId="6" borderId="0" xfId="0" applyFont="1" applyFill="1" applyAlignment="1">
      <alignment horizontal="right" vertical="center"/>
    </xf>
    <xf numFmtId="0" fontId="45" fillId="6" borderId="0" xfId="0" applyFont="1" applyFill="1" applyAlignment="1">
      <alignment horizontal="left" vertical="center"/>
    </xf>
    <xf numFmtId="0" fontId="45" fillId="6" borderId="0" xfId="0" applyFont="1" applyFill="1" applyBorder="1" applyAlignment="1">
      <alignment horizontal="right" vertical="center"/>
    </xf>
    <xf numFmtId="0" fontId="45"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right" vertical="center"/>
    </xf>
    <xf numFmtId="0" fontId="45" fillId="6" borderId="0" xfId="0" applyFont="1" applyFill="1" applyBorder="1" applyAlignment="1">
      <alignment horizontal="left" vertical="center" wrapText="1"/>
    </xf>
    <xf numFmtId="165" fontId="45" fillId="6" borderId="0" xfId="1" applyNumberFormat="1" applyFont="1" applyFill="1" applyAlignment="1">
      <alignment vertical="center"/>
    </xf>
    <xf numFmtId="165" fontId="45" fillId="6" borderId="0" xfId="1" applyNumberFormat="1" applyFont="1" applyFill="1" applyAlignment="1">
      <alignment horizontal="right" vertical="center"/>
    </xf>
    <xf numFmtId="0" fontId="31" fillId="3" borderId="0" xfId="0" applyFont="1" applyFill="1" applyBorder="1" applyAlignment="1">
      <alignment horizontal="center" vertical="center"/>
    </xf>
    <xf numFmtId="166" fontId="23" fillId="4" borderId="0" xfId="0" applyNumberFormat="1" applyFont="1" applyFill="1" applyBorder="1" applyAlignment="1">
      <alignment horizontal="center" vertical="center"/>
    </xf>
    <xf numFmtId="167" fontId="25" fillId="2" borderId="0" xfId="0" applyNumberFormat="1" applyFont="1" applyFill="1" applyBorder="1" applyAlignment="1">
      <alignment horizontal="center" vertical="center"/>
    </xf>
    <xf numFmtId="167" fontId="26" fillId="4" borderId="0" xfId="0" applyNumberFormat="1" applyFont="1" applyFill="1" applyBorder="1" applyAlignment="1">
      <alignment horizontal="center" vertical="center"/>
    </xf>
    <xf numFmtId="166" fontId="27" fillId="2" borderId="0" xfId="0" applyNumberFormat="1" applyFont="1" applyFill="1" applyBorder="1" applyAlignment="1">
      <alignment horizontal="center" vertical="center"/>
    </xf>
    <xf numFmtId="1" fontId="26" fillId="4" borderId="0" xfId="0" applyNumberFormat="1" applyFont="1" applyFill="1" applyBorder="1" applyAlignment="1">
      <alignment horizontal="center" vertical="center"/>
    </xf>
    <xf numFmtId="1" fontId="26" fillId="2" borderId="0" xfId="0" applyNumberFormat="1" applyFont="1" applyFill="1" applyBorder="1" applyAlignment="1">
      <alignment horizontal="center" vertical="center"/>
    </xf>
    <xf numFmtId="168" fontId="27" fillId="4" borderId="0" xfId="0" applyNumberFormat="1" applyFont="1" applyFill="1" applyBorder="1" applyAlignment="1">
      <alignment horizontal="center" vertical="center"/>
    </xf>
    <xf numFmtId="164" fontId="26" fillId="2" borderId="0" xfId="0" applyNumberFormat="1" applyFont="1" applyFill="1" applyBorder="1" applyAlignment="1">
      <alignment horizontal="center" vertical="center"/>
    </xf>
    <xf numFmtId="164" fontId="26" fillId="4" borderId="0" xfId="0" applyNumberFormat="1" applyFont="1" applyFill="1" applyBorder="1" applyAlignment="1">
      <alignment horizontal="center" vertical="center"/>
    </xf>
    <xf numFmtId="164" fontId="26" fillId="5" borderId="0" xfId="0" applyNumberFormat="1" applyFont="1" applyFill="1" applyBorder="1" applyAlignment="1">
      <alignment horizontal="center" vertical="center"/>
    </xf>
    <xf numFmtId="168" fontId="27" fillId="2" borderId="0" xfId="0" applyNumberFormat="1" applyFont="1" applyFill="1" applyBorder="1" applyAlignment="1">
      <alignment horizontal="center" vertical="center"/>
    </xf>
    <xf numFmtId="0" fontId="28" fillId="2" borderId="0" xfId="0" applyFont="1" applyFill="1" applyBorder="1" applyAlignment="1">
      <alignment horizontal="left" wrapText="1"/>
    </xf>
    <xf numFmtId="0" fontId="18" fillId="2" borderId="0" xfId="0" applyFont="1" applyFill="1" applyBorder="1" applyAlignment="1">
      <alignment horizontal="center" vertical="center" wrapText="1"/>
    </xf>
    <xf numFmtId="0" fontId="29" fillId="2" borderId="0" xfId="0" applyFont="1" applyFill="1" applyBorder="1" applyAlignment="1">
      <alignment horizontal="left" vertical="top" wrapText="1"/>
    </xf>
    <xf numFmtId="0" fontId="40" fillId="6" borderId="0" xfId="0" applyFont="1" applyFill="1" applyAlignment="1">
      <alignment wrapText="1"/>
    </xf>
    <xf numFmtId="0" fontId="9" fillId="2" borderId="0" xfId="0" applyFont="1" applyFill="1" applyAlignment="1">
      <alignment horizontal="left" wrapText="1"/>
    </xf>
    <xf numFmtId="0" fontId="18" fillId="2" borderId="0" xfId="0" applyFont="1" applyFill="1" applyAlignment="1">
      <alignment horizontal="center" vertical="center" wrapText="1"/>
    </xf>
    <xf numFmtId="0" fontId="29" fillId="2" borderId="0" xfId="0" applyFont="1" applyFill="1" applyAlignment="1">
      <alignment horizontal="justify" wrapText="1"/>
    </xf>
    <xf numFmtId="0" fontId="18" fillId="2" borderId="0" xfId="0" applyFont="1" applyFill="1" applyAlignment="1">
      <alignment horizontal="center" wrapText="1"/>
    </xf>
    <xf numFmtId="0" fontId="9" fillId="2" borderId="0" xfId="0" applyFont="1" applyFill="1" applyAlignment="1">
      <alignment horizontal="left" vertical="center" wrapText="1"/>
    </xf>
    <xf numFmtId="0" fontId="29" fillId="2" borderId="0" xfId="0" applyFont="1" applyFill="1" applyBorder="1" applyAlignment="1">
      <alignment horizontal="justify" vertical="center" wrapText="1"/>
    </xf>
    <xf numFmtId="0" fontId="29" fillId="2" borderId="0" xfId="0" applyFont="1" applyFill="1" applyAlignment="1">
      <alignment horizontal="left" wrapText="1"/>
    </xf>
    <xf numFmtId="0" fontId="29" fillId="2" borderId="0" xfId="0" applyFont="1" applyFill="1" applyAlignment="1">
      <alignment horizontal="justify" vertical="center" wrapText="1"/>
    </xf>
    <xf numFmtId="0" fontId="29" fillId="2"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wrapText="1"/>
    </xf>
    <xf numFmtId="0" fontId="29" fillId="0" borderId="0" xfId="0" applyFont="1" applyFill="1" applyBorder="1" applyAlignment="1">
      <alignment vertical="center" wrapText="1"/>
    </xf>
    <xf numFmtId="165" fontId="0" fillId="0" borderId="0" xfId="1" applyNumberFormat="1" applyFont="1" applyFill="1"/>
    <xf numFmtId="0" fontId="0" fillId="0" borderId="0" xfId="0" applyFill="1" applyAlignment="1">
      <alignment horizontal="right"/>
    </xf>
  </cellXfs>
  <cellStyles count="2">
    <cellStyle name="Normal" xfId="0" builtinId="0"/>
    <cellStyle name="Pourcentage" xfId="1" builtinId="5"/>
  </cellStyles>
  <dxfs count="0"/>
  <tableStyles count="0" defaultTableStyle="TableStyleMedium2" defaultPivotStyle="PivotStyleLight16"/>
  <colors>
    <mruColors>
      <color rgb="FFD1FFE6"/>
      <color rgb="FFAFFFD3"/>
      <color rgb="FFE1FFEE"/>
      <color rgb="FF00B050"/>
      <color rgb="FF81FFBA"/>
      <color rgb="FF55ED5C"/>
      <color rgb="FF85FFBC"/>
      <color rgb="FFEFFFF6"/>
      <color rgb="FFDA900C"/>
      <color rgb="FFF0FE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40751553448107E-2"/>
          <c:y val="4.1480985476459856E-2"/>
          <c:w val="0.8618053178135342"/>
          <c:h val="0.8387507297725757"/>
        </c:manualLayout>
      </c:layout>
      <c:barChart>
        <c:barDir val="col"/>
        <c:grouping val="clustered"/>
        <c:varyColors val="0"/>
        <c:ser>
          <c:idx val="2"/>
          <c:order val="0"/>
          <c:tx>
            <c:strRef>
              <c:f>Repères!$A$51</c:f>
              <c:strCache>
                <c:ptCount val="1"/>
                <c:pt idx="0">
                  <c:v>Proportion de victimes parmi les ménages possédant un vélo (en %)</c:v>
                </c:pt>
              </c:strCache>
            </c:strRef>
          </c:tx>
          <c:spPr>
            <a:solidFill>
              <a:srgbClr val="D1FFE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Repères!$B$48:$N$48</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Repères!$B$51:$N$51</c:f>
              <c:numCache>
                <c:formatCode>0.0</c:formatCode>
                <c:ptCount val="13"/>
                <c:pt idx="0">
                  <c:v>2.1510187019345999</c:v>
                </c:pt>
                <c:pt idx="1">
                  <c:v>2.1523656879637998</c:v>
                </c:pt>
                <c:pt idx="2">
                  <c:v>1.83688099676857</c:v>
                </c:pt>
                <c:pt idx="3">
                  <c:v>2.1559044444564899</c:v>
                </c:pt>
                <c:pt idx="4">
                  <c:v>1.9048901533752201</c:v>
                </c:pt>
                <c:pt idx="5">
                  <c:v>2.0403028246224899</c:v>
                </c:pt>
                <c:pt idx="6">
                  <c:v>1.86138049836801</c:v>
                </c:pt>
                <c:pt idx="7">
                  <c:v>2.2324628408628202</c:v>
                </c:pt>
                <c:pt idx="8">
                  <c:v>2.3190357437540898</c:v>
                </c:pt>
                <c:pt idx="9">
                  <c:v>2.17908730502135</c:v>
                </c:pt>
                <c:pt idx="10">
                  <c:v>2.3173723995143898</c:v>
                </c:pt>
                <c:pt idx="11">
                  <c:v>2.2519234298900299</c:v>
                </c:pt>
                <c:pt idx="12">
                  <c:v>2.0231401183187998</c:v>
                </c:pt>
              </c:numCache>
            </c:numRef>
          </c:val>
          <c:extLst>
            <c:ext xmlns:c16="http://schemas.microsoft.com/office/drawing/2014/chart" uri="{C3380CC4-5D6E-409C-BE32-E72D297353CC}">
              <c16:uniqueId val="{00000000-31E6-4FA4-A638-FF954FF81FE3}"/>
            </c:ext>
          </c:extLst>
        </c:ser>
        <c:dLbls>
          <c:showLegendKey val="0"/>
          <c:showVal val="0"/>
          <c:showCatName val="0"/>
          <c:showSerName val="0"/>
          <c:showPercent val="0"/>
          <c:showBubbleSize val="0"/>
        </c:dLbls>
        <c:gapWidth val="150"/>
        <c:axId val="1533280016"/>
        <c:axId val="1533271312"/>
      </c:barChart>
      <c:lineChart>
        <c:grouping val="standard"/>
        <c:varyColors val="0"/>
        <c:ser>
          <c:idx val="0"/>
          <c:order val="1"/>
          <c:tx>
            <c:strRef>
              <c:f>Repères!$A$49</c:f>
              <c:strCache>
                <c:ptCount val="1"/>
                <c:pt idx="0">
                  <c:v>Vols et tentatives de vol de vélo</c:v>
                </c:pt>
              </c:strCache>
            </c:strRef>
          </c:tx>
          <c:spPr>
            <a:ln w="28575" cap="rnd">
              <a:solidFill>
                <a:srgbClr val="00B050"/>
              </a:solidFill>
              <a:round/>
            </a:ln>
            <a:effectLst/>
          </c:spPr>
          <c:marker>
            <c:symbol val="none"/>
          </c:marker>
          <c:dLbls>
            <c:dLbl>
              <c:idx val="0"/>
              <c:layout>
                <c:manualLayout>
                  <c:x val="-3.9980016287921617E-2"/>
                  <c:y val="-3.49854227405247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1E6-4FA4-A638-FF954FF81FE3}"/>
                </c:ext>
              </c:extLst>
            </c:dLbl>
            <c:dLbl>
              <c:idx val="1"/>
              <c:delete val="1"/>
              <c:extLst>
                <c:ext xmlns:c15="http://schemas.microsoft.com/office/drawing/2012/chart" uri="{CE6537A1-D6FC-4f65-9D91-7224C49458BB}"/>
                <c:ext xmlns:c16="http://schemas.microsoft.com/office/drawing/2014/chart" uri="{C3380CC4-5D6E-409C-BE32-E72D297353CC}">
                  <c16:uniqueId val="{00000002-31E6-4FA4-A638-FF954FF81FE3}"/>
                </c:ext>
              </c:extLst>
            </c:dLbl>
            <c:dLbl>
              <c:idx val="2"/>
              <c:delete val="1"/>
              <c:extLst>
                <c:ext xmlns:c15="http://schemas.microsoft.com/office/drawing/2012/chart" uri="{CE6537A1-D6FC-4f65-9D91-7224C49458BB}"/>
                <c:ext xmlns:c16="http://schemas.microsoft.com/office/drawing/2014/chart" uri="{C3380CC4-5D6E-409C-BE32-E72D297353CC}">
                  <c16:uniqueId val="{00000003-31E6-4FA4-A638-FF954FF81FE3}"/>
                </c:ext>
              </c:extLst>
            </c:dLbl>
            <c:dLbl>
              <c:idx val="3"/>
              <c:layout>
                <c:manualLayout>
                  <c:x val="-3.5982014659129438E-2"/>
                  <c:y val="-3.10981535471331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1E6-4FA4-A638-FF954FF81FE3}"/>
                </c:ext>
              </c:extLst>
            </c:dLbl>
            <c:dLbl>
              <c:idx val="4"/>
              <c:layout>
                <c:manualLayout>
                  <c:x val="-4.1979017102317752E-2"/>
                  <c:y val="3.10981535471331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1E6-4FA4-A638-FF954FF81FE3}"/>
                </c:ext>
              </c:extLst>
            </c:dLbl>
            <c:dLbl>
              <c:idx val="5"/>
              <c:delete val="1"/>
              <c:extLst>
                <c:ext xmlns:c15="http://schemas.microsoft.com/office/drawing/2012/chart" uri="{CE6537A1-D6FC-4f65-9D91-7224C49458BB}"/>
                <c:ext xmlns:c16="http://schemas.microsoft.com/office/drawing/2014/chart" uri="{C3380CC4-5D6E-409C-BE32-E72D297353CC}">
                  <c16:uniqueId val="{00000006-31E6-4FA4-A638-FF954FF81FE3}"/>
                </c:ext>
              </c:extLst>
            </c:dLbl>
            <c:dLbl>
              <c:idx val="6"/>
              <c:layout>
                <c:manualLayout>
                  <c:x val="-1.5992006515168713E-2"/>
                  <c:y val="2.33236151603497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1E6-4FA4-A638-FF954FF81FE3}"/>
                </c:ext>
              </c:extLst>
            </c:dLbl>
            <c:dLbl>
              <c:idx val="7"/>
              <c:layout>
                <c:manualLayout>
                  <c:x val="-4.7976019545505989E-2"/>
                  <c:y val="-2.72108843537415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1E6-4FA4-A638-FF954FF81FE3}"/>
                </c:ext>
              </c:extLst>
            </c:dLbl>
            <c:dLbl>
              <c:idx val="8"/>
              <c:layout>
                <c:manualLayout>
                  <c:x val="-2.5987010587149185E-2"/>
                  <c:y val="-2.33236151603498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1E6-4FA4-A638-FF954FF81FE3}"/>
                </c:ext>
              </c:extLst>
            </c:dLbl>
            <c:dLbl>
              <c:idx val="9"/>
              <c:layout>
                <c:manualLayout>
                  <c:x val="-4.1979017102317676E-2"/>
                  <c:y val="2.33236151603498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1E6-4FA4-A638-FF954FF81FE3}"/>
                </c:ext>
              </c:extLst>
            </c:dLbl>
            <c:dLbl>
              <c:idx val="10"/>
              <c:delete val="1"/>
              <c:extLst>
                <c:ext xmlns:c15="http://schemas.microsoft.com/office/drawing/2012/chart" uri="{CE6537A1-D6FC-4f65-9D91-7224C49458BB}"/>
                <c:ext xmlns:c16="http://schemas.microsoft.com/office/drawing/2014/chart" uri="{C3380CC4-5D6E-409C-BE32-E72D297353CC}">
                  <c16:uniqueId val="{0000000B-31E6-4FA4-A638-FF954FF81FE3}"/>
                </c:ext>
              </c:extLst>
            </c:dLbl>
            <c:dLbl>
              <c:idx val="11"/>
              <c:layout>
                <c:manualLayout>
                  <c:x val="-9.9950040719803991E-3"/>
                  <c:y val="-1.16618075801749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1E6-4FA4-A638-FF954FF81FE3}"/>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Repères!$B$48:$N$48</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Repères!$B$49:$N$49</c:f>
              <c:numCache>
                <c:formatCode>#,##0</c:formatCode>
                <c:ptCount val="13"/>
                <c:pt idx="0">
                  <c:v>334000</c:v>
                </c:pt>
                <c:pt idx="1">
                  <c:v>339000</c:v>
                </c:pt>
                <c:pt idx="2">
                  <c:v>333000</c:v>
                </c:pt>
                <c:pt idx="3">
                  <c:v>348000</c:v>
                </c:pt>
                <c:pt idx="4">
                  <c:v>318000</c:v>
                </c:pt>
                <c:pt idx="5">
                  <c:v>314000</c:v>
                </c:pt>
                <c:pt idx="6">
                  <c:v>314000</c:v>
                </c:pt>
                <c:pt idx="7">
                  <c:v>401000</c:v>
                </c:pt>
                <c:pt idx="8">
                  <c:v>405000</c:v>
                </c:pt>
                <c:pt idx="9">
                  <c:v>349000</c:v>
                </c:pt>
                <c:pt idx="10">
                  <c:v>387000</c:v>
                </c:pt>
                <c:pt idx="11">
                  <c:v>403000</c:v>
                </c:pt>
                <c:pt idx="12">
                  <c:v>361000</c:v>
                </c:pt>
              </c:numCache>
            </c:numRef>
          </c:val>
          <c:smooth val="0"/>
          <c:extLst>
            <c:ext xmlns:c16="http://schemas.microsoft.com/office/drawing/2014/chart" uri="{C3380CC4-5D6E-409C-BE32-E72D297353CC}">
              <c16:uniqueId val="{0000000D-31E6-4FA4-A638-FF954FF81FE3}"/>
            </c:ext>
          </c:extLst>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1533281648"/>
        <c:axId val="1533276208"/>
      </c:lineChart>
      <c:catAx>
        <c:axId val="1533281648"/>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533276208"/>
        <c:crossesAt val="0"/>
        <c:auto val="1"/>
        <c:lblAlgn val="ctr"/>
        <c:lblOffset val="100"/>
        <c:noMultiLvlLbl val="0"/>
      </c:catAx>
      <c:valAx>
        <c:axId val="1533276208"/>
        <c:scaling>
          <c:orientation val="minMax"/>
          <c:max val="48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533281648"/>
        <c:crosses val="autoZero"/>
        <c:crossBetween val="between"/>
        <c:majorUnit val="60000"/>
        <c:minorUnit val="20000"/>
      </c:valAx>
      <c:valAx>
        <c:axId val="1533271312"/>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533280016"/>
        <c:crosses val="max"/>
        <c:crossBetween val="between"/>
      </c:valAx>
      <c:catAx>
        <c:axId val="1533280016"/>
        <c:scaling>
          <c:orientation val="minMax"/>
        </c:scaling>
        <c:delete val="1"/>
        <c:axPos val="b"/>
        <c:numFmt formatCode="General" sourceLinked="1"/>
        <c:majorTickMark val="out"/>
        <c:minorTickMark val="none"/>
        <c:tickLblPos val="nextTo"/>
        <c:crossAx val="1533271312"/>
        <c:crosses val="autoZero"/>
        <c:auto val="1"/>
        <c:lblAlgn val="ctr"/>
        <c:lblOffset val="100"/>
        <c:noMultiLvlLbl val="0"/>
      </c:catAx>
      <c:spPr>
        <a:noFill/>
        <a:ln w="25400">
          <a:noFill/>
        </a:ln>
        <a:effectLst/>
      </c:spPr>
    </c:plotArea>
    <c:legend>
      <c:legendPos val="b"/>
      <c:layout>
        <c:manualLayout>
          <c:xMode val="edge"/>
          <c:yMode val="edge"/>
          <c:x val="0.10513186007497985"/>
          <c:y val="2.6257738190889404E-2"/>
          <c:w val="0.6193277564883316"/>
          <c:h val="0.118458950636827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066889366102E-2"/>
          <c:y val="2.6376098735507329E-2"/>
          <c:w val="0.48385705375344829"/>
          <c:h val="0.64485569124886644"/>
        </c:manualLayout>
      </c:layout>
      <c:barChart>
        <c:barDir val="col"/>
        <c:grouping val="percentStacked"/>
        <c:varyColors val="0"/>
        <c:ser>
          <c:idx val="0"/>
          <c:order val="0"/>
          <c:tx>
            <c:strRef>
              <c:f>'Prejudice&amp;Recours'!$A$55</c:f>
              <c:strCache>
                <c:ptCount val="1"/>
                <c:pt idx="0">
                  <c:v>Déclaration à l'assurance</c:v>
                </c:pt>
              </c:strCache>
            </c:strRef>
          </c:tx>
          <c:spPr>
            <a:solidFill>
              <a:schemeClr val="accent2">
                <a:lumMod val="60000"/>
                <a:lumOff val="40000"/>
              </a:schemeClr>
            </a:solidFill>
            <a:ln w="9525" cap="flat" cmpd="sng" algn="ctr">
              <a:noFill/>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CD9C-445F-B1B7-3547E2A38867}"/>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'Prejudice&amp;Recours'!$B$53:$D$53</c:f>
              <c:strCache>
                <c:ptCount val="3"/>
                <c:pt idx="0">
                  <c:v>Ménages victimes d'un vol ou d'une tentative</c:v>
                </c:pt>
                <c:pt idx="1">
                  <c:v>Ménages victimes d'une tentative</c:v>
                </c:pt>
                <c:pt idx="2">
                  <c:v>Ménages victimes d'un vol de vélo</c:v>
                </c:pt>
              </c:strCache>
            </c:strRef>
          </c:cat>
          <c:val>
            <c:numRef>
              <c:f>'Prejudice&amp;Recours'!$B$55:$D$55</c:f>
              <c:numCache>
                <c:formatCode>0%</c:formatCode>
                <c:ptCount val="3"/>
                <c:pt idx="0">
                  <c:v>0.113450980347149</c:v>
                </c:pt>
                <c:pt idx="1">
                  <c:v>8.3410229090301203E-3</c:v>
                </c:pt>
                <c:pt idx="2">
                  <c:v>0.12814542622597699</c:v>
                </c:pt>
              </c:numCache>
            </c:numRef>
          </c:val>
          <c:extLst>
            <c:ext xmlns:c16="http://schemas.microsoft.com/office/drawing/2014/chart" uri="{C3380CC4-5D6E-409C-BE32-E72D297353CC}">
              <c16:uniqueId val="{00000001-CD9C-445F-B1B7-3547E2A38867}"/>
            </c:ext>
          </c:extLst>
        </c:ser>
        <c:ser>
          <c:idx val="2"/>
          <c:order val="1"/>
          <c:tx>
            <c:strRef>
              <c:f>'Prejudice&amp;Recours'!$A$56</c:f>
              <c:strCache>
                <c:ptCount val="1"/>
                <c:pt idx="0">
                  <c:v>Pas de déclaration à l'assurance</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'Prejudice&amp;Recours'!$B$53:$D$53</c:f>
              <c:strCache>
                <c:ptCount val="3"/>
                <c:pt idx="0">
                  <c:v>Ménages victimes d'un vol ou d'une tentative</c:v>
                </c:pt>
                <c:pt idx="1">
                  <c:v>Ménages victimes d'une tentative</c:v>
                </c:pt>
                <c:pt idx="2">
                  <c:v>Ménages victimes d'un vol de vélo</c:v>
                </c:pt>
              </c:strCache>
            </c:strRef>
          </c:cat>
          <c:val>
            <c:numRef>
              <c:f>'Prejudice&amp;Recours'!$B$56:$D$56</c:f>
              <c:numCache>
                <c:formatCode>0%</c:formatCode>
                <c:ptCount val="3"/>
                <c:pt idx="0">
                  <c:v>0.8457313744371</c:v>
                </c:pt>
                <c:pt idx="1">
                  <c:v>0.97987755733495696</c:v>
                </c:pt>
                <c:pt idx="2">
                  <c:v>0.82697746579840403</c:v>
                </c:pt>
              </c:numCache>
            </c:numRef>
          </c:val>
          <c:extLst>
            <c:ext xmlns:c16="http://schemas.microsoft.com/office/drawing/2014/chart" uri="{C3380CC4-5D6E-409C-BE32-E72D297353CC}">
              <c16:uniqueId val="{00000002-CD9C-445F-B1B7-3547E2A38867}"/>
            </c:ext>
          </c:extLst>
        </c:ser>
        <c:ser>
          <c:idx val="1"/>
          <c:order val="2"/>
          <c:tx>
            <c:strRef>
              <c:f>'Prejudice&amp;Recours'!$A$57</c:f>
              <c:strCache>
                <c:ptCount val="1"/>
                <c:pt idx="0">
                  <c:v>Ne sait pas/Refus</c:v>
                </c:pt>
              </c:strCache>
            </c:strRef>
          </c:tx>
          <c:spPr>
            <a:solidFill>
              <a:schemeClr val="bg2">
                <a:lumMod val="90000"/>
              </a:schemeClr>
            </a:solidFill>
            <a:ln w="9525" cap="flat" cmpd="sng" algn="ctr">
              <a:noFill/>
              <a:round/>
            </a:ln>
            <a:effectLst/>
          </c:spPr>
          <c:invertIfNegative val="0"/>
          <c:cat>
            <c:strRef>
              <c:f>'Prejudice&amp;Recours'!$B$53:$D$53</c:f>
              <c:strCache>
                <c:ptCount val="3"/>
                <c:pt idx="0">
                  <c:v>Ménages victimes d'un vol ou d'une tentative</c:v>
                </c:pt>
                <c:pt idx="1">
                  <c:v>Ménages victimes d'une tentative</c:v>
                </c:pt>
                <c:pt idx="2">
                  <c:v>Ménages victimes d'un vol de vélo</c:v>
                </c:pt>
              </c:strCache>
            </c:strRef>
          </c:cat>
          <c:val>
            <c:numRef>
              <c:f>'Prejudice&amp;Recours'!$B$57:$D$57</c:f>
              <c:numCache>
                <c:formatCode>0%</c:formatCode>
                <c:ptCount val="3"/>
                <c:pt idx="0">
                  <c:v>4.0817645215751042E-2</c:v>
                </c:pt>
                <c:pt idx="1">
                  <c:v>1.1781419756012879E-2</c:v>
                </c:pt>
                <c:pt idx="2">
                  <c:v>4.4877107975618946E-2</c:v>
                </c:pt>
              </c:numCache>
            </c:numRef>
          </c:val>
          <c:extLst>
            <c:ext xmlns:c16="http://schemas.microsoft.com/office/drawing/2014/chart" uri="{C3380CC4-5D6E-409C-BE32-E72D297353CC}">
              <c16:uniqueId val="{00000003-CD9C-445F-B1B7-3547E2A38867}"/>
            </c:ext>
          </c:extLst>
        </c:ser>
        <c:dLbls>
          <c:showLegendKey val="0"/>
          <c:showVal val="0"/>
          <c:showCatName val="0"/>
          <c:showSerName val="0"/>
          <c:showPercent val="0"/>
          <c:showBubbleSize val="0"/>
        </c:dLbls>
        <c:gapWidth val="60"/>
        <c:overlap val="100"/>
        <c:axId val="1533269136"/>
        <c:axId val="1533269680"/>
      </c:barChart>
      <c:catAx>
        <c:axId val="1533269136"/>
        <c:scaling>
          <c:orientation val="maxMin"/>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533269680"/>
        <c:crosses val="autoZero"/>
        <c:auto val="1"/>
        <c:lblAlgn val="ctr"/>
        <c:lblOffset val="100"/>
        <c:noMultiLvlLbl val="0"/>
      </c:catAx>
      <c:valAx>
        <c:axId val="1533269680"/>
        <c:scaling>
          <c:orientation val="minMax"/>
          <c:max val="1"/>
          <c:min val="0"/>
        </c:scaling>
        <c:delete val="1"/>
        <c:axPos val="r"/>
        <c:numFmt formatCode="0%" sourceLinked="1"/>
        <c:majorTickMark val="none"/>
        <c:minorTickMark val="none"/>
        <c:tickLblPos val="nextTo"/>
        <c:crossAx val="1533269136"/>
        <c:crosses val="autoZero"/>
        <c:crossBetween val="between"/>
        <c:majorUnit val="1"/>
      </c:valAx>
      <c:spPr>
        <a:noFill/>
        <a:ln w="25400">
          <a:noFill/>
        </a:ln>
        <a:effectLst/>
      </c:spPr>
    </c:plotArea>
    <c:legend>
      <c:legendPos val="r"/>
      <c:layout>
        <c:manualLayout>
          <c:xMode val="edge"/>
          <c:yMode val="edge"/>
          <c:x val="0.49848857409570213"/>
          <c:y val="0.14333452837991112"/>
          <c:w val="0.30799733765336751"/>
          <c:h val="0.278594240120005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47911061798711"/>
          <c:y val="0.28079268614913067"/>
          <c:w val="0.3038931267358419"/>
          <c:h val="0.6889348059680459"/>
        </c:manualLayout>
      </c:layout>
      <c:barChart>
        <c:barDir val="bar"/>
        <c:grouping val="clustered"/>
        <c:varyColors val="0"/>
        <c:ser>
          <c:idx val="0"/>
          <c:order val="0"/>
          <c:tx>
            <c:v>Proportion de victimes parmi les ménages possédant un vélo</c:v>
          </c:tx>
          <c:spPr>
            <a:solidFill>
              <a:schemeClr val="accent1">
                <a:lumMod val="60000"/>
                <a:lumOff val="40000"/>
              </a:schemeClr>
            </a:solidFill>
            <a:ln w="9525" cap="flat" cmpd="sng" algn="ctr">
              <a:noFill/>
              <a:round/>
            </a:ln>
            <a:effectLst/>
          </c:spPr>
          <c:invertIfNegative val="0"/>
          <c:dLbls>
            <c:dLbl>
              <c:idx val="1"/>
              <c:layout>
                <c:manualLayout>
                  <c:x val="-3.0511056594286191E-3"/>
                  <c:y val="-8.2619035036727382E-3"/>
                </c:manualLayout>
              </c:layout>
              <c:tx>
                <c:rich>
                  <a:bodyPr/>
                  <a:lstStyle/>
                  <a:p>
                    <a:r>
                      <a:rPr lang="en-US"/>
                      <a:t>ND</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831-4E1C-80D8-B121A3383651}"/>
                </c:ext>
              </c:extLst>
            </c:dLbl>
            <c:dLbl>
              <c:idx val="12"/>
              <c:layout>
                <c:manualLayout>
                  <c:x val="0"/>
                  <c:y val="-1.7897091722595078E-2"/>
                </c:manualLayout>
              </c:layout>
              <c:tx>
                <c:rich>
                  <a:bodyPr/>
                  <a:lstStyle/>
                  <a:p>
                    <a:r>
                      <a:rPr lang="en-US"/>
                      <a:t>ND</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831-4E1C-80D8-B121A3383651}"/>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Profil!$C$54:$C$66</c:f>
              <c:strCache>
                <c:ptCount val="13"/>
                <c:pt idx="0">
                  <c:v>Ile-de-France</c:v>
                </c:pt>
                <c:pt idx="1">
                  <c:v>Centre-Val de Loire</c:v>
                </c:pt>
                <c:pt idx="2">
                  <c:v>Bourgogne-Franche-Comté</c:v>
                </c:pt>
                <c:pt idx="3">
                  <c:v>Normandie</c:v>
                </c:pt>
                <c:pt idx="4">
                  <c:v>Hauts-de-France</c:v>
                </c:pt>
                <c:pt idx="5">
                  <c:v>Grand Est</c:v>
                </c:pt>
                <c:pt idx="6">
                  <c:v>Pays de la Loire</c:v>
                </c:pt>
                <c:pt idx="7">
                  <c:v>Bretagne</c:v>
                </c:pt>
                <c:pt idx="8">
                  <c:v>Nouvelle-Aquitaine</c:v>
                </c:pt>
                <c:pt idx="9">
                  <c:v>Occitanie</c:v>
                </c:pt>
                <c:pt idx="10">
                  <c:v>Auvergne-Rhône-Alpes</c:v>
                </c:pt>
                <c:pt idx="11">
                  <c:v>Provence-Alpes-Côte d'Azur</c:v>
                </c:pt>
                <c:pt idx="12">
                  <c:v>Corse</c:v>
                </c:pt>
              </c:strCache>
            </c:strRef>
          </c:cat>
          <c:val>
            <c:numRef>
              <c:f>Profil!$E$54:$E$66</c:f>
              <c:numCache>
                <c:formatCode>0.0%</c:formatCode>
                <c:ptCount val="13"/>
                <c:pt idx="0">
                  <c:v>3.72541302399928E-2</c:v>
                </c:pt>
                <c:pt idx="1">
                  <c:v>0</c:v>
                </c:pt>
                <c:pt idx="2">
                  <c:v>1.69162116789115E-2</c:v>
                </c:pt>
                <c:pt idx="3">
                  <c:v>9.1694066746367802E-3</c:v>
                </c:pt>
                <c:pt idx="4">
                  <c:v>1.7561361729155199E-2</c:v>
                </c:pt>
                <c:pt idx="5">
                  <c:v>2.4643023586814399E-2</c:v>
                </c:pt>
                <c:pt idx="6">
                  <c:v>1.7484611633941001E-2</c:v>
                </c:pt>
                <c:pt idx="7">
                  <c:v>1.23235890435495E-2</c:v>
                </c:pt>
                <c:pt idx="8">
                  <c:v>1.76124237995459E-2</c:v>
                </c:pt>
                <c:pt idx="9">
                  <c:v>2.41286455759105E-2</c:v>
                </c:pt>
                <c:pt idx="10">
                  <c:v>2.24163405554016E-2</c:v>
                </c:pt>
                <c:pt idx="11">
                  <c:v>2.5886642777107199E-2</c:v>
                </c:pt>
                <c:pt idx="12">
                  <c:v>0</c:v>
                </c:pt>
              </c:numCache>
            </c:numRef>
          </c:val>
          <c:extLst>
            <c:ext xmlns:c16="http://schemas.microsoft.com/office/drawing/2014/chart" uri="{C3380CC4-5D6E-409C-BE32-E72D297353CC}">
              <c16:uniqueId val="{00000002-7831-4E1C-80D8-B121A3383651}"/>
            </c:ext>
          </c:extLst>
        </c:ser>
        <c:ser>
          <c:idx val="1"/>
          <c:order val="1"/>
          <c:tx>
            <c:v>Proportion de victimes parmi l'ensemble des ménages</c:v>
          </c:tx>
          <c:spPr>
            <a:solidFill>
              <a:schemeClr val="accent1">
                <a:lumMod val="20000"/>
                <a:lumOff val="80000"/>
              </a:schemeClr>
            </a:solidFill>
            <a:ln w="9525" cap="flat" cmpd="sng" algn="ctr">
              <a:noFill/>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7831-4E1C-80D8-B121A3383651}"/>
                </c:ext>
              </c:extLst>
            </c:dLbl>
            <c:dLbl>
              <c:idx val="12"/>
              <c:delete val="1"/>
              <c:extLst>
                <c:ext xmlns:c15="http://schemas.microsoft.com/office/drawing/2012/chart" uri="{CE6537A1-D6FC-4f65-9D91-7224C49458BB}"/>
                <c:ext xmlns:c16="http://schemas.microsoft.com/office/drawing/2014/chart" uri="{C3380CC4-5D6E-409C-BE32-E72D297353CC}">
                  <c16:uniqueId val="{00000004-7831-4E1C-80D8-B121A3383651}"/>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Profil!$C$54:$C$66</c:f>
              <c:strCache>
                <c:ptCount val="13"/>
                <c:pt idx="0">
                  <c:v>Ile-de-France</c:v>
                </c:pt>
                <c:pt idx="1">
                  <c:v>Centre-Val de Loire</c:v>
                </c:pt>
                <c:pt idx="2">
                  <c:v>Bourgogne-Franche-Comté</c:v>
                </c:pt>
                <c:pt idx="3">
                  <c:v>Normandie</c:v>
                </c:pt>
                <c:pt idx="4">
                  <c:v>Hauts-de-France</c:v>
                </c:pt>
                <c:pt idx="5">
                  <c:v>Grand Est</c:v>
                </c:pt>
                <c:pt idx="6">
                  <c:v>Pays de la Loire</c:v>
                </c:pt>
                <c:pt idx="7">
                  <c:v>Bretagne</c:v>
                </c:pt>
                <c:pt idx="8">
                  <c:v>Nouvelle-Aquitaine</c:v>
                </c:pt>
                <c:pt idx="9">
                  <c:v>Occitanie</c:v>
                </c:pt>
                <c:pt idx="10">
                  <c:v>Auvergne-Rhône-Alpes</c:v>
                </c:pt>
                <c:pt idx="11">
                  <c:v>Provence-Alpes-Côte d'Azur</c:v>
                </c:pt>
                <c:pt idx="12">
                  <c:v>Corse</c:v>
                </c:pt>
              </c:strCache>
            </c:strRef>
          </c:cat>
          <c:val>
            <c:numRef>
              <c:f>Profil!$D$54:$D$66</c:f>
              <c:numCache>
                <c:formatCode>0.0%</c:formatCode>
                <c:ptCount val="13"/>
                <c:pt idx="0">
                  <c:v>1.57508426230791E-2</c:v>
                </c:pt>
                <c:pt idx="1">
                  <c:v>0</c:v>
                </c:pt>
                <c:pt idx="2">
                  <c:v>1.04023347865159E-2</c:v>
                </c:pt>
                <c:pt idx="3">
                  <c:v>5.1504277206923096E-3</c:v>
                </c:pt>
                <c:pt idx="4">
                  <c:v>9.4280786604096101E-3</c:v>
                </c:pt>
                <c:pt idx="5">
                  <c:v>1.4401341642085799E-2</c:v>
                </c:pt>
                <c:pt idx="6">
                  <c:v>1.16561666255633E-2</c:v>
                </c:pt>
                <c:pt idx="7">
                  <c:v>7.5414424056097001E-3</c:v>
                </c:pt>
                <c:pt idx="8">
                  <c:v>1.0484937554808499E-2</c:v>
                </c:pt>
                <c:pt idx="9">
                  <c:v>1.2845787824158199E-2</c:v>
                </c:pt>
                <c:pt idx="10">
                  <c:v>1.2236013066924799E-2</c:v>
                </c:pt>
                <c:pt idx="11">
                  <c:v>1.05284996873223E-2</c:v>
                </c:pt>
                <c:pt idx="12">
                  <c:v>0</c:v>
                </c:pt>
              </c:numCache>
            </c:numRef>
          </c:val>
          <c:extLst>
            <c:ext xmlns:c16="http://schemas.microsoft.com/office/drawing/2014/chart" uri="{C3380CC4-5D6E-409C-BE32-E72D297353CC}">
              <c16:uniqueId val="{00000005-7831-4E1C-80D8-B121A3383651}"/>
            </c:ext>
          </c:extLst>
        </c:ser>
        <c:dLbls>
          <c:showLegendKey val="0"/>
          <c:showVal val="0"/>
          <c:showCatName val="0"/>
          <c:showSerName val="0"/>
          <c:showPercent val="0"/>
          <c:showBubbleSize val="0"/>
        </c:dLbls>
        <c:gapWidth val="30"/>
        <c:axId val="1533274032"/>
        <c:axId val="1533274576"/>
      </c:barChart>
      <c:catAx>
        <c:axId val="153327403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533274576"/>
        <c:crosses val="autoZero"/>
        <c:auto val="1"/>
        <c:lblAlgn val="ctr"/>
        <c:lblOffset val="100"/>
        <c:noMultiLvlLbl val="0"/>
      </c:catAx>
      <c:valAx>
        <c:axId val="1533274576"/>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533274032"/>
        <c:crosses val="autoZero"/>
        <c:crossBetween val="between"/>
        <c:minorUnit val="5.000000000000001E-3"/>
      </c:valAx>
      <c:spPr>
        <a:noFill/>
        <a:ln w="25400">
          <a:noFill/>
        </a:ln>
        <a:effectLst/>
      </c:spPr>
    </c:plotArea>
    <c:legend>
      <c:legendPos val="t"/>
      <c:layout>
        <c:manualLayout>
          <c:xMode val="edge"/>
          <c:yMode val="edge"/>
          <c:x val="0.14681778280051111"/>
          <c:y val="6.1128785076362102E-2"/>
          <c:w val="0.71650565776493047"/>
          <c:h val="0.123905918691616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8896437682536751"/>
          <c:y val="0.21220888136799382"/>
          <c:w val="0.35382109470151824"/>
          <c:h val="0.72737559837316967"/>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dLbl>
              <c:idx val="0"/>
              <c:layout>
                <c:manualLayout>
                  <c:x val="-1.5082855454345958E-2"/>
                  <c:y val="1.4111006062572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105-47D8-9C0B-DD0A3D44E3DF}"/>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Profil!$C$67:$C$71</c:f>
              <c:strCache>
                <c:ptCount val="5"/>
                <c:pt idx="0">
                  <c:v>Communes rurales</c:v>
                </c:pt>
                <c:pt idx="1">
                  <c:v>moins de 20 000 hab.</c:v>
                </c:pt>
                <c:pt idx="2">
                  <c:v>20 000 à moins de 100 000 hab.</c:v>
                </c:pt>
                <c:pt idx="3">
                  <c:v>100 000 hab. ou plus</c:v>
                </c:pt>
                <c:pt idx="4">
                  <c:v>Agglomération parisienne</c:v>
                </c:pt>
              </c:strCache>
            </c:strRef>
          </c:cat>
          <c:val>
            <c:numRef>
              <c:f>Profil!$E$67:$E$71</c:f>
              <c:numCache>
                <c:formatCode>0.0%</c:formatCode>
                <c:ptCount val="5"/>
                <c:pt idx="0">
                  <c:v>4.1474390720172899E-3</c:v>
                </c:pt>
                <c:pt idx="1">
                  <c:v>1.2259604863922399E-2</c:v>
                </c:pt>
                <c:pt idx="2">
                  <c:v>1.8553877658623E-2</c:v>
                </c:pt>
                <c:pt idx="3">
                  <c:v>3.6972149019928097E-2</c:v>
                </c:pt>
                <c:pt idx="4">
                  <c:v>4.1170458780881998E-2</c:v>
                </c:pt>
              </c:numCache>
            </c:numRef>
          </c:val>
          <c:extLst>
            <c:ext xmlns:c16="http://schemas.microsoft.com/office/drawing/2014/chart" uri="{C3380CC4-5D6E-409C-BE32-E72D297353CC}">
              <c16:uniqueId val="{00000001-5105-47D8-9C0B-DD0A3D44E3DF}"/>
            </c:ext>
          </c:extLst>
        </c:ser>
        <c:ser>
          <c:idx val="0"/>
          <c:order val="1"/>
          <c:spPr>
            <a:solidFill>
              <a:schemeClr val="accent1">
                <a:lumMod val="20000"/>
                <a:lumOff val="80000"/>
              </a:schemeClr>
            </a:solidFill>
            <a:ln w="9525" cap="flat" cmpd="sng" algn="ctr">
              <a:noFill/>
              <a:round/>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105-47D8-9C0B-DD0A3D44E3DF}"/>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Profil!$C$67:$C$71</c:f>
              <c:strCache>
                <c:ptCount val="5"/>
                <c:pt idx="0">
                  <c:v>Communes rurales</c:v>
                </c:pt>
                <c:pt idx="1">
                  <c:v>moins de 20 000 hab.</c:v>
                </c:pt>
                <c:pt idx="2">
                  <c:v>20 000 à moins de 100 000 hab.</c:v>
                </c:pt>
                <c:pt idx="3">
                  <c:v>100 000 hab. ou plus</c:v>
                </c:pt>
                <c:pt idx="4">
                  <c:v>Agglomération parisienne</c:v>
                </c:pt>
              </c:strCache>
            </c:strRef>
          </c:cat>
          <c:val>
            <c:numRef>
              <c:f>Profil!$D$67:$D$71</c:f>
              <c:numCache>
                <c:formatCode>0.0%</c:formatCode>
                <c:ptCount val="5"/>
                <c:pt idx="0">
                  <c:v>2.69888273819757E-3</c:v>
                </c:pt>
                <c:pt idx="1">
                  <c:v>7.4075267927983203E-3</c:v>
                </c:pt>
                <c:pt idx="2">
                  <c:v>9.7462662224189808E-3</c:v>
                </c:pt>
                <c:pt idx="3">
                  <c:v>1.8127870216394799E-2</c:v>
                </c:pt>
                <c:pt idx="4">
                  <c:v>1.6470088236405299E-2</c:v>
                </c:pt>
              </c:numCache>
            </c:numRef>
          </c:val>
          <c:extLst>
            <c:ext xmlns:c16="http://schemas.microsoft.com/office/drawing/2014/chart" uri="{C3380CC4-5D6E-409C-BE32-E72D297353CC}">
              <c16:uniqueId val="{00000003-5105-47D8-9C0B-DD0A3D44E3DF}"/>
            </c:ext>
          </c:extLst>
        </c:ser>
        <c:dLbls>
          <c:showLegendKey val="0"/>
          <c:showVal val="0"/>
          <c:showCatName val="0"/>
          <c:showSerName val="0"/>
          <c:showPercent val="0"/>
          <c:showBubbleSize val="0"/>
        </c:dLbls>
        <c:gapWidth val="40"/>
        <c:axId val="1533277296"/>
        <c:axId val="1533277840"/>
      </c:barChart>
      <c:catAx>
        <c:axId val="153327729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533277840"/>
        <c:crosses val="autoZero"/>
        <c:auto val="1"/>
        <c:lblAlgn val="ctr"/>
        <c:lblOffset val="100"/>
        <c:noMultiLvlLbl val="0"/>
      </c:catAx>
      <c:valAx>
        <c:axId val="1533277840"/>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53327729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932809956618926"/>
          <c:y val="0.21663111468126506"/>
          <c:w val="0.47172036729830136"/>
          <c:h val="0.62773679398979421"/>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Profil!$C$72:$C$76</c:f>
              <c:strCache>
                <c:ptCount val="5"/>
                <c:pt idx="0">
                  <c:v>Maison indépendante, pavillon, ferme</c:v>
                </c:pt>
                <c:pt idx="1">
                  <c:v>Maison de ville groupée</c:v>
                </c:pt>
                <c:pt idx="2">
                  <c:v>Appartement (immeuble 2 - 9 logements)</c:v>
                </c:pt>
                <c:pt idx="3">
                  <c:v>Appartement (immeuble de 10 logements ou +)</c:v>
                </c:pt>
                <c:pt idx="4">
                  <c:v>Maisons dispersées, hors agglomération</c:v>
                </c:pt>
              </c:strCache>
            </c:strRef>
          </c:cat>
          <c:val>
            <c:numRef>
              <c:f>Profil!$E$72:$E$75</c:f>
              <c:numCache>
                <c:formatCode>0.0%</c:formatCode>
                <c:ptCount val="4"/>
                <c:pt idx="0">
                  <c:v>8.3020612760536499E-3</c:v>
                </c:pt>
                <c:pt idx="1">
                  <c:v>1.80915190605179E-2</c:v>
                </c:pt>
                <c:pt idx="2">
                  <c:v>4.5081440532027402E-2</c:v>
                </c:pt>
                <c:pt idx="3">
                  <c:v>4.4035961326309603E-2</c:v>
                </c:pt>
              </c:numCache>
            </c:numRef>
          </c:val>
          <c:extLst>
            <c:ext xmlns:c16="http://schemas.microsoft.com/office/drawing/2014/chart" uri="{C3380CC4-5D6E-409C-BE32-E72D297353CC}">
              <c16:uniqueId val="{00000000-F55D-4C6D-9579-EEFDC5FED1FB}"/>
            </c:ext>
          </c:extLst>
        </c:ser>
        <c:ser>
          <c:idx val="0"/>
          <c:order val="1"/>
          <c:spPr>
            <a:solidFill>
              <a:schemeClr val="accent1">
                <a:lumMod val="20000"/>
                <a:lumOff val="80000"/>
              </a:schemeClr>
            </a:solidFill>
            <a:ln w="9525" cap="flat" cmpd="sng" algn="ctr">
              <a:noFill/>
              <a:round/>
            </a:ln>
            <a:effectLst/>
          </c:spPr>
          <c:invertIfNegative val="0"/>
          <c:dLbls>
            <c:dLbl>
              <c:idx val="0"/>
              <c:layout>
                <c:manualLayout>
                  <c:x val="-5.1078763522512206E-2"/>
                  <c:y val="1.0767890581003072E-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55D-4C6D-9579-EEFDC5FED1FB}"/>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Profil!$C$72:$C$76</c:f>
              <c:strCache>
                <c:ptCount val="5"/>
                <c:pt idx="0">
                  <c:v>Maison indépendante, pavillon, ferme</c:v>
                </c:pt>
                <c:pt idx="1">
                  <c:v>Maison de ville groupée</c:v>
                </c:pt>
                <c:pt idx="2">
                  <c:v>Appartement (immeuble 2 - 9 logements)</c:v>
                </c:pt>
                <c:pt idx="3">
                  <c:v>Appartement (immeuble de 10 logements ou +)</c:v>
                </c:pt>
                <c:pt idx="4">
                  <c:v>Maisons dispersées, hors agglomération</c:v>
                </c:pt>
              </c:strCache>
            </c:strRef>
          </c:cat>
          <c:val>
            <c:numRef>
              <c:f>Profil!$D$72:$D$75</c:f>
              <c:numCache>
                <c:formatCode>0.0%</c:formatCode>
                <c:ptCount val="4"/>
                <c:pt idx="0">
                  <c:v>5.6464645795203904E-3</c:v>
                </c:pt>
                <c:pt idx="1">
                  <c:v>1.0769253043976201E-2</c:v>
                </c:pt>
                <c:pt idx="2">
                  <c:v>1.8371631292990801E-2</c:v>
                </c:pt>
                <c:pt idx="3">
                  <c:v>1.6045121637065798E-2</c:v>
                </c:pt>
              </c:numCache>
            </c:numRef>
          </c:val>
          <c:extLst>
            <c:ext xmlns:c16="http://schemas.microsoft.com/office/drawing/2014/chart" uri="{C3380CC4-5D6E-409C-BE32-E72D297353CC}">
              <c16:uniqueId val="{00000002-F55D-4C6D-9579-EEFDC5FED1FB}"/>
            </c:ext>
          </c:extLst>
        </c:ser>
        <c:dLbls>
          <c:showLegendKey val="0"/>
          <c:showVal val="0"/>
          <c:showCatName val="0"/>
          <c:showSerName val="0"/>
          <c:showPercent val="0"/>
          <c:showBubbleSize val="0"/>
        </c:dLbls>
        <c:gapWidth val="60"/>
        <c:axId val="1533278928"/>
        <c:axId val="1335478112"/>
      </c:barChart>
      <c:catAx>
        <c:axId val="153327892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335478112"/>
        <c:crosses val="autoZero"/>
        <c:auto val="1"/>
        <c:lblAlgn val="ctr"/>
        <c:lblOffset val="100"/>
        <c:noMultiLvlLbl val="0"/>
      </c:catAx>
      <c:valAx>
        <c:axId val="1335478112"/>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533278928"/>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494678195900351"/>
          <c:y val="0.19543860138251656"/>
          <c:w val="0.47593256364426839"/>
          <c:h val="0.71657103127651911"/>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dLbl>
              <c:idx val="2"/>
              <c:layout>
                <c:manualLayout>
                  <c:x val="3.934371217296468E-3"/>
                  <c:y val="4.7505396618585597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B4E-4DCB-8EEE-854196EA6BCC}"/>
                </c:ext>
              </c:extLst>
            </c:dLbl>
            <c:dLbl>
              <c:idx val="4"/>
              <c:layout>
                <c:manualLayout>
                  <c:x val="-1.2269938650306749E-2"/>
                  <c:y val="1.0142810253949409E-1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B4E-4DCB-8EEE-854196EA6BCC}"/>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Profil!$C$76:$C$80</c:f>
              <c:strCache>
                <c:ptCount val="5"/>
                <c:pt idx="0">
                  <c:v>Maisons dispersées, hors agglomération</c:v>
                </c:pt>
                <c:pt idx="1">
                  <c:v>Maisons en lotissement, en quartier pavillonnaire</c:v>
                </c:pt>
                <c:pt idx="2">
                  <c:v>Immeubles en ville</c:v>
                </c:pt>
                <c:pt idx="3">
                  <c:v>Immeubles en cité ou grand ensemble</c:v>
                </c:pt>
                <c:pt idx="4">
                  <c:v>Habitat mixte : immeubles et maisons</c:v>
                </c:pt>
              </c:strCache>
            </c:strRef>
          </c:cat>
          <c:val>
            <c:numRef>
              <c:f>Profil!$E$76:$E$80</c:f>
              <c:numCache>
                <c:formatCode>0.0%</c:formatCode>
                <c:ptCount val="5"/>
                <c:pt idx="0">
                  <c:v>5.8245465127415401E-3</c:v>
                </c:pt>
                <c:pt idx="1">
                  <c:v>1.3598720415201699E-2</c:v>
                </c:pt>
                <c:pt idx="2">
                  <c:v>4.5693996856993199E-2</c:v>
                </c:pt>
                <c:pt idx="3">
                  <c:v>4.3003764107919298E-2</c:v>
                </c:pt>
                <c:pt idx="4">
                  <c:v>3.8789202034267702E-2</c:v>
                </c:pt>
              </c:numCache>
            </c:numRef>
          </c:val>
          <c:extLst>
            <c:ext xmlns:c16="http://schemas.microsoft.com/office/drawing/2014/chart" uri="{C3380CC4-5D6E-409C-BE32-E72D297353CC}">
              <c16:uniqueId val="{00000002-5B4E-4DCB-8EEE-854196EA6BCC}"/>
            </c:ext>
          </c:extLst>
        </c:ser>
        <c:ser>
          <c:idx val="0"/>
          <c:order val="1"/>
          <c:spPr>
            <a:solidFill>
              <a:schemeClr val="accent1">
                <a:lumMod val="20000"/>
                <a:lumOff val="80000"/>
              </a:schemeClr>
            </a:solidFill>
            <a:ln w="9525" cap="flat" cmpd="sng" algn="ctr">
              <a:noFill/>
              <a:round/>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B4E-4DCB-8EEE-854196EA6BCC}"/>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Profil!$C$76:$C$80</c:f>
              <c:strCache>
                <c:ptCount val="5"/>
                <c:pt idx="0">
                  <c:v>Maisons dispersées, hors agglomération</c:v>
                </c:pt>
                <c:pt idx="1">
                  <c:v>Maisons en lotissement, en quartier pavillonnaire</c:v>
                </c:pt>
                <c:pt idx="2">
                  <c:v>Immeubles en ville</c:v>
                </c:pt>
                <c:pt idx="3">
                  <c:v>Immeubles en cité ou grand ensemble</c:v>
                </c:pt>
                <c:pt idx="4">
                  <c:v>Habitat mixte : immeubles et maisons</c:v>
                </c:pt>
              </c:strCache>
            </c:strRef>
          </c:cat>
          <c:val>
            <c:numRef>
              <c:f>Profil!$D$76:$D$80</c:f>
              <c:numCache>
                <c:formatCode>0.0%</c:formatCode>
                <c:ptCount val="5"/>
                <c:pt idx="0">
                  <c:v>3.7758995077515501E-3</c:v>
                </c:pt>
                <c:pt idx="1">
                  <c:v>8.8372043182909799E-3</c:v>
                </c:pt>
                <c:pt idx="2">
                  <c:v>1.7456973993651901E-2</c:v>
                </c:pt>
                <c:pt idx="3">
                  <c:v>1.52733697825013E-2</c:v>
                </c:pt>
                <c:pt idx="4">
                  <c:v>1.80797338224945E-2</c:v>
                </c:pt>
              </c:numCache>
            </c:numRef>
          </c:val>
          <c:extLst>
            <c:ext xmlns:c16="http://schemas.microsoft.com/office/drawing/2014/chart" uri="{C3380CC4-5D6E-409C-BE32-E72D297353CC}">
              <c16:uniqueId val="{00000004-5B4E-4DCB-8EEE-854196EA6BCC}"/>
            </c:ext>
          </c:extLst>
        </c:ser>
        <c:dLbls>
          <c:showLegendKey val="0"/>
          <c:showVal val="0"/>
          <c:showCatName val="0"/>
          <c:showSerName val="0"/>
          <c:showPercent val="0"/>
          <c:showBubbleSize val="0"/>
        </c:dLbls>
        <c:gapWidth val="50"/>
        <c:axId val="1335470496"/>
        <c:axId val="1646769984"/>
      </c:barChart>
      <c:catAx>
        <c:axId val="133547049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646769984"/>
        <c:crosses val="autoZero"/>
        <c:auto val="1"/>
        <c:lblAlgn val="ctr"/>
        <c:lblOffset val="100"/>
        <c:noMultiLvlLbl val="0"/>
      </c:catAx>
      <c:valAx>
        <c:axId val="1646769984"/>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33547049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392645700267719"/>
          <c:y val="0.2071927806776962"/>
          <c:w val="0.49280388277709775"/>
          <c:h val="0.74959431701472101"/>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Profil!$C$81:$C$85</c:f>
              <c:strCache>
                <c:ptCount val="5"/>
                <c:pt idx="0">
                  <c:v>Moins de 30 ans</c:v>
                </c:pt>
                <c:pt idx="1">
                  <c:v>30-39 ans</c:v>
                </c:pt>
                <c:pt idx="2">
                  <c:v>40-49 ans</c:v>
                </c:pt>
                <c:pt idx="3">
                  <c:v>50-59 ans</c:v>
                </c:pt>
                <c:pt idx="4">
                  <c:v>60 ans ou plus</c:v>
                </c:pt>
              </c:strCache>
            </c:strRef>
          </c:cat>
          <c:val>
            <c:numRef>
              <c:f>Profil!$E$81:$E$85</c:f>
              <c:numCache>
                <c:formatCode>0.0%</c:formatCode>
                <c:ptCount val="5"/>
                <c:pt idx="0">
                  <c:v>4.9167342420944303E-2</c:v>
                </c:pt>
                <c:pt idx="1">
                  <c:v>2.8142997170124601E-2</c:v>
                </c:pt>
                <c:pt idx="2">
                  <c:v>2.48651460281589E-2</c:v>
                </c:pt>
                <c:pt idx="3">
                  <c:v>2.0115940578581602E-2</c:v>
                </c:pt>
                <c:pt idx="4">
                  <c:v>8.5850315025152099E-3</c:v>
                </c:pt>
              </c:numCache>
            </c:numRef>
          </c:val>
          <c:extLst>
            <c:ext xmlns:c16="http://schemas.microsoft.com/office/drawing/2014/chart" uri="{C3380CC4-5D6E-409C-BE32-E72D297353CC}">
              <c16:uniqueId val="{00000000-41AB-4733-9137-2AD5F7E8B553}"/>
            </c:ext>
          </c:extLst>
        </c:ser>
        <c:ser>
          <c:idx val="0"/>
          <c:order val="1"/>
          <c:spPr>
            <a:solidFill>
              <a:schemeClr val="accent1">
                <a:lumMod val="20000"/>
                <a:lumOff val="80000"/>
              </a:schemeClr>
            </a:solidFill>
            <a:ln w="9525" cap="flat" cmpd="sng" algn="ctr">
              <a:noFill/>
              <a:round/>
            </a:ln>
            <a:effectLst/>
          </c:spPr>
          <c:invertIfNegative val="0"/>
          <c:dLbls>
            <c:dLbl>
              <c:idx val="4"/>
              <c:layout>
                <c:manualLayout>
                  <c:x val="-4.7761020365789109E-2"/>
                  <c:y val="-7.574314838552015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AB-4733-9137-2AD5F7E8B553}"/>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Profil!$C$81:$C$85</c:f>
              <c:strCache>
                <c:ptCount val="5"/>
                <c:pt idx="0">
                  <c:v>Moins de 30 ans</c:v>
                </c:pt>
                <c:pt idx="1">
                  <c:v>30-39 ans</c:v>
                </c:pt>
                <c:pt idx="2">
                  <c:v>40-49 ans</c:v>
                </c:pt>
                <c:pt idx="3">
                  <c:v>50-59 ans</c:v>
                </c:pt>
                <c:pt idx="4">
                  <c:v>60 ans ou plus</c:v>
                </c:pt>
              </c:strCache>
            </c:strRef>
          </c:cat>
          <c:val>
            <c:numRef>
              <c:f>Profil!$D$81:$D$85</c:f>
              <c:numCache>
                <c:formatCode>0.0%</c:formatCode>
                <c:ptCount val="5"/>
                <c:pt idx="0">
                  <c:v>1.99938617435769E-2</c:v>
                </c:pt>
                <c:pt idx="1">
                  <c:v>1.79460402044152E-2</c:v>
                </c:pt>
                <c:pt idx="2">
                  <c:v>1.7843802800956401E-2</c:v>
                </c:pt>
                <c:pt idx="3">
                  <c:v>1.25461206950753E-2</c:v>
                </c:pt>
                <c:pt idx="4">
                  <c:v>3.36330046296181E-3</c:v>
                </c:pt>
              </c:numCache>
            </c:numRef>
          </c:val>
          <c:extLst>
            <c:ext xmlns:c16="http://schemas.microsoft.com/office/drawing/2014/chart" uri="{C3380CC4-5D6E-409C-BE32-E72D297353CC}">
              <c16:uniqueId val="{00000002-41AB-4733-9137-2AD5F7E8B553}"/>
            </c:ext>
          </c:extLst>
        </c:ser>
        <c:dLbls>
          <c:showLegendKey val="0"/>
          <c:showVal val="0"/>
          <c:showCatName val="0"/>
          <c:showSerName val="0"/>
          <c:showPercent val="0"/>
          <c:showBubbleSize val="0"/>
        </c:dLbls>
        <c:gapWidth val="40"/>
        <c:axId val="1646774336"/>
        <c:axId val="1646767264"/>
      </c:barChart>
      <c:catAx>
        <c:axId val="164677433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646767264"/>
        <c:crosses val="autoZero"/>
        <c:auto val="1"/>
        <c:lblAlgn val="ctr"/>
        <c:lblOffset val="100"/>
        <c:noMultiLvlLbl val="0"/>
      </c:catAx>
      <c:valAx>
        <c:axId val="1646767264"/>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64677433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423862063632715"/>
          <c:y val="0.23122484689413828"/>
          <c:w val="0.47566741299529663"/>
          <c:h val="0.64148031496062996"/>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99D-4CF9-B1AD-B19A3C8B0C9A}"/>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Profil!$C$86:$C$89</c:f>
              <c:strCache>
                <c:ptCount val="4"/>
                <c:pt idx="0">
                  <c:v>Personnes en emploi¹</c:v>
                </c:pt>
                <c:pt idx="1">
                  <c:v>Chômeurs</c:v>
                </c:pt>
                <c:pt idx="2">
                  <c:v>Retraités</c:v>
                </c:pt>
                <c:pt idx="3">
                  <c:v>Etudiants et autres inactifs</c:v>
                </c:pt>
              </c:strCache>
            </c:strRef>
          </c:cat>
          <c:val>
            <c:numRef>
              <c:f>Profil!$E$86:$E$89</c:f>
              <c:numCache>
                <c:formatCode>0.0%</c:formatCode>
                <c:ptCount val="4"/>
                <c:pt idx="0">
                  <c:v>2.4129999413256199E-2</c:v>
                </c:pt>
                <c:pt idx="1">
                  <c:v>3.7978113839172802E-2</c:v>
                </c:pt>
                <c:pt idx="2">
                  <c:v>7.2408490624894803E-3</c:v>
                </c:pt>
                <c:pt idx="3">
                  <c:v>5.5500000000000001E-2</c:v>
                </c:pt>
              </c:numCache>
            </c:numRef>
          </c:val>
          <c:extLst>
            <c:ext xmlns:c16="http://schemas.microsoft.com/office/drawing/2014/chart" uri="{C3380CC4-5D6E-409C-BE32-E72D297353CC}">
              <c16:uniqueId val="{00000001-D99D-4CF9-B1AD-B19A3C8B0C9A}"/>
            </c:ext>
          </c:extLst>
        </c:ser>
        <c:ser>
          <c:idx val="0"/>
          <c:order val="1"/>
          <c:spPr>
            <a:solidFill>
              <a:schemeClr val="accent1">
                <a:lumMod val="20000"/>
                <a:lumOff val="80000"/>
              </a:schemeClr>
            </a:soli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Profil!$C$86:$C$89</c:f>
              <c:strCache>
                <c:ptCount val="4"/>
                <c:pt idx="0">
                  <c:v>Personnes en emploi¹</c:v>
                </c:pt>
                <c:pt idx="1">
                  <c:v>Chômeurs</c:v>
                </c:pt>
                <c:pt idx="2">
                  <c:v>Retraités</c:v>
                </c:pt>
                <c:pt idx="3">
                  <c:v>Etudiants et autres inactifs</c:v>
                </c:pt>
              </c:strCache>
            </c:strRef>
          </c:cat>
          <c:val>
            <c:numRef>
              <c:f>Profil!$D$86:$D$89</c:f>
              <c:numCache>
                <c:formatCode>0.0%</c:formatCode>
                <c:ptCount val="4"/>
                <c:pt idx="0">
                  <c:v>1.57090496295706E-2</c:v>
                </c:pt>
                <c:pt idx="1">
                  <c:v>1.68070288524866E-2</c:v>
                </c:pt>
                <c:pt idx="2">
                  <c:v>2.8368793328905598E-3</c:v>
                </c:pt>
                <c:pt idx="3">
                  <c:v>1.9E-2</c:v>
                </c:pt>
              </c:numCache>
            </c:numRef>
          </c:val>
          <c:extLst>
            <c:ext xmlns:c16="http://schemas.microsoft.com/office/drawing/2014/chart" uri="{C3380CC4-5D6E-409C-BE32-E72D297353CC}">
              <c16:uniqueId val="{00000002-D99D-4CF9-B1AD-B19A3C8B0C9A}"/>
            </c:ext>
          </c:extLst>
        </c:ser>
        <c:dLbls>
          <c:showLegendKey val="0"/>
          <c:showVal val="0"/>
          <c:showCatName val="0"/>
          <c:showSerName val="0"/>
          <c:showPercent val="0"/>
          <c:showBubbleSize val="0"/>
        </c:dLbls>
        <c:gapWidth val="50"/>
        <c:axId val="1646778688"/>
        <c:axId val="1646774880"/>
      </c:barChart>
      <c:catAx>
        <c:axId val="164677868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646774880"/>
        <c:crosses val="autoZero"/>
        <c:auto val="1"/>
        <c:lblAlgn val="ctr"/>
        <c:lblOffset val="100"/>
        <c:noMultiLvlLbl val="0"/>
      </c:catAx>
      <c:valAx>
        <c:axId val="1646774880"/>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64677868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10252448035898"/>
          <c:y val="0.23230448237326146"/>
          <c:w val="0.44951664227812232"/>
          <c:h val="0.69351942147752133"/>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Profil!$C$90:$C$93</c:f>
              <c:strCache>
                <c:ptCount val="4"/>
                <c:pt idx="0">
                  <c:v>Modeste</c:v>
                </c:pt>
                <c:pt idx="1">
                  <c:v>Médian inférieur</c:v>
                </c:pt>
                <c:pt idx="2">
                  <c:v>Médian supérieur</c:v>
                </c:pt>
                <c:pt idx="3">
                  <c:v>Aisé</c:v>
                </c:pt>
              </c:strCache>
            </c:strRef>
          </c:cat>
          <c:val>
            <c:numRef>
              <c:f>Profil!$E$90:$E$93</c:f>
              <c:numCache>
                <c:formatCode>0.0%</c:formatCode>
                <c:ptCount val="4"/>
                <c:pt idx="0">
                  <c:v>3.1382702011619003E-2</c:v>
                </c:pt>
                <c:pt idx="1">
                  <c:v>1.9371265457524801E-2</c:v>
                </c:pt>
                <c:pt idx="2">
                  <c:v>1.6282918072475901E-2</c:v>
                </c:pt>
                <c:pt idx="3">
                  <c:v>2.0483450680229401E-2</c:v>
                </c:pt>
              </c:numCache>
            </c:numRef>
          </c:val>
          <c:extLst>
            <c:ext xmlns:c16="http://schemas.microsoft.com/office/drawing/2014/chart" uri="{C3380CC4-5D6E-409C-BE32-E72D297353CC}">
              <c16:uniqueId val="{00000000-6C65-489B-A646-9646D1EECC88}"/>
            </c:ext>
          </c:extLst>
        </c:ser>
        <c:ser>
          <c:idx val="0"/>
          <c:order val="1"/>
          <c:spPr>
            <a:solidFill>
              <a:schemeClr val="accent1">
                <a:lumMod val="20000"/>
                <a:lumOff val="80000"/>
              </a:schemeClr>
            </a:solidFill>
            <a:ln w="9525" cap="flat" cmpd="sng" algn="ctr">
              <a:no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Profil!$C$90:$C$93</c:f>
              <c:strCache>
                <c:ptCount val="4"/>
                <c:pt idx="0">
                  <c:v>Modeste</c:v>
                </c:pt>
                <c:pt idx="1">
                  <c:v>Médian inférieur</c:v>
                </c:pt>
                <c:pt idx="2">
                  <c:v>Médian supérieur</c:v>
                </c:pt>
                <c:pt idx="3">
                  <c:v>Aisé</c:v>
                </c:pt>
              </c:strCache>
            </c:strRef>
          </c:cat>
          <c:val>
            <c:numRef>
              <c:f>Profil!$D$90:$D$93</c:f>
              <c:numCache>
                <c:formatCode>0.0%</c:formatCode>
                <c:ptCount val="4"/>
                <c:pt idx="0">
                  <c:v>1.4435504772217E-2</c:v>
                </c:pt>
                <c:pt idx="1">
                  <c:v>1.0026286340685E-2</c:v>
                </c:pt>
                <c:pt idx="2">
                  <c:v>9.2275404104684797E-3</c:v>
                </c:pt>
                <c:pt idx="3">
                  <c:v>1.22367441463315E-2</c:v>
                </c:pt>
              </c:numCache>
            </c:numRef>
          </c:val>
          <c:extLst>
            <c:ext xmlns:c16="http://schemas.microsoft.com/office/drawing/2014/chart" uri="{C3380CC4-5D6E-409C-BE32-E72D297353CC}">
              <c16:uniqueId val="{00000001-6C65-489B-A646-9646D1EECC88}"/>
            </c:ext>
          </c:extLst>
        </c:ser>
        <c:dLbls>
          <c:showLegendKey val="0"/>
          <c:showVal val="0"/>
          <c:showCatName val="0"/>
          <c:showSerName val="0"/>
          <c:showPercent val="0"/>
          <c:showBubbleSize val="0"/>
        </c:dLbls>
        <c:gapWidth val="50"/>
        <c:axId val="1646775424"/>
        <c:axId val="1646770528"/>
      </c:barChart>
      <c:catAx>
        <c:axId val="164677542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646770528"/>
        <c:crosses val="autoZero"/>
        <c:auto val="1"/>
        <c:lblAlgn val="ctr"/>
        <c:lblOffset val="100"/>
        <c:noMultiLvlLbl val="0"/>
      </c:catAx>
      <c:valAx>
        <c:axId val="1646770528"/>
        <c:scaling>
          <c:orientation val="minMax"/>
          <c:max val="5.5000000000000007E-2"/>
          <c:min val="0"/>
        </c:scaling>
        <c:delete val="0"/>
        <c:axPos val="t"/>
        <c:minorGridlines>
          <c:spPr>
            <a:ln>
              <a:noFill/>
            </a:ln>
            <a:effectLst/>
          </c:spPr>
        </c:min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64677542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900015439246563"/>
          <c:y val="0.32261207349081367"/>
          <c:w val="0.46225042457928051"/>
          <c:h val="0.59159459883522392"/>
        </c:manualLayout>
      </c:layout>
      <c:barChart>
        <c:barDir val="bar"/>
        <c:grouping val="clustered"/>
        <c:varyColors val="0"/>
        <c:ser>
          <c:idx val="0"/>
          <c:order val="0"/>
          <c:spPr>
            <a:solidFill>
              <a:schemeClr val="accent1">
                <a:lumMod val="60000"/>
                <a:lumOff val="40000"/>
              </a:schemeClr>
            </a:soli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Profil!$C$94:$C$95</c:f>
              <c:strCache>
                <c:ptCount val="2"/>
                <c:pt idx="0">
                  <c:v>QPV</c:v>
                </c:pt>
                <c:pt idx="1">
                  <c:v>Hors QPV</c:v>
                </c:pt>
              </c:strCache>
            </c:strRef>
          </c:cat>
          <c:val>
            <c:numRef>
              <c:f>Profil!$E$94:$E$95</c:f>
              <c:numCache>
                <c:formatCode>0.0%</c:formatCode>
                <c:ptCount val="2"/>
                <c:pt idx="0">
                  <c:v>3.95994351844745E-2</c:v>
                </c:pt>
                <c:pt idx="1">
                  <c:v>2.17553919577285E-2</c:v>
                </c:pt>
              </c:numCache>
            </c:numRef>
          </c:val>
          <c:extLst>
            <c:ext xmlns:c16="http://schemas.microsoft.com/office/drawing/2014/chart" uri="{C3380CC4-5D6E-409C-BE32-E72D297353CC}">
              <c16:uniqueId val="{00000000-698C-42AE-BB30-85F5C4A75C8B}"/>
            </c:ext>
          </c:extLst>
        </c:ser>
        <c:ser>
          <c:idx val="1"/>
          <c:order val="1"/>
          <c:spPr>
            <a:solidFill>
              <a:schemeClr val="accent1">
                <a:lumMod val="20000"/>
                <a:lumOff val="80000"/>
              </a:schemeClr>
            </a:soli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Profil!$C$94:$C$95</c:f>
              <c:strCache>
                <c:ptCount val="2"/>
                <c:pt idx="0">
                  <c:v>QPV</c:v>
                </c:pt>
                <c:pt idx="1">
                  <c:v>Hors QPV</c:v>
                </c:pt>
              </c:strCache>
            </c:strRef>
          </c:cat>
          <c:val>
            <c:numRef>
              <c:f>Profil!$D$94:$D$95</c:f>
              <c:numCache>
                <c:formatCode>0.0%</c:formatCode>
                <c:ptCount val="2"/>
                <c:pt idx="0">
                  <c:v>1.2502939975046101E-2</c:v>
                </c:pt>
                <c:pt idx="1">
                  <c:v>1.19075010980198E-2</c:v>
                </c:pt>
              </c:numCache>
            </c:numRef>
          </c:val>
          <c:extLst>
            <c:ext xmlns:c16="http://schemas.microsoft.com/office/drawing/2014/chart" uri="{C3380CC4-5D6E-409C-BE32-E72D297353CC}">
              <c16:uniqueId val="{00000001-698C-42AE-BB30-85F5C4A75C8B}"/>
            </c:ext>
          </c:extLst>
        </c:ser>
        <c:dLbls>
          <c:showLegendKey val="0"/>
          <c:showVal val="0"/>
          <c:showCatName val="0"/>
          <c:showSerName val="0"/>
          <c:showPercent val="0"/>
          <c:showBubbleSize val="0"/>
        </c:dLbls>
        <c:gapWidth val="80"/>
        <c:axId val="1646780320"/>
        <c:axId val="1646771072"/>
      </c:barChart>
      <c:catAx>
        <c:axId val="164678032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646771072"/>
        <c:crosses val="autoZero"/>
        <c:auto val="1"/>
        <c:lblAlgn val="ctr"/>
        <c:lblOffset val="100"/>
        <c:noMultiLvlLbl val="0"/>
      </c:catAx>
      <c:valAx>
        <c:axId val="1646771072"/>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64678032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76328396013438E-2"/>
          <c:y val="0.11910806021042242"/>
          <c:w val="0.30481478474984441"/>
          <c:h val="0.7039770028746407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9079-454A-AE6D-C4951E895701}"/>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9079-454A-AE6D-C4951E895701}"/>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9079-454A-AE6D-C4951E8957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Contexte!$A$47:$A$49</c:f>
              <c:strCache>
                <c:ptCount val="3"/>
                <c:pt idx="0">
                  <c:v>En journée</c:v>
                </c:pt>
                <c:pt idx="1">
                  <c:v>De nuit</c:v>
                </c:pt>
                <c:pt idx="2">
                  <c:v>Ne sait pas/Refus</c:v>
                </c:pt>
              </c:strCache>
            </c:strRef>
          </c:cat>
          <c:val>
            <c:numRef>
              <c:f>Contexte!$B$47:$B$49</c:f>
              <c:numCache>
                <c:formatCode>0</c:formatCode>
                <c:ptCount val="3"/>
                <c:pt idx="0">
                  <c:v>47.891845239393199</c:v>
                </c:pt>
                <c:pt idx="1">
                  <c:v>33.075903977205101</c:v>
                </c:pt>
                <c:pt idx="2">
                  <c:v>19.0322507834017</c:v>
                </c:pt>
              </c:numCache>
            </c:numRef>
          </c:val>
          <c:extLst>
            <c:ext xmlns:c16="http://schemas.microsoft.com/office/drawing/2014/chart" uri="{C3380CC4-5D6E-409C-BE32-E72D297353CC}">
              <c16:uniqueId val="{00000006-9079-454A-AE6D-C4951E89570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9149678455141562"/>
          <c:y val="0.26448777236178811"/>
          <c:w val="0.39862470799397498"/>
          <c:h val="0.455023122109736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94990666273668"/>
          <c:y val="0.22447848910190574"/>
          <c:w val="0.24819823992589157"/>
          <c:h val="0.5044899007189318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C4E-49EB-8907-5F2264B6E877}"/>
              </c:ext>
            </c:extLst>
          </c:dPt>
          <c:dPt>
            <c:idx val="1"/>
            <c:bubble3D val="0"/>
            <c:spPr>
              <a:solidFill>
                <a:schemeClr val="accent6">
                  <a:lumMod val="60000"/>
                  <a:lumOff val="40000"/>
                </a:schemeClr>
              </a:solidFill>
              <a:ln w="9525" cap="flat" cmpd="sng" algn="ctr">
                <a:noFill/>
                <a:round/>
              </a:ln>
              <a:effectLst/>
            </c:spPr>
            <c:extLst>
              <c:ext xmlns:c16="http://schemas.microsoft.com/office/drawing/2014/chart" uri="{C3380CC4-5D6E-409C-BE32-E72D297353CC}">
                <c16:uniqueId val="{00000003-EC4E-49EB-8907-5F2264B6E877}"/>
              </c:ext>
            </c:extLst>
          </c:dPt>
          <c:dPt>
            <c:idx val="2"/>
            <c:bubble3D val="0"/>
            <c:spPr>
              <a:solidFill>
                <a:schemeClr val="accent4">
                  <a:lumMod val="60000"/>
                  <a:lumOff val="40000"/>
                </a:schemeClr>
              </a:solidFill>
              <a:ln w="9525" cap="flat" cmpd="sng" algn="ctr">
                <a:noFill/>
                <a:round/>
              </a:ln>
              <a:effectLst/>
            </c:spPr>
            <c:extLst>
              <c:ext xmlns:c16="http://schemas.microsoft.com/office/drawing/2014/chart" uri="{C3380CC4-5D6E-409C-BE32-E72D297353CC}">
                <c16:uniqueId val="{00000005-EC4E-49EB-8907-5F2264B6E877}"/>
              </c:ext>
            </c:extLst>
          </c:dPt>
          <c:dPt>
            <c:idx val="3"/>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7-EC4E-49EB-8907-5F2264B6E87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Contexte!$A$52:$A$55</c:f>
              <c:strCache>
                <c:ptCount val="4"/>
                <c:pt idx="0">
                  <c:v>Hiver (janv.-fév. et déc.)</c:v>
                </c:pt>
                <c:pt idx="1">
                  <c:v>Printemps (mars-mai)</c:v>
                </c:pt>
                <c:pt idx="2">
                  <c:v>Été (juin-août)</c:v>
                </c:pt>
                <c:pt idx="3">
                  <c:v>Automne (sept.-nov.)</c:v>
                </c:pt>
              </c:strCache>
            </c:strRef>
          </c:cat>
          <c:val>
            <c:numRef>
              <c:f>Contexte!$E$52:$E$55</c:f>
              <c:numCache>
                <c:formatCode>0</c:formatCode>
                <c:ptCount val="4"/>
                <c:pt idx="0">
                  <c:v>17.967034963948798</c:v>
                </c:pt>
                <c:pt idx="1">
                  <c:v>23.336937114778898</c:v>
                </c:pt>
                <c:pt idx="2">
                  <c:v>33.418684038270499</c:v>
                </c:pt>
                <c:pt idx="3">
                  <c:v>25.277336231661202</c:v>
                </c:pt>
              </c:numCache>
            </c:numRef>
          </c:val>
          <c:extLst>
            <c:ext xmlns:c16="http://schemas.microsoft.com/office/drawing/2014/chart" uri="{C3380CC4-5D6E-409C-BE32-E72D297353CC}">
              <c16:uniqueId val="{00000008-EC4E-49EB-8907-5F2264B6E87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9432677867138266"/>
          <c:y val="0.28889649663357297"/>
          <c:w val="0.47794068522183392"/>
          <c:h val="0.383705280083232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7314938143016"/>
          <c:y val="8.0971625502194097E-2"/>
          <c:w val="0.34511104406293336"/>
          <c:h val="0.69500697893219421"/>
        </c:manualLayout>
      </c:layout>
      <c:ofPieChart>
        <c:ofPieType val="bar"/>
        <c:varyColors val="1"/>
        <c:ser>
          <c:idx val="0"/>
          <c:order val="0"/>
          <c:spPr>
            <a:ln>
              <a:noFill/>
            </a:ln>
          </c:spPr>
          <c:dPt>
            <c:idx val="0"/>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1-68C4-4718-BE8F-116180C3706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68C4-4718-BE8F-116180C3706B}"/>
              </c:ext>
            </c:extLst>
          </c:dPt>
          <c:dPt>
            <c:idx val="2"/>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5-68C4-4718-BE8F-116180C3706B}"/>
              </c:ext>
            </c:extLst>
          </c:dPt>
          <c:dPt>
            <c:idx val="3"/>
            <c:bubble3D val="0"/>
            <c:spPr>
              <a:solidFill>
                <a:schemeClr val="accent1">
                  <a:lumMod val="20000"/>
                  <a:lumOff val="80000"/>
                </a:schemeClr>
              </a:solidFill>
              <a:ln w="9525" cap="flat" cmpd="sng" algn="ctr">
                <a:noFill/>
                <a:round/>
              </a:ln>
              <a:effectLst/>
            </c:spPr>
            <c:extLst>
              <c:ext xmlns:c16="http://schemas.microsoft.com/office/drawing/2014/chart" uri="{C3380CC4-5D6E-409C-BE32-E72D297353CC}">
                <c16:uniqueId val="{00000007-68C4-4718-BE8F-116180C3706B}"/>
              </c:ext>
            </c:extLst>
          </c:dPt>
          <c:dPt>
            <c:idx val="4"/>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9-68C4-4718-BE8F-116180C3706B}"/>
              </c:ext>
            </c:extLst>
          </c:dPt>
          <c:dLbls>
            <c:dLbl>
              <c:idx val="1"/>
              <c:delete val="1"/>
              <c:extLst>
                <c:ext xmlns:c15="http://schemas.microsoft.com/office/drawing/2012/chart" uri="{CE6537A1-D6FC-4f65-9D91-7224C49458BB}"/>
                <c:ext xmlns:c16="http://schemas.microsoft.com/office/drawing/2014/chart" uri="{C3380CC4-5D6E-409C-BE32-E72D297353CC}">
                  <c16:uniqueId val="{00000003-68C4-4718-BE8F-116180C3706B}"/>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8C4-4718-BE8F-116180C3706B}"/>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8C4-4718-BE8F-116180C3706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Contexte!$A$40:$A$43</c:f>
              <c:strCache>
                <c:ptCount val="3"/>
                <c:pt idx="0">
                  <c:v>Hors du quartier ou du village</c:v>
                </c:pt>
                <c:pt idx="1">
                  <c:v>Ne sait pas/Refus</c:v>
                </c:pt>
                <c:pt idx="2">
                  <c:v>Dans le quartier ou le village</c:v>
                </c:pt>
              </c:strCache>
            </c:strRef>
          </c:cat>
          <c:val>
            <c:numRef>
              <c:f>Contexte!$B$40:$B$43</c:f>
              <c:numCache>
                <c:formatCode>0</c:formatCode>
                <c:ptCount val="4"/>
                <c:pt idx="0">
                  <c:v>25.747763608770104</c:v>
                </c:pt>
                <c:pt idx="1">
                  <c:v>0.58807286065649578</c:v>
                </c:pt>
                <c:pt idx="2">
                  <c:v>49.664163530573404</c:v>
                </c:pt>
                <c:pt idx="3">
                  <c:v>24</c:v>
                </c:pt>
              </c:numCache>
            </c:numRef>
          </c:val>
          <c:extLst>
            <c:ext xmlns:c16="http://schemas.microsoft.com/office/drawing/2014/chart" uri="{C3380CC4-5D6E-409C-BE32-E72D297353CC}">
              <c16:uniqueId val="{0000000A-68C4-4718-BE8F-116180C3706B}"/>
            </c:ext>
          </c:extLst>
        </c:ser>
        <c:dLbls>
          <c:showLegendKey val="0"/>
          <c:showVal val="0"/>
          <c:showCatName val="0"/>
          <c:showSerName val="0"/>
          <c:showPercent val="0"/>
          <c:showBubbleSize val="0"/>
          <c:showLeaderLines val="1"/>
        </c:dLbls>
        <c:gapWidth val="100"/>
        <c:splitType val="pos"/>
        <c:splitPos val="2"/>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1"/>
        <c:delete val="1"/>
      </c:legendEntry>
      <c:legendEntry>
        <c:idx val="3"/>
        <c:delete val="1"/>
      </c:legendEntry>
      <c:layout>
        <c:manualLayout>
          <c:xMode val="edge"/>
          <c:yMode val="edge"/>
          <c:x val="9.1667892731207373E-2"/>
          <c:y val="0.70867259240116354"/>
          <c:w val="0.44444533372063927"/>
          <c:h val="0.18404879551999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398634966281872"/>
          <c:y val="5.9499649262983761E-2"/>
          <c:w val="0.45996533053549432"/>
          <c:h val="0.81856886456896794"/>
        </c:manualLayout>
      </c:layout>
      <c:barChart>
        <c:barDir val="bar"/>
        <c:grouping val="clustered"/>
        <c:varyColors val="0"/>
        <c:ser>
          <c:idx val="0"/>
          <c:order val="0"/>
          <c:tx>
            <c:strRef>
              <c:f>Contexte!$C$58</c:f>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Contexte!$A$59:$A$63</c:f>
              <c:strCache>
                <c:ptCount val="5"/>
                <c:pt idx="0">
                  <c:v>Dans un autre lieu</c:v>
                </c:pt>
                <c:pt idx="1">
                  <c:v>Dans un garage</c:v>
                </c:pt>
                <c:pt idx="2">
                  <c:v>Dans un parking fermé</c:v>
                </c:pt>
                <c:pt idx="3">
                  <c:v>Dans un parking ouvert</c:v>
                </c:pt>
                <c:pt idx="4">
                  <c:v>Dans la rue</c:v>
                </c:pt>
              </c:strCache>
            </c:strRef>
          </c:cat>
          <c:val>
            <c:numRef>
              <c:f>Contexte!$C$59:$C$63</c:f>
              <c:numCache>
                <c:formatCode>0%</c:formatCode>
                <c:ptCount val="5"/>
                <c:pt idx="0">
                  <c:v>0.3376883234038055</c:v>
                </c:pt>
                <c:pt idx="1">
                  <c:v>0.100510918271822</c:v>
                </c:pt>
                <c:pt idx="2">
                  <c:v>8.3671618231767497E-2</c:v>
                </c:pt>
                <c:pt idx="3">
                  <c:v>0.12735254814510499</c:v>
                </c:pt>
                <c:pt idx="4">
                  <c:v>0.35077659194749999</c:v>
                </c:pt>
              </c:numCache>
            </c:numRef>
          </c:val>
          <c:extLst>
            <c:ext xmlns:c16="http://schemas.microsoft.com/office/drawing/2014/chart" uri="{C3380CC4-5D6E-409C-BE32-E72D297353CC}">
              <c16:uniqueId val="{00000000-3151-480A-8F61-0E27E7B06DB4}"/>
            </c:ext>
          </c:extLst>
        </c:ser>
        <c:dLbls>
          <c:showLegendKey val="0"/>
          <c:showVal val="0"/>
          <c:showCatName val="0"/>
          <c:showSerName val="0"/>
          <c:showPercent val="0"/>
          <c:showBubbleSize val="0"/>
        </c:dLbls>
        <c:gapWidth val="100"/>
        <c:axId val="1533282192"/>
        <c:axId val="1533278384"/>
      </c:barChart>
      <c:catAx>
        <c:axId val="153328219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533278384"/>
        <c:crosses val="autoZero"/>
        <c:auto val="1"/>
        <c:lblAlgn val="ctr"/>
        <c:lblOffset val="100"/>
        <c:noMultiLvlLbl val="0"/>
      </c:catAx>
      <c:valAx>
        <c:axId val="153327838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5332821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76328396013438E-2"/>
          <c:y val="0.11910806021042242"/>
          <c:w val="0.33345373786318666"/>
          <c:h val="0.75688705578469362"/>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7E54-4F7C-BBE6-4E9214456C2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7E54-4F7C-BBE6-4E9214456C22}"/>
              </c:ext>
            </c:extLst>
          </c:dPt>
          <c:dLbls>
            <c:dLbl>
              <c:idx val="0"/>
              <c:layout>
                <c:manualLayout>
                  <c:x val="-1.4863351871225888E-3"/>
                  <c:y val="2.64550264550264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E54-4F7C-BBE6-4E9214456C2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Contexte!$A$68:$A$69</c:f>
              <c:strCache>
                <c:ptCount val="2"/>
                <c:pt idx="0">
                  <c:v>Oui</c:v>
                </c:pt>
                <c:pt idx="1">
                  <c:v>Non</c:v>
                </c:pt>
              </c:strCache>
            </c:strRef>
          </c:cat>
          <c:val>
            <c:numRef>
              <c:f>Contexte!$B$68:$B$69</c:f>
              <c:numCache>
                <c:formatCode>0</c:formatCode>
                <c:ptCount val="2"/>
                <c:pt idx="0">
                  <c:v>5.33746429214961</c:v>
                </c:pt>
                <c:pt idx="1">
                  <c:v>94.662535707850395</c:v>
                </c:pt>
              </c:numCache>
            </c:numRef>
          </c:val>
          <c:extLst>
            <c:ext xmlns:c16="http://schemas.microsoft.com/office/drawing/2014/chart" uri="{C3380CC4-5D6E-409C-BE32-E72D297353CC}">
              <c16:uniqueId val="{00000004-7E54-4F7C-BBE6-4E9214456C2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3273388029293541"/>
          <c:y val="0.29623380410781985"/>
          <c:w val="0.16190371308481546"/>
          <c:h val="0.338621005707619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130443371997856"/>
          <c:y val="9.363275208564055E-2"/>
          <c:w val="0.46223576891598234"/>
          <c:h val="0.4803123097478320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491F-4BF9-8443-878A860A2AB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491F-4BF9-8443-878A860A2AB7}"/>
              </c:ext>
            </c:extLst>
          </c:dPt>
          <c:dLbls>
            <c:dLbl>
              <c:idx val="1"/>
              <c:layout>
                <c:manualLayout>
                  <c:x val="4.3880563316682122E-2"/>
                  <c:y val="-0.1843576500286808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91F-4BF9-8443-878A860A2AB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'Prejudice&amp;Recours'!$A$50:$A$51</c:f>
              <c:strCache>
                <c:ptCount val="2"/>
                <c:pt idx="0">
                  <c:v>Vélo retrouvé</c:v>
                </c:pt>
                <c:pt idx="1">
                  <c:v>Vélo non retrouvé</c:v>
                </c:pt>
              </c:strCache>
            </c:strRef>
          </c:cat>
          <c:val>
            <c:numRef>
              <c:f>'Prejudice&amp;Recours'!$C$50:$C$51</c:f>
              <c:numCache>
                <c:formatCode>0</c:formatCode>
                <c:ptCount val="2"/>
                <c:pt idx="0">
                  <c:v>6.8678296997271193</c:v>
                </c:pt>
                <c:pt idx="1">
                  <c:v>93.070246813127198</c:v>
                </c:pt>
              </c:numCache>
            </c:numRef>
          </c:val>
          <c:extLst>
            <c:ext xmlns:c16="http://schemas.microsoft.com/office/drawing/2014/chart" uri="{C3380CC4-5D6E-409C-BE32-E72D297353CC}">
              <c16:uniqueId val="{00000004-491F-4BF9-8443-878A860A2AB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7.8075240594925641E-2"/>
          <c:y val="0.66574318154821543"/>
          <c:w val="0.75782744898823129"/>
          <c:h val="0.179704793152270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0819359682729"/>
          <c:y val="0.15210111893907999"/>
          <c:w val="0.24355261215819904"/>
          <c:h val="0.36820997375328085"/>
        </c:manualLayout>
      </c:layout>
      <c:barChart>
        <c:barDir val="col"/>
        <c:grouping val="clustered"/>
        <c:varyColors val="0"/>
        <c:ser>
          <c:idx val="0"/>
          <c:order val="0"/>
          <c:tx>
            <c:strRef>
              <c:f>'Prejudice&amp;Recours'!$A$46</c:f>
              <c:strCache>
                <c:ptCount val="1"/>
                <c:pt idx="0">
                  <c:v>Le vélo a subi un vol d'objets ou d'accessoires ou bien des dégradations</c:v>
                </c:pt>
              </c:strCache>
            </c:strRef>
          </c:tx>
          <c:spPr>
            <a:solidFill>
              <a:schemeClr val="accent1">
                <a:lumMod val="75000"/>
              </a:schemeClr>
            </a:solidFill>
            <a:ln w="9525" cap="flat" cmpd="sng" algn="ctr">
              <a:noFill/>
              <a:round/>
            </a:ln>
            <a:effectLst/>
          </c:spPr>
          <c:invertIfNegative val="0"/>
          <c:dLbls>
            <c:dLbl>
              <c:idx val="0"/>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0-443C-4132-825E-74FE5B69D4C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'Prejudice&amp;Recours'!$D$46</c:f>
              <c:numCache>
                <c:formatCode>0%</c:formatCode>
                <c:ptCount val="1"/>
                <c:pt idx="0">
                  <c:v>0.52641726565677105</c:v>
                </c:pt>
              </c:numCache>
            </c:numRef>
          </c:val>
          <c:extLst>
            <c:ext xmlns:c16="http://schemas.microsoft.com/office/drawing/2014/chart" uri="{C3380CC4-5D6E-409C-BE32-E72D297353CC}">
              <c16:uniqueId val="{00000001-2520-450F-B55C-6C4FBFD63E32}"/>
            </c:ext>
          </c:extLst>
        </c:ser>
        <c:ser>
          <c:idx val="1"/>
          <c:order val="1"/>
          <c:tx>
            <c:strRef>
              <c:f>'Prejudice&amp;Recours'!$A$47</c:f>
              <c:strCache>
                <c:ptCount val="1"/>
                <c:pt idx="0">
                  <c:v>Le vélo n'a subi ni vol ni dégradation</c:v>
                </c:pt>
              </c:strCache>
            </c:strRef>
          </c:tx>
          <c:spPr>
            <a:solidFill>
              <a:schemeClr val="accent2">
                <a:lumMod val="60000"/>
                <a:lumOff val="40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'Prejudice&amp;Recours'!$D$47</c:f>
              <c:numCache>
                <c:formatCode>0%</c:formatCode>
                <c:ptCount val="1"/>
                <c:pt idx="0">
                  <c:v>0.47358273434322895</c:v>
                </c:pt>
              </c:numCache>
            </c:numRef>
          </c:val>
          <c:extLst>
            <c:ext xmlns:c16="http://schemas.microsoft.com/office/drawing/2014/chart" uri="{C3380CC4-5D6E-409C-BE32-E72D297353CC}">
              <c16:uniqueId val="{00000002-2520-450F-B55C-6C4FBFD63E32}"/>
            </c:ext>
          </c:extLst>
        </c:ser>
        <c:dLbls>
          <c:showLegendKey val="0"/>
          <c:showVal val="0"/>
          <c:showCatName val="0"/>
          <c:showSerName val="0"/>
          <c:showPercent val="0"/>
          <c:showBubbleSize val="0"/>
        </c:dLbls>
        <c:gapWidth val="120"/>
        <c:overlap val="-20"/>
        <c:axId val="1533272400"/>
        <c:axId val="1533282736"/>
      </c:barChart>
      <c:catAx>
        <c:axId val="1533272400"/>
        <c:scaling>
          <c:orientation val="minMax"/>
        </c:scaling>
        <c:delete val="1"/>
        <c:axPos val="b"/>
        <c:majorTickMark val="out"/>
        <c:minorTickMark val="none"/>
        <c:tickLblPos val="nextTo"/>
        <c:crossAx val="1533282736"/>
        <c:crosses val="autoZero"/>
        <c:auto val="1"/>
        <c:lblAlgn val="ctr"/>
        <c:lblOffset val="100"/>
        <c:noMultiLvlLbl val="0"/>
      </c:catAx>
      <c:valAx>
        <c:axId val="1533282736"/>
        <c:scaling>
          <c:orientation val="minMax"/>
          <c:max val="1.2"/>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533272400"/>
        <c:crosses val="autoZero"/>
        <c:crossBetween val="between"/>
      </c:valAx>
      <c:spPr>
        <a:noFill/>
        <a:ln>
          <a:noFill/>
        </a:ln>
        <a:effectLst/>
      </c:spPr>
    </c:plotArea>
    <c:legend>
      <c:legendPos val="b"/>
      <c:layout>
        <c:manualLayout>
          <c:xMode val="edge"/>
          <c:yMode val="edge"/>
          <c:x val="0.36294040262082156"/>
          <c:y val="0.21064759762172583"/>
          <c:w val="0.55288399463514493"/>
          <c:h val="0.347007338368418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595198951779375E-2"/>
          <c:y val="2.0980631731378405E-2"/>
          <c:w val="0.46868026112120592"/>
          <c:h val="0.57828083989501311"/>
        </c:manualLayout>
      </c:layout>
      <c:barChart>
        <c:barDir val="col"/>
        <c:grouping val="percentStacked"/>
        <c:varyColors val="0"/>
        <c:ser>
          <c:idx val="0"/>
          <c:order val="0"/>
          <c:tx>
            <c:strRef>
              <c:f>'Prejudice&amp;Recours'!$A$59</c:f>
              <c:strCache>
                <c:ptCount val="1"/>
                <c:pt idx="0">
                  <c:v>Dépôt de plainte</c:v>
                </c:pt>
              </c:strCache>
            </c:strRef>
          </c:tx>
          <c:spPr>
            <a:solidFill>
              <a:schemeClr val="accent2">
                <a:lumMod val="60000"/>
                <a:lumOff val="40000"/>
              </a:schemeClr>
            </a:solidFill>
            <a:ln w="9525" cap="flat" cmpd="sng" algn="ctr">
              <a:noFill/>
              <a:round/>
            </a:ln>
            <a:effectLst/>
          </c:spPr>
          <c:invertIfNegative val="0"/>
          <c:dLbls>
            <c:dLbl>
              <c:idx val="1"/>
              <c:layout/>
              <c:tx>
                <c:rich>
                  <a:bodyPr/>
                  <a:lstStyle/>
                  <a:p>
                    <a:r>
                      <a:rPr lang="en-US" sz="800" b="0" i="0" u="none" strike="noStrike" kern="1200" baseline="0">
                        <a:solidFill>
                          <a:sysClr val="windowText" lastClr="000000">
                            <a:lumMod val="50000"/>
                            <a:lumOff val="50000"/>
                          </a:sysClr>
                        </a:solidFill>
                      </a:rPr>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D2E-4B59-AB43-0C300C6A407B}"/>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'Prejudice&amp;Recours'!$B$58:$D$58</c:f>
              <c:strCache>
                <c:ptCount val="3"/>
                <c:pt idx="0">
                  <c:v>Ménages victimes d'un vol ou d'une tentative</c:v>
                </c:pt>
                <c:pt idx="1">
                  <c:v>Ménages victimes d'une tentative</c:v>
                </c:pt>
                <c:pt idx="2">
                  <c:v>Ménages victimes d'un vol de vélo</c:v>
                </c:pt>
              </c:strCache>
            </c:strRef>
          </c:cat>
          <c:val>
            <c:numRef>
              <c:f>'Prejudice&amp;Recours'!$B$59:$D$59</c:f>
              <c:numCache>
                <c:formatCode>0%</c:formatCode>
                <c:ptCount val="3"/>
                <c:pt idx="0">
                  <c:v>0.184965459935476</c:v>
                </c:pt>
                <c:pt idx="1">
                  <c:v>4.2912261483834403E-2</c:v>
                </c:pt>
                <c:pt idx="2">
                  <c:v>0.20482463369604001</c:v>
                </c:pt>
              </c:numCache>
            </c:numRef>
          </c:val>
          <c:extLst>
            <c:ext xmlns:c16="http://schemas.microsoft.com/office/drawing/2014/chart" uri="{C3380CC4-5D6E-409C-BE32-E72D297353CC}">
              <c16:uniqueId val="{00000001-4D2E-4B59-AB43-0C300C6A407B}"/>
            </c:ext>
          </c:extLst>
        </c:ser>
        <c:ser>
          <c:idx val="1"/>
          <c:order val="1"/>
          <c:tx>
            <c:strRef>
              <c:f>'Prejudice&amp;Recours'!$A$60</c:f>
              <c:strCache>
                <c:ptCount val="1"/>
                <c:pt idx="0">
                  <c:v>Dépôt d'une main courante</c:v>
                </c:pt>
              </c:strCache>
            </c:strRef>
          </c:tx>
          <c:spPr>
            <a:solidFill>
              <a:schemeClr val="accent2">
                <a:lumMod val="20000"/>
                <a:lumOff val="80000"/>
              </a:schemeClr>
            </a:solidFill>
            <a:ln w="9525" cap="flat" cmpd="sng" algn="ctr">
              <a:noFill/>
              <a:round/>
            </a:ln>
            <a:effectLst/>
          </c:spPr>
          <c:invertIfNegative val="0"/>
          <c:cat>
            <c:strRef>
              <c:f>'Prejudice&amp;Recours'!$B$58:$D$58</c:f>
              <c:strCache>
                <c:ptCount val="3"/>
                <c:pt idx="0">
                  <c:v>Ménages victimes d'un vol ou d'une tentative</c:v>
                </c:pt>
                <c:pt idx="1">
                  <c:v>Ménages victimes d'une tentative</c:v>
                </c:pt>
                <c:pt idx="2">
                  <c:v>Ménages victimes d'un vol de vélo</c:v>
                </c:pt>
              </c:strCache>
            </c:strRef>
          </c:cat>
          <c:val>
            <c:numRef>
              <c:f>'Prejudice&amp;Recours'!$B$60:$D$60</c:f>
              <c:numCache>
                <c:formatCode>0%</c:formatCode>
                <c:ptCount val="3"/>
                <c:pt idx="0">
                  <c:v>4.2682391701967998E-2</c:v>
                </c:pt>
                <c:pt idx="1">
                  <c:v>1.77789207478809E-2</c:v>
                </c:pt>
                <c:pt idx="2">
                  <c:v>4.6163892079322803E-2</c:v>
                </c:pt>
              </c:numCache>
            </c:numRef>
          </c:val>
          <c:extLst>
            <c:ext xmlns:c16="http://schemas.microsoft.com/office/drawing/2014/chart" uri="{C3380CC4-5D6E-409C-BE32-E72D297353CC}">
              <c16:uniqueId val="{00000002-4D2E-4B59-AB43-0C300C6A407B}"/>
            </c:ext>
          </c:extLst>
        </c:ser>
        <c:ser>
          <c:idx val="2"/>
          <c:order val="2"/>
          <c:tx>
            <c:strRef>
              <c:f>'Prejudice&amp;Recours'!$A$61</c:f>
              <c:strCache>
                <c:ptCount val="1"/>
                <c:pt idx="0">
                  <c:v>Abandon de la démarche</c:v>
                </c:pt>
              </c:strCache>
            </c:strRef>
          </c:tx>
          <c:spPr>
            <a:solidFill>
              <a:schemeClr val="accent4">
                <a:lumMod val="40000"/>
                <a:lumOff val="60000"/>
              </a:schemeClr>
            </a:solidFill>
            <a:ln w="9525" cap="flat" cmpd="sng" algn="ctr">
              <a:noFill/>
              <a:round/>
            </a:ln>
            <a:effectLst/>
          </c:spPr>
          <c:invertIfNegative val="0"/>
          <c:dLbls>
            <c:dLbl>
              <c:idx val="0"/>
              <c:layout/>
              <c:tx>
                <c:rich>
                  <a:bodyPr/>
                  <a:lstStyle/>
                  <a:p>
                    <a:r>
                      <a:rPr lang="en-US" sz="900" b="0" i="0" u="none" strike="noStrike" kern="1200" baseline="0">
                        <a:solidFill>
                          <a:sysClr val="windowText" lastClr="000000">
                            <a:lumMod val="50000"/>
                            <a:lumOff val="50000"/>
                          </a:sysClr>
                        </a:solidFill>
                        <a:latin typeface="Albany AMT" panose="020B0604020202020204" pitchFamily="34" charset="0"/>
                        <a:cs typeface="Albany AMT" panose="020B0604020202020204" pitchFamily="34" charset="0"/>
                      </a:rPr>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D2E-4B59-AB43-0C300C6A407B}"/>
                </c:ext>
              </c:extLst>
            </c:dLbl>
            <c:dLbl>
              <c:idx val="1"/>
              <c:delete val="1"/>
              <c:extLst>
                <c:ext xmlns:c15="http://schemas.microsoft.com/office/drawing/2012/chart" uri="{CE6537A1-D6FC-4f65-9D91-7224C49458BB}"/>
                <c:ext xmlns:c16="http://schemas.microsoft.com/office/drawing/2014/chart" uri="{C3380CC4-5D6E-409C-BE32-E72D297353CC}">
                  <c16:uniqueId val="{00000004-4D2E-4B59-AB43-0C300C6A407B}"/>
                </c:ext>
              </c:extLst>
            </c:dLbl>
            <c:dLbl>
              <c:idx val="2"/>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D2E-4B59-AB43-0C300C6A407B}"/>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'Prejudice&amp;Recours'!$B$58:$D$58</c:f>
              <c:strCache>
                <c:ptCount val="3"/>
                <c:pt idx="0">
                  <c:v>Ménages victimes d'un vol ou d'une tentative</c:v>
                </c:pt>
                <c:pt idx="1">
                  <c:v>Ménages victimes d'une tentative</c:v>
                </c:pt>
                <c:pt idx="2">
                  <c:v>Ménages victimes d'un vol de vélo</c:v>
                </c:pt>
              </c:strCache>
            </c:strRef>
          </c:cat>
          <c:val>
            <c:numRef>
              <c:f>'Prejudice&amp;Recours'!$B$61:$D$61</c:f>
              <c:numCache>
                <c:formatCode>0%</c:formatCode>
                <c:ptCount val="3"/>
                <c:pt idx="0">
                  <c:v>3.2101272379693201E-2</c:v>
                </c:pt>
                <c:pt idx="1">
                  <c:v>0</c:v>
                </c:pt>
                <c:pt idx="2">
                  <c:v>3.6589054093770002E-2</c:v>
                </c:pt>
              </c:numCache>
            </c:numRef>
          </c:val>
          <c:extLst>
            <c:ext xmlns:c16="http://schemas.microsoft.com/office/drawing/2014/chart" uri="{C3380CC4-5D6E-409C-BE32-E72D297353CC}">
              <c16:uniqueId val="{00000006-4D2E-4B59-AB43-0C300C6A407B}"/>
            </c:ext>
          </c:extLst>
        </c:ser>
        <c:ser>
          <c:idx val="3"/>
          <c:order val="3"/>
          <c:tx>
            <c:strRef>
              <c:f>'Prejudice&amp;Recours'!$A$62</c:f>
              <c:strCache>
                <c:ptCount val="1"/>
                <c:pt idx="0">
                  <c:v>Pas de déplacement au commissariat ou à la gendarmerie</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'Prejudice&amp;Recours'!$B$58:$D$58</c:f>
              <c:strCache>
                <c:ptCount val="3"/>
                <c:pt idx="0">
                  <c:v>Ménages victimes d'un vol ou d'une tentative</c:v>
                </c:pt>
                <c:pt idx="1">
                  <c:v>Ménages victimes d'une tentative</c:v>
                </c:pt>
                <c:pt idx="2">
                  <c:v>Ménages victimes d'un vol de vélo</c:v>
                </c:pt>
              </c:strCache>
            </c:strRef>
          </c:cat>
          <c:val>
            <c:numRef>
              <c:f>'Prejudice&amp;Recours'!$B$62:$D$62</c:f>
              <c:numCache>
                <c:formatCode>0%</c:formatCode>
                <c:ptCount val="3"/>
                <c:pt idx="0">
                  <c:v>0.69690897314800304</c:v>
                </c:pt>
                <c:pt idx="1">
                  <c:v>0.92752720462921601</c:v>
                </c:pt>
                <c:pt idx="2">
                  <c:v>0.66466824865674701</c:v>
                </c:pt>
              </c:numCache>
            </c:numRef>
          </c:val>
          <c:extLst>
            <c:ext xmlns:c16="http://schemas.microsoft.com/office/drawing/2014/chart" uri="{C3380CC4-5D6E-409C-BE32-E72D297353CC}">
              <c16:uniqueId val="{00000007-4D2E-4B59-AB43-0C300C6A407B}"/>
            </c:ext>
          </c:extLst>
        </c:ser>
        <c:ser>
          <c:idx val="4"/>
          <c:order val="4"/>
          <c:tx>
            <c:strRef>
              <c:f>'Prejudice&amp;Recours'!$A$63</c:f>
              <c:strCache>
                <c:ptCount val="1"/>
                <c:pt idx="0">
                  <c:v>Ne sait pas/Refus</c:v>
                </c:pt>
              </c:strCache>
            </c:strRef>
          </c:tx>
          <c:spPr>
            <a:solidFill>
              <a:schemeClr val="bg2">
                <a:lumMod val="90000"/>
              </a:schemeClr>
            </a:solidFill>
            <a:ln w="9525" cap="flat" cmpd="sng" algn="ctr">
              <a:noFill/>
              <a:round/>
            </a:ln>
            <a:effectLst/>
          </c:spPr>
          <c:invertIfNegative val="0"/>
          <c:cat>
            <c:strRef>
              <c:f>'Prejudice&amp;Recours'!$B$58:$D$58</c:f>
              <c:strCache>
                <c:ptCount val="3"/>
                <c:pt idx="0">
                  <c:v>Ménages victimes d'un vol ou d'une tentative</c:v>
                </c:pt>
                <c:pt idx="1">
                  <c:v>Ménages victimes d'une tentative</c:v>
                </c:pt>
                <c:pt idx="2">
                  <c:v>Ménages victimes d'un vol de vélo</c:v>
                </c:pt>
              </c:strCache>
            </c:strRef>
          </c:cat>
          <c:val>
            <c:numRef>
              <c:f>'Prejudice&amp;Recours'!$B$63:$D$63</c:f>
              <c:numCache>
                <c:formatCode>0%</c:formatCode>
                <c:ptCount val="3"/>
                <c:pt idx="0">
                  <c:v>4.3341902834859836E-2</c:v>
                </c:pt>
                <c:pt idx="1">
                  <c:v>1.178161313906867E-2</c:v>
                </c:pt>
                <c:pt idx="2">
                  <c:v>4.7754171474120199E-2</c:v>
                </c:pt>
              </c:numCache>
            </c:numRef>
          </c:val>
          <c:extLst>
            <c:ext xmlns:c16="http://schemas.microsoft.com/office/drawing/2014/chart" uri="{C3380CC4-5D6E-409C-BE32-E72D297353CC}">
              <c16:uniqueId val="{00000008-4D2E-4B59-AB43-0C300C6A407B}"/>
            </c:ext>
          </c:extLst>
        </c:ser>
        <c:dLbls>
          <c:showLegendKey val="0"/>
          <c:showVal val="0"/>
          <c:showCatName val="0"/>
          <c:showSerName val="0"/>
          <c:showPercent val="0"/>
          <c:showBubbleSize val="0"/>
        </c:dLbls>
        <c:gapWidth val="60"/>
        <c:overlap val="100"/>
        <c:axId val="1533272944"/>
        <c:axId val="1533273488"/>
      </c:barChart>
      <c:catAx>
        <c:axId val="1533272944"/>
        <c:scaling>
          <c:orientation val="maxMin"/>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533273488"/>
        <c:crosses val="autoZero"/>
        <c:auto val="1"/>
        <c:lblAlgn val="ctr"/>
        <c:lblOffset val="100"/>
        <c:noMultiLvlLbl val="0"/>
      </c:catAx>
      <c:valAx>
        <c:axId val="1533273488"/>
        <c:scaling>
          <c:orientation val="minMax"/>
          <c:max val="1"/>
          <c:min val="0"/>
        </c:scaling>
        <c:delete val="1"/>
        <c:axPos val="r"/>
        <c:numFmt formatCode="0%" sourceLinked="1"/>
        <c:majorTickMark val="none"/>
        <c:minorTickMark val="none"/>
        <c:tickLblPos val="nextTo"/>
        <c:crossAx val="1533272944"/>
        <c:crosses val="autoZero"/>
        <c:crossBetween val="between"/>
        <c:majorUnit val="1"/>
      </c:valAx>
      <c:spPr>
        <a:noFill/>
        <a:ln w="25400">
          <a:noFill/>
        </a:ln>
        <a:effectLst/>
      </c:spPr>
    </c:plotArea>
    <c:legend>
      <c:legendPos val="r"/>
      <c:layout>
        <c:manualLayout>
          <c:xMode val="edge"/>
          <c:yMode val="edge"/>
          <c:x val="0.48192229492440203"/>
          <c:y val="1.1602859987329169E-3"/>
          <c:w val="0.51576651510110527"/>
          <c:h val="0.405725405014028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114300</xdr:rowOff>
    </xdr:from>
    <xdr:to>
      <xdr:col>7</xdr:col>
      <xdr:colOff>495299</xdr:colOff>
      <xdr:row>41</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57150</xdr:rowOff>
    </xdr:from>
    <xdr:to>
      <xdr:col>0</xdr:col>
      <xdr:colOff>504825</xdr:colOff>
      <xdr:row>17</xdr:row>
      <xdr:rowOff>57150</xdr:rowOff>
    </xdr:to>
    <xdr:cxnSp macro="">
      <xdr:nvCxnSpPr>
        <xdr:cNvPr id="3" name="Connecteur droit 2"/>
        <xdr:cNvCxnSpPr/>
      </xdr:nvCxnSpPr>
      <xdr:spPr>
        <a:xfrm>
          <a:off x="0" y="3400425"/>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cdr:x>
      <cdr:y>0.0572</cdr:y>
    </cdr:from>
    <cdr:to>
      <cdr:x>1</cdr:x>
      <cdr:y>0.17778</cdr:y>
    </cdr:to>
    <cdr:sp macro="" textlink="">
      <cdr:nvSpPr>
        <cdr:cNvPr id="2" name="ZoneTexte 1"/>
        <cdr:cNvSpPr txBox="1"/>
      </cdr:nvSpPr>
      <cdr:spPr>
        <a:xfrm xmlns:a="http://schemas.openxmlformats.org/drawingml/2006/main">
          <a:off x="0" y="98073"/>
          <a:ext cx="3181351" cy="20672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 de la personne de référence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0.21379</cdr:x>
      <cdr:y>0.08179</cdr:y>
    </cdr:from>
    <cdr:to>
      <cdr:x>0.79995</cdr:x>
      <cdr:y>0.21918</cdr:y>
    </cdr:to>
    <cdr:sp macro="" textlink="">
      <cdr:nvSpPr>
        <cdr:cNvPr id="2" name="ZoneTexte 1"/>
        <cdr:cNvSpPr txBox="1"/>
      </cdr:nvSpPr>
      <cdr:spPr>
        <a:xfrm xmlns:a="http://schemas.openxmlformats.org/drawingml/2006/main">
          <a:off x="731044" y="129319"/>
          <a:ext cx="2004360" cy="21723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0.20074</cdr:x>
      <cdr:y>0.07783</cdr:y>
    </cdr:from>
    <cdr:to>
      <cdr:x>0.76378</cdr:x>
      <cdr:y>0.27</cdr:y>
    </cdr:to>
    <cdr:sp macro="" textlink="">
      <cdr:nvSpPr>
        <cdr:cNvPr id="2" name="ZoneTexte 1"/>
        <cdr:cNvSpPr txBox="1"/>
      </cdr:nvSpPr>
      <cdr:spPr>
        <a:xfrm xmlns:a="http://schemas.openxmlformats.org/drawingml/2006/main">
          <a:off x="650108" y="74133"/>
          <a:ext cx="1823405" cy="18304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Quartiers prioritaires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(QPV)*</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695325</xdr:colOff>
      <xdr:row>21</xdr:row>
      <xdr:rowOff>152401</xdr:rowOff>
    </xdr:from>
    <xdr:to>
      <xdr:col>8</xdr:col>
      <xdr:colOff>409575</xdr:colOff>
      <xdr:row>27</xdr:row>
      <xdr:rowOff>114301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304800</xdr:rowOff>
    </xdr:from>
    <xdr:to>
      <xdr:col>4</xdr:col>
      <xdr:colOff>552450</xdr:colOff>
      <xdr:row>29</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247650</xdr:colOff>
      <xdr:row>1</xdr:row>
      <xdr:rowOff>57150</xdr:rowOff>
    </xdr:from>
    <xdr:to>
      <xdr:col>8</xdr:col>
      <xdr:colOff>590551</xdr:colOff>
      <xdr:row>8</xdr:row>
      <xdr:rowOff>209551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xdr:row>
      <xdr:rowOff>0</xdr:rowOff>
    </xdr:from>
    <xdr:to>
      <xdr:col>3</xdr:col>
      <xdr:colOff>685799</xdr:colOff>
      <xdr:row>8</xdr:row>
      <xdr:rowOff>104774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6</xdr:col>
      <xdr:colOff>171450</xdr:colOff>
      <xdr:row>2</xdr:row>
      <xdr:rowOff>171450</xdr:rowOff>
    </xdr:from>
    <xdr:ext cx="1190625" cy="357662"/>
    <xdr:sp macro="" textlink="">
      <xdr:nvSpPr>
        <xdr:cNvPr id="6" name="ZoneTexte 5"/>
        <xdr:cNvSpPr txBox="1"/>
      </xdr:nvSpPr>
      <xdr:spPr>
        <a:xfrm>
          <a:off x="4686300" y="657225"/>
          <a:ext cx="1190625"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a:solidFill>
                <a:schemeClr val="tx1">
                  <a:lumMod val="65000"/>
                  <a:lumOff val="35000"/>
                </a:schemeClr>
              </a:solidFill>
              <a:latin typeface="Albany AMT" panose="020B0604020202020204" pitchFamily="34" charset="0"/>
              <a:cs typeface="Albany AMT" panose="020B0604020202020204" pitchFamily="34" charset="0"/>
            </a:rPr>
            <a:t>dans la résidence</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principale</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6</xdr:col>
      <xdr:colOff>28575</xdr:colOff>
      <xdr:row>3</xdr:row>
      <xdr:rowOff>66675</xdr:rowOff>
    </xdr:from>
    <xdr:to>
      <xdr:col>6</xdr:col>
      <xdr:colOff>244575</xdr:colOff>
      <xdr:row>3</xdr:row>
      <xdr:rowOff>114302</xdr:rowOff>
    </xdr:to>
    <xdr:cxnSp macro="">
      <xdr:nvCxnSpPr>
        <xdr:cNvPr id="7" name="Connecteur droit 6"/>
        <xdr:cNvCxnSpPr/>
      </xdr:nvCxnSpPr>
      <xdr:spPr>
        <a:xfrm flipV="1">
          <a:off x="4543425" y="838200"/>
          <a:ext cx="216000" cy="47627"/>
        </a:xfrm>
        <a:prstGeom prst="line">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695325</xdr:colOff>
      <xdr:row>11</xdr:row>
      <xdr:rowOff>47624</xdr:rowOff>
    </xdr:from>
    <xdr:ext cx="4953000" cy="357662"/>
    <xdr:sp macro="" textlink="">
      <xdr:nvSpPr>
        <xdr:cNvPr id="8" name="ZoneTexte 7"/>
        <xdr:cNvSpPr txBox="1"/>
      </xdr:nvSpPr>
      <xdr:spPr>
        <a:xfrm>
          <a:off x="695325" y="3400424"/>
          <a:ext cx="4953000"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Le vol a-t-il eu lieu au cours d'un vol ou cambriolage d'une résidence principale ou secondaire ou d'un autre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bien possédé ou loué par les ménages victimes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3</xdr:col>
      <xdr:colOff>85725</xdr:colOff>
      <xdr:row>13</xdr:row>
      <xdr:rowOff>38100</xdr:rowOff>
    </xdr:from>
    <xdr:to>
      <xdr:col>6</xdr:col>
      <xdr:colOff>552450</xdr:colOff>
      <xdr:row>19</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0.53211</cdr:x>
      <cdr:y>0.45433</cdr:y>
    </cdr:from>
    <cdr:to>
      <cdr:x>0.86404</cdr:x>
      <cdr:y>0.67433</cdr:y>
    </cdr:to>
    <cdr:sp macro="" textlink="">
      <cdr:nvSpPr>
        <cdr:cNvPr id="2" name="ZoneTexte 13"/>
        <cdr:cNvSpPr txBox="1"/>
      </cdr:nvSpPr>
      <cdr:spPr>
        <a:xfrm xmlns:a="http://schemas.openxmlformats.org/drawingml/2006/main">
          <a:off x="2209800" y="1012643"/>
          <a:ext cx="1378458" cy="4903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a:solidFill>
                <a:schemeClr val="tx1">
                  <a:lumMod val="65000"/>
                  <a:lumOff val="35000"/>
                </a:schemeClr>
              </a:solidFill>
              <a:latin typeface="Albany AMT" panose="020B0604020202020204" pitchFamily="34" charset="0"/>
              <a:cs typeface="Albany AMT" panose="020B0604020202020204" pitchFamily="34" charset="0"/>
            </a:rPr>
            <a:t>dans le quartier ou le village mais hors de la résidence</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principale</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0.49378</cdr:x>
      <cdr:y>0.52992</cdr:y>
    </cdr:from>
    <cdr:to>
      <cdr:x>0.5464</cdr:x>
      <cdr:y>0.53667</cdr:y>
    </cdr:to>
    <cdr:cxnSp macro="">
      <cdr:nvCxnSpPr>
        <cdr:cNvPr id="3" name="Connecteur droit 2"/>
        <cdr:cNvCxnSpPr/>
      </cdr:nvCxnSpPr>
      <cdr:spPr>
        <a:xfrm xmlns:a="http://schemas.openxmlformats.org/drawingml/2006/main">
          <a:off x="2050637" y="1181103"/>
          <a:ext cx="218526" cy="15044"/>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57149</xdr:rowOff>
    </xdr:from>
    <xdr:to>
      <xdr:col>2</xdr:col>
      <xdr:colOff>581025</xdr:colOff>
      <xdr:row>4</xdr:row>
      <xdr:rowOff>166476</xdr:rowOff>
    </xdr:to>
    <xdr:sp macro="" textlink="">
      <xdr:nvSpPr>
        <xdr:cNvPr id="3" name="ZoneTexte 7"/>
        <xdr:cNvSpPr txBox="1"/>
      </xdr:nvSpPr>
      <xdr:spPr>
        <a:xfrm>
          <a:off x="0" y="514349"/>
          <a:ext cx="2105025" cy="49032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Le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vélo volé </a:t>
          </a:r>
          <a:r>
            <a:rPr lang="fr-FR" sz="900" b="1">
              <a:solidFill>
                <a:schemeClr val="tx1">
                  <a:lumMod val="65000"/>
                  <a:lumOff val="35000"/>
                </a:schemeClr>
              </a:solidFill>
              <a:latin typeface="Albany AMT" panose="020B0604020202020204" pitchFamily="34" charset="0"/>
              <a:cs typeface="Albany AMT" panose="020B0604020202020204" pitchFamily="34" charset="0"/>
            </a:rPr>
            <a:t>a-t-il été</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retrouvé </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a:p>
          <a:pPr algn="ctr"/>
          <a:r>
            <a:rPr lang="fr-FR" sz="900" b="0">
              <a:solidFill>
                <a:schemeClr val="tx1">
                  <a:lumMod val="65000"/>
                  <a:lumOff val="35000"/>
                </a:schemeClr>
              </a:solidFill>
              <a:latin typeface="Albany AMT" panose="020B0604020202020204" pitchFamily="34" charset="0"/>
              <a:cs typeface="Albany AMT" panose="020B0604020202020204" pitchFamily="34" charset="0"/>
            </a:rPr>
            <a:t>(en % des ménages victimes</a:t>
          </a:r>
          <a:r>
            <a:rPr lang="fr-FR" sz="900" b="0" baseline="0">
              <a:solidFill>
                <a:schemeClr val="tx1">
                  <a:lumMod val="65000"/>
                  <a:lumOff val="35000"/>
                </a:schemeClr>
              </a:solidFill>
              <a:latin typeface="Albany AMT" panose="020B0604020202020204" pitchFamily="34" charset="0"/>
              <a:cs typeface="Albany AMT" panose="020B0604020202020204" pitchFamily="34" charset="0"/>
            </a:rPr>
            <a:t> d'un </a:t>
          </a:r>
          <a:r>
            <a:rPr lang="fr-FR" sz="900" b="0">
              <a:solidFill>
                <a:schemeClr val="tx1">
                  <a:lumMod val="65000"/>
                  <a:lumOff val="35000"/>
                </a:schemeClr>
              </a:solidFill>
              <a:latin typeface="Albany AMT" panose="020B0604020202020204" pitchFamily="34" charset="0"/>
              <a:cs typeface="Albany AMT" panose="020B0604020202020204" pitchFamily="34" charset="0"/>
            </a:rPr>
            <a:t>vol effectif de vélo)</a:t>
          </a:r>
        </a:p>
      </xdr:txBody>
    </xdr:sp>
    <xdr:clientData/>
  </xdr:twoCellAnchor>
  <xdr:twoCellAnchor>
    <xdr:from>
      <xdr:col>0</xdr:col>
      <xdr:colOff>152400</xdr:colOff>
      <xdr:row>4</xdr:row>
      <xdr:rowOff>161926</xdr:rowOff>
    </xdr:from>
    <xdr:to>
      <xdr:col>2</xdr:col>
      <xdr:colOff>400050</xdr:colOff>
      <xdr:row>13</xdr:row>
      <xdr:rowOff>57150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3</xdr:row>
      <xdr:rowOff>95250</xdr:rowOff>
    </xdr:from>
    <xdr:to>
      <xdr:col>8</xdr:col>
      <xdr:colOff>171450</xdr:colOff>
      <xdr:row>13</xdr:row>
      <xdr:rowOff>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638175</xdr:colOff>
      <xdr:row>2</xdr:row>
      <xdr:rowOff>57150</xdr:rowOff>
    </xdr:from>
    <xdr:ext cx="4019550" cy="490327"/>
    <xdr:sp macro="" textlink="">
      <xdr:nvSpPr>
        <xdr:cNvPr id="10" name="ZoneTexte 9"/>
        <xdr:cNvSpPr txBox="1"/>
      </xdr:nvSpPr>
      <xdr:spPr>
        <a:xfrm>
          <a:off x="2162175" y="514350"/>
          <a:ext cx="4019550" cy="4903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900" b="1">
              <a:solidFill>
                <a:schemeClr val="tx1">
                  <a:lumMod val="65000"/>
                  <a:lumOff val="35000"/>
                </a:schemeClr>
              </a:solidFill>
              <a:latin typeface="Albany AMT" panose="020B0604020202020204" pitchFamily="34" charset="0"/>
              <a:cs typeface="Albany AMT" panose="020B0604020202020204" pitchFamily="34" charset="0"/>
            </a:rPr>
            <a:t>Dommages </a:t>
          </a:r>
          <a:r>
            <a:rPr lang="fr-FR" sz="900" b="1">
              <a:solidFill>
                <a:schemeClr val="tx1">
                  <a:lumMod val="65000"/>
                  <a:lumOff val="35000"/>
                </a:schemeClr>
              </a:solidFill>
              <a:effectLst/>
              <a:latin typeface="Albany AMT" panose="020B0604020202020204" pitchFamily="34" charset="0"/>
              <a:ea typeface="+mn-ea"/>
              <a:cs typeface="Albany AMT" panose="020B0604020202020204" pitchFamily="34" charset="0"/>
            </a:rPr>
            <a:t>(vols et/ou dégradations) </a:t>
          </a:r>
          <a:r>
            <a:rPr lang="fr-FR" sz="900" b="1">
              <a:solidFill>
                <a:schemeClr val="tx1">
                  <a:lumMod val="65000"/>
                  <a:lumOff val="35000"/>
                </a:schemeClr>
              </a:solidFill>
              <a:latin typeface="Albany AMT" panose="020B0604020202020204" pitchFamily="34" charset="0"/>
              <a:cs typeface="Albany AMT" panose="020B0604020202020204" pitchFamily="34" charset="0"/>
            </a:rPr>
            <a:t>subis par le vélo</a:t>
          </a:r>
        </a:p>
        <a:p>
          <a:pPr algn="ctr"/>
          <a:r>
            <a:rPr lang="fr-FR" sz="900" b="0">
              <a:solidFill>
                <a:schemeClr val="tx1">
                  <a:lumMod val="65000"/>
                  <a:lumOff val="35000"/>
                </a:schemeClr>
              </a:solidFill>
              <a:latin typeface="Albany AMT" panose="020B0604020202020204" pitchFamily="34" charset="0"/>
              <a:cs typeface="Albany AMT" panose="020B0604020202020204" pitchFamily="34" charset="0"/>
            </a:rPr>
            <a:t>(en %</a:t>
          </a:r>
          <a:r>
            <a:rPr lang="fr-FR" sz="900" b="0" baseline="0">
              <a:solidFill>
                <a:schemeClr val="tx1">
                  <a:lumMod val="65000"/>
                  <a:lumOff val="35000"/>
                </a:schemeClr>
              </a:solidFill>
              <a:latin typeface="Albany AMT" panose="020B0604020202020204" pitchFamily="34" charset="0"/>
              <a:cs typeface="Albany AMT" panose="020B0604020202020204" pitchFamily="34" charset="0"/>
            </a:rPr>
            <a:t> des </a:t>
          </a:r>
          <a:r>
            <a:rPr lang="fr-FR" sz="900" b="0">
              <a:solidFill>
                <a:schemeClr val="tx1">
                  <a:lumMod val="65000"/>
                  <a:lumOff val="35000"/>
                </a:schemeClr>
              </a:solidFill>
              <a:latin typeface="Albany AMT" panose="020B0604020202020204" pitchFamily="34" charset="0"/>
              <a:cs typeface="Albany AMT" panose="020B0604020202020204" pitchFamily="34" charset="0"/>
            </a:rPr>
            <a:t>ménages victimes d'une tentative de vol de vélo </a:t>
          </a:r>
        </a:p>
        <a:p>
          <a:pPr algn="ctr"/>
          <a:r>
            <a:rPr lang="fr-FR" sz="900" b="0">
              <a:solidFill>
                <a:schemeClr val="tx1">
                  <a:lumMod val="65000"/>
                  <a:lumOff val="35000"/>
                </a:schemeClr>
              </a:solidFill>
              <a:latin typeface="Albany AMT" panose="020B0604020202020204" pitchFamily="34" charset="0"/>
              <a:cs typeface="Albany AMT" panose="020B0604020202020204" pitchFamily="34" charset="0"/>
            </a:rPr>
            <a:t>ou d'un vol</a:t>
          </a:r>
          <a:r>
            <a:rPr lang="fr-FR" sz="900" b="0" baseline="0">
              <a:solidFill>
                <a:schemeClr val="tx1">
                  <a:lumMod val="65000"/>
                  <a:lumOff val="35000"/>
                </a:schemeClr>
              </a:solidFill>
              <a:latin typeface="Albany AMT" panose="020B0604020202020204" pitchFamily="34" charset="0"/>
              <a:cs typeface="Albany AMT" panose="020B0604020202020204" pitchFamily="34" charset="0"/>
            </a:rPr>
            <a:t> de vélo retrouvé après les faits</a:t>
          </a:r>
          <a:r>
            <a:rPr lang="fr-FR" sz="900" b="0">
              <a:solidFill>
                <a:schemeClr val="tx1">
                  <a:lumMod val="65000"/>
                  <a:lumOff val="35000"/>
                </a:schemeClr>
              </a:solidFill>
              <a:latin typeface="Albany AMT" panose="020B0604020202020204" pitchFamily="34" charset="0"/>
              <a:cs typeface="Albany AMT" panose="020B0604020202020204" pitchFamily="34" charset="0"/>
            </a:rPr>
            <a:t>)</a:t>
          </a:r>
        </a:p>
      </xdr:txBody>
    </xdr:sp>
    <xdr:clientData/>
  </xdr:oneCellAnchor>
  <xdr:twoCellAnchor>
    <xdr:from>
      <xdr:col>0</xdr:col>
      <xdr:colOff>0</xdr:colOff>
      <xdr:row>14</xdr:row>
      <xdr:rowOff>171450</xdr:rowOff>
    </xdr:from>
    <xdr:to>
      <xdr:col>8</xdr:col>
      <xdr:colOff>95250</xdr:colOff>
      <xdr:row>26</xdr:row>
      <xdr:rowOff>47625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26</xdr:row>
      <xdr:rowOff>114300</xdr:rowOff>
    </xdr:from>
    <xdr:to>
      <xdr:col>7</xdr:col>
      <xdr:colOff>685800</xdr:colOff>
      <xdr:row>37</xdr:row>
      <xdr:rowOff>161926</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66674</xdr:colOff>
      <xdr:row>1</xdr:row>
      <xdr:rowOff>438150</xdr:rowOff>
    </xdr:from>
    <xdr:to>
      <xdr:col>7</xdr:col>
      <xdr:colOff>657225</xdr:colOff>
      <xdr:row>16</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3590926</xdr:colOff>
      <xdr:row>3</xdr:row>
      <xdr:rowOff>161925</xdr:rowOff>
    </xdr:from>
    <xdr:to>
      <xdr:col>7</xdr:col>
      <xdr:colOff>180975</xdr:colOff>
      <xdr:row>13</xdr:row>
      <xdr:rowOff>47626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476251</xdr:colOff>
      <xdr:row>12</xdr:row>
      <xdr:rowOff>9525</xdr:rowOff>
    </xdr:from>
    <xdr:to>
      <xdr:col>7</xdr:col>
      <xdr:colOff>257176</xdr:colOff>
      <xdr:row>21</xdr:row>
      <xdr:rowOff>28574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95251</xdr:colOff>
      <xdr:row>15</xdr:row>
      <xdr:rowOff>85724</xdr:rowOff>
    </xdr:from>
    <xdr:to>
      <xdr:col>3</xdr:col>
      <xdr:colOff>171451</xdr:colOff>
      <xdr:row>25</xdr:row>
      <xdr:rowOff>133349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26</xdr:row>
      <xdr:rowOff>66674</xdr:rowOff>
    </xdr:from>
    <xdr:to>
      <xdr:col>1</xdr:col>
      <xdr:colOff>3981450</xdr:colOff>
      <xdr:row>36</xdr:row>
      <xdr:rowOff>38100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209549</xdr:colOff>
      <xdr:row>26</xdr:row>
      <xdr:rowOff>47626</xdr:rowOff>
    </xdr:from>
    <xdr:to>
      <xdr:col>6</xdr:col>
      <xdr:colOff>723900</xdr:colOff>
      <xdr:row>35</xdr:row>
      <xdr:rowOff>47626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733425</xdr:colOff>
      <xdr:row>33</xdr:row>
      <xdr:rowOff>171450</xdr:rowOff>
    </xdr:from>
    <xdr:to>
      <xdr:col>7</xdr:col>
      <xdr:colOff>19051</xdr:colOff>
      <xdr:row>42</xdr:row>
      <xdr:rowOff>66675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228600</xdr:colOff>
      <xdr:row>4</xdr:row>
      <xdr:rowOff>38100</xdr:rowOff>
    </xdr:from>
    <xdr:to>
      <xdr:col>1</xdr:col>
      <xdr:colOff>2600325</xdr:colOff>
      <xdr:row>5</xdr:row>
      <xdr:rowOff>85725</xdr:rowOff>
    </xdr:to>
    <xdr:sp macro="" textlink="">
      <xdr:nvSpPr>
        <xdr:cNvPr id="9" name="ZoneTexte 1"/>
        <xdr:cNvSpPr txBox="1"/>
      </xdr:nvSpPr>
      <xdr:spPr>
        <a:xfrm>
          <a:off x="228600" y="1123950"/>
          <a:ext cx="2371725" cy="24765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Régions</a:t>
          </a:r>
        </a:p>
      </xdr:txBody>
    </xdr:sp>
    <xdr:clientData/>
  </xdr:twoCellAnchor>
  <xdr:twoCellAnchor>
    <xdr:from>
      <xdr:col>2</xdr:col>
      <xdr:colOff>514350</xdr:colOff>
      <xdr:row>20</xdr:row>
      <xdr:rowOff>19049</xdr:rowOff>
    </xdr:from>
    <xdr:to>
      <xdr:col>7</xdr:col>
      <xdr:colOff>180975</xdr:colOff>
      <xdr:row>25</xdr:row>
      <xdr:rowOff>28574</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0.3893</cdr:x>
      <cdr:y>0.04928</cdr:y>
    </cdr:from>
    <cdr:to>
      <cdr:x>0.78274</cdr:x>
      <cdr:y>0.1635</cdr:y>
    </cdr:to>
    <cdr:sp macro="" textlink="">
      <cdr:nvSpPr>
        <cdr:cNvPr id="3" name="ZoneTexte 1"/>
        <cdr:cNvSpPr txBox="1"/>
      </cdr:nvSpPr>
      <cdr:spPr>
        <a:xfrm xmlns:a="http://schemas.openxmlformats.org/drawingml/2006/main">
          <a:off x="1638972" y="95756"/>
          <a:ext cx="1656402" cy="22194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Taille de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l'agglomération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0.26636</cdr:x>
      <cdr:y>0.08984</cdr:y>
    </cdr:from>
    <cdr:to>
      <cdr:x>0.66778</cdr:x>
      <cdr:y>0.2359</cdr:y>
    </cdr:to>
    <cdr:sp macro="" textlink="">
      <cdr:nvSpPr>
        <cdr:cNvPr id="2" name="ZoneTexte 1"/>
        <cdr:cNvSpPr txBox="1"/>
      </cdr:nvSpPr>
      <cdr:spPr>
        <a:xfrm xmlns:a="http://schemas.openxmlformats.org/drawingml/2006/main">
          <a:off x="855001" y="166865"/>
          <a:ext cx="1288527" cy="27128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Type de logement</a:t>
          </a:r>
        </a:p>
      </cdr:txBody>
    </cdr:sp>
  </cdr:relSizeAnchor>
</c:userShapes>
</file>

<file path=xl/drawings/drawing8.xml><?xml version="1.0" encoding="utf-8"?>
<c:userShapes xmlns:c="http://schemas.openxmlformats.org/drawingml/2006/chart">
  <cdr:relSizeAnchor xmlns:cdr="http://schemas.openxmlformats.org/drawingml/2006/chartDrawing">
    <cdr:from>
      <cdr:x>0.12181</cdr:x>
      <cdr:y>0.0912</cdr:y>
    </cdr:from>
    <cdr:to>
      <cdr:x>0.69543</cdr:x>
      <cdr:y>0.20542</cdr:y>
    </cdr:to>
    <cdr:sp macro="" textlink="">
      <cdr:nvSpPr>
        <cdr:cNvPr id="2" name="ZoneTexte 1"/>
        <cdr:cNvSpPr txBox="1"/>
      </cdr:nvSpPr>
      <cdr:spPr>
        <a:xfrm xmlns:a="http://schemas.openxmlformats.org/drawingml/2006/main">
          <a:off x="762254" y="160698"/>
          <a:ext cx="3589671" cy="20127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Type d'habitat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environnant</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0.08917</cdr:x>
      <cdr:y>0.03632</cdr:y>
    </cdr:from>
    <cdr:to>
      <cdr:x>0.8971</cdr:x>
      <cdr:y>0.19278</cdr:y>
    </cdr:to>
    <cdr:sp macro="" textlink="">
      <cdr:nvSpPr>
        <cdr:cNvPr id="2" name="ZoneTexte 1"/>
        <cdr:cNvSpPr txBox="1"/>
      </cdr:nvSpPr>
      <cdr:spPr>
        <a:xfrm xmlns:a="http://schemas.openxmlformats.org/drawingml/2006/main">
          <a:off x="266700" y="60881"/>
          <a:ext cx="2416397" cy="262289"/>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de la personne de référence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abSelected="1" zoomScaleNormal="100" workbookViewId="0">
      <selection activeCell="J11" sqref="J11"/>
    </sheetView>
  </sheetViews>
  <sheetFormatPr baseColWidth="10" defaultRowHeight="15"/>
  <cols>
    <col min="1" max="1" width="48.7109375" customWidth="1"/>
    <col min="2" max="2" width="8.7109375" customWidth="1"/>
    <col min="3" max="3" width="8.42578125" style="51" customWidth="1"/>
    <col min="4" max="7" width="8.7109375" customWidth="1"/>
    <col min="8" max="8" width="10.28515625" customWidth="1"/>
  </cols>
  <sheetData>
    <row r="1" spans="1:11" ht="11.1" customHeight="1">
      <c r="A1" s="2"/>
      <c r="B1" s="2"/>
      <c r="C1" s="54"/>
      <c r="D1" s="2"/>
      <c r="E1" s="2"/>
      <c r="F1" s="2"/>
      <c r="G1" s="2"/>
      <c r="H1" s="2"/>
      <c r="I1" s="1"/>
    </row>
    <row r="2" spans="1:11" ht="27.95" customHeight="1">
      <c r="A2" s="175" t="s">
        <v>51</v>
      </c>
      <c r="B2" s="175"/>
      <c r="C2" s="175"/>
      <c r="D2" s="175"/>
      <c r="E2" s="175"/>
      <c r="F2" s="175"/>
      <c r="G2" s="175"/>
      <c r="H2" s="175"/>
      <c r="I2" s="1"/>
    </row>
    <row r="3" spans="1:11" ht="15" customHeight="1">
      <c r="A3" s="44"/>
      <c r="B3" s="63">
        <v>2006</v>
      </c>
      <c r="C3" s="162" t="s">
        <v>82</v>
      </c>
      <c r="D3" s="63">
        <v>2014</v>
      </c>
      <c r="E3" s="63">
        <v>2015</v>
      </c>
      <c r="F3" s="63">
        <v>2016</v>
      </c>
      <c r="G3" s="63">
        <v>2017</v>
      </c>
      <c r="H3" s="63">
        <v>2018</v>
      </c>
      <c r="I3" s="1"/>
    </row>
    <row r="4" spans="1:11" ht="15" customHeight="1">
      <c r="A4" s="64" t="s">
        <v>52</v>
      </c>
      <c r="B4" s="65">
        <v>260533.4</v>
      </c>
      <c r="C4" s="163" t="s">
        <v>82</v>
      </c>
      <c r="D4" s="65">
        <v>300653.7</v>
      </c>
      <c r="E4" s="65">
        <v>293694.40000000002</v>
      </c>
      <c r="F4" s="65">
        <v>307653.3</v>
      </c>
      <c r="G4" s="65">
        <v>307816.59999999998</v>
      </c>
      <c r="H4" s="65">
        <v>287251.09999999998</v>
      </c>
      <c r="I4" s="1"/>
    </row>
    <row r="5" spans="1:11" ht="15" customHeight="1">
      <c r="A5" s="45" t="s">
        <v>67</v>
      </c>
      <c r="B5" s="56">
        <v>0.98591614853418397</v>
      </c>
      <c r="C5" s="164" t="s">
        <v>82</v>
      </c>
      <c r="D5" s="56">
        <v>1.0633678441733401</v>
      </c>
      <c r="E5" s="56">
        <v>1.0303077268975001</v>
      </c>
      <c r="F5" s="56">
        <v>1.0765649014352701</v>
      </c>
      <c r="G5" s="56">
        <v>1.06203304807887</v>
      </c>
      <c r="H5" s="56">
        <v>0.985521754490299</v>
      </c>
      <c r="I5" s="1"/>
    </row>
    <row r="6" spans="1:11" ht="15" customHeight="1">
      <c r="A6" s="66" t="s">
        <v>68</v>
      </c>
      <c r="B6" s="67">
        <v>1.7989716035075001</v>
      </c>
      <c r="C6" s="165" t="s">
        <v>82</v>
      </c>
      <c r="D6" s="68">
        <v>1.9830036942182001</v>
      </c>
      <c r="E6" s="68">
        <v>1.9505545903694199</v>
      </c>
      <c r="F6" s="68">
        <v>2.0148979689273498</v>
      </c>
      <c r="G6" s="69">
        <v>2.0006205618905799</v>
      </c>
      <c r="H6" s="69">
        <v>1.8276621411656</v>
      </c>
      <c r="I6" s="1"/>
    </row>
    <row r="7" spans="1:11" ht="15" customHeight="1">
      <c r="A7" s="47" t="s">
        <v>53</v>
      </c>
      <c r="B7" s="57">
        <v>272865.3</v>
      </c>
      <c r="C7" s="166" t="s">
        <v>82</v>
      </c>
      <c r="D7" s="58">
        <v>315616.5</v>
      </c>
      <c r="E7" s="58">
        <v>303381.7</v>
      </c>
      <c r="F7" s="58">
        <v>321141.59999999998</v>
      </c>
      <c r="G7" s="58">
        <v>329871.90000000002</v>
      </c>
      <c r="H7" s="58">
        <v>317880.90000000002</v>
      </c>
      <c r="I7" s="1"/>
    </row>
    <row r="8" spans="1:11" ht="15" customHeight="1">
      <c r="A8" s="66" t="s">
        <v>69</v>
      </c>
      <c r="B8" s="70">
        <v>10.325827922432399</v>
      </c>
      <c r="C8" s="167" t="s">
        <v>82</v>
      </c>
      <c r="D8" s="71">
        <v>11.1628906343257</v>
      </c>
      <c r="E8" s="71">
        <v>10.642916913271099</v>
      </c>
      <c r="F8" s="71">
        <v>11.2376423380072</v>
      </c>
      <c r="G8" s="71">
        <v>11.381285461296301</v>
      </c>
      <c r="H8" s="71">
        <v>10.9060867751927</v>
      </c>
      <c r="I8" s="1"/>
    </row>
    <row r="9" spans="1:11" ht="15" customHeight="1">
      <c r="A9" s="45" t="s">
        <v>70</v>
      </c>
      <c r="B9" s="59">
        <v>18.8412282756282</v>
      </c>
      <c r="C9" s="168" t="s">
        <v>82</v>
      </c>
      <c r="D9" s="60">
        <v>20.816929425988</v>
      </c>
      <c r="E9" s="60">
        <v>20.148922402642899</v>
      </c>
      <c r="F9" s="60">
        <v>21.032361998980001</v>
      </c>
      <c r="G9" s="60">
        <v>21.439665889686101</v>
      </c>
      <c r="H9" s="60">
        <v>20.225471245528698</v>
      </c>
      <c r="I9" s="1"/>
    </row>
    <row r="10" spans="1:11" ht="15" customHeight="1">
      <c r="A10" s="74" t="s">
        <v>54</v>
      </c>
      <c r="B10" s="72">
        <v>311518.09999999998</v>
      </c>
      <c r="C10" s="169" t="s">
        <v>82</v>
      </c>
      <c r="D10" s="72">
        <v>351601.3</v>
      </c>
      <c r="E10" s="72">
        <v>328104.5</v>
      </c>
      <c r="F10" s="72">
        <v>353837.9</v>
      </c>
      <c r="G10" s="72">
        <v>346482.2</v>
      </c>
      <c r="H10" s="72">
        <v>317974.09999999998</v>
      </c>
      <c r="I10" s="1"/>
      <c r="J10" s="85"/>
      <c r="K10" s="83"/>
    </row>
    <row r="11" spans="1:11" ht="15" customHeight="1">
      <c r="A11" s="45" t="s">
        <v>67</v>
      </c>
      <c r="B11" s="61">
        <v>1.17885355716652</v>
      </c>
      <c r="C11" s="170" t="s">
        <v>82</v>
      </c>
      <c r="D11" s="61">
        <v>1.24356199970114</v>
      </c>
      <c r="E11" s="61">
        <v>1.1510216115112899</v>
      </c>
      <c r="F11" s="61">
        <v>1.23817772777852</v>
      </c>
      <c r="G11" s="61">
        <v>1.19543763062509</v>
      </c>
      <c r="H11" s="61">
        <v>1.0909284347891901</v>
      </c>
      <c r="I11" s="1"/>
      <c r="K11" s="83"/>
    </row>
    <row r="12" spans="1:11" ht="15" customHeight="1">
      <c r="A12" s="66" t="s">
        <v>68</v>
      </c>
      <c r="B12" s="73">
        <v>2.1510187019345999</v>
      </c>
      <c r="C12" s="171" t="s">
        <v>82</v>
      </c>
      <c r="D12" s="73">
        <v>2.3190357437540898</v>
      </c>
      <c r="E12" s="73">
        <v>2.17908730502135</v>
      </c>
      <c r="F12" s="73">
        <v>2.3173723995143898</v>
      </c>
      <c r="G12" s="73">
        <v>2.2519234298900299</v>
      </c>
      <c r="H12" s="73">
        <v>2.0231401183187998</v>
      </c>
      <c r="I12" s="1"/>
    </row>
    <row r="13" spans="1:11" ht="15" customHeight="1">
      <c r="A13" s="45" t="s">
        <v>86</v>
      </c>
      <c r="B13" s="91"/>
      <c r="C13" s="172" t="s">
        <v>82</v>
      </c>
      <c r="D13" s="91"/>
      <c r="E13" s="91"/>
      <c r="F13" s="91"/>
      <c r="G13" s="61" t="s">
        <v>92</v>
      </c>
      <c r="H13" s="61" t="s">
        <v>93</v>
      </c>
      <c r="I13" s="1"/>
    </row>
    <row r="14" spans="1:11" ht="15" customHeight="1">
      <c r="A14" s="66" t="s">
        <v>85</v>
      </c>
      <c r="B14" s="70">
        <f>B4/B10*100</f>
        <v>83.63347105673796</v>
      </c>
      <c r="C14" s="167" t="s">
        <v>82</v>
      </c>
      <c r="D14" s="70">
        <f t="shared" ref="D14:G14" si="0">D4/D10*100</f>
        <v>85.509837420965169</v>
      </c>
      <c r="E14" s="70">
        <f t="shared" si="0"/>
        <v>89.512457159228248</v>
      </c>
      <c r="F14" s="70">
        <f t="shared" si="0"/>
        <v>86.947525971638413</v>
      </c>
      <c r="G14" s="70">
        <f t="shared" si="0"/>
        <v>88.84052340928335</v>
      </c>
      <c r="H14" s="70">
        <v>90.337892300033204</v>
      </c>
      <c r="I14" s="1"/>
    </row>
    <row r="15" spans="1:11" ht="15" customHeight="1">
      <c r="A15" s="48" t="s">
        <v>55</v>
      </c>
      <c r="B15" s="62">
        <v>334230.2</v>
      </c>
      <c r="C15" s="173" t="s">
        <v>82</v>
      </c>
      <c r="D15" s="62">
        <v>404603.9</v>
      </c>
      <c r="E15" s="62">
        <v>349450.8</v>
      </c>
      <c r="F15" s="62">
        <v>386771.5</v>
      </c>
      <c r="G15" s="62">
        <v>402711.4</v>
      </c>
      <c r="H15" s="62">
        <v>360691.1</v>
      </c>
      <c r="I15" s="1"/>
      <c r="K15" s="81"/>
    </row>
    <row r="16" spans="1:11" ht="15" customHeight="1">
      <c r="A16" s="66" t="s">
        <v>69</v>
      </c>
      <c r="B16" s="70">
        <v>12.648011790726599</v>
      </c>
      <c r="C16" s="167" t="s">
        <v>82</v>
      </c>
      <c r="D16" s="70">
        <v>14.310243874834301</v>
      </c>
      <c r="E16" s="70">
        <v>12.259064504141501</v>
      </c>
      <c r="F16" s="70">
        <v>13.5342160079372</v>
      </c>
      <c r="G16" s="70">
        <v>13.894403863797701</v>
      </c>
      <c r="H16" s="70">
        <v>12.3748499379475</v>
      </c>
      <c r="I16" s="1"/>
    </row>
    <row r="17" spans="1:11" ht="15" customHeight="1">
      <c r="A17" s="45" t="s">
        <v>70</v>
      </c>
      <c r="B17" s="59">
        <v>23.078447478696798</v>
      </c>
      <c r="C17" s="168" t="s">
        <v>82</v>
      </c>
      <c r="D17" s="59">
        <v>26.6862183433994</v>
      </c>
      <c r="E17" s="59">
        <v>23.208575377952901</v>
      </c>
      <c r="F17" s="59">
        <v>25.330627358425399</v>
      </c>
      <c r="G17" s="59">
        <v>26.1737900862963</v>
      </c>
      <c r="H17" s="59">
        <v>22.9493104856823</v>
      </c>
      <c r="I17" s="1"/>
      <c r="K17" s="85"/>
    </row>
    <row r="18" spans="1:11" ht="23.25" customHeight="1">
      <c r="A18" s="102" t="s">
        <v>123</v>
      </c>
      <c r="B18" s="59"/>
      <c r="C18" s="59"/>
      <c r="D18" s="59"/>
      <c r="E18" s="59"/>
      <c r="F18" s="59"/>
      <c r="G18" s="59"/>
      <c r="H18" s="2"/>
      <c r="I18" s="1"/>
    </row>
    <row r="19" spans="1:11" ht="17.25" customHeight="1">
      <c r="A19" s="102" t="s">
        <v>94</v>
      </c>
      <c r="B19" s="59"/>
      <c r="C19" s="59"/>
      <c r="D19" s="59"/>
      <c r="E19" s="59"/>
      <c r="F19" s="59"/>
      <c r="G19" s="59"/>
      <c r="H19" s="2"/>
      <c r="I19" s="1"/>
    </row>
    <row r="20" spans="1:11">
      <c r="A20" s="176" t="s">
        <v>87</v>
      </c>
      <c r="B20" s="176"/>
      <c r="C20" s="176"/>
      <c r="D20" s="176"/>
      <c r="E20" s="176"/>
      <c r="F20" s="176"/>
      <c r="G20" s="176"/>
      <c r="H20" s="176"/>
      <c r="I20" s="1"/>
    </row>
    <row r="21" spans="1:11" ht="15" customHeight="1">
      <c r="A21" s="174" t="s">
        <v>71</v>
      </c>
      <c r="B21" s="174"/>
      <c r="C21" s="174"/>
      <c r="D21" s="174"/>
      <c r="E21" s="174"/>
      <c r="F21" s="174"/>
      <c r="G21" s="174"/>
      <c r="H21" s="2"/>
      <c r="I21" s="1"/>
    </row>
    <row r="22" spans="1:11" ht="15" customHeight="1">
      <c r="A22" s="46" t="s">
        <v>91</v>
      </c>
      <c r="B22" s="15"/>
      <c r="C22" s="75"/>
      <c r="D22" s="15"/>
      <c r="E22" s="15"/>
      <c r="F22" s="15"/>
      <c r="G22" s="15"/>
      <c r="H22" s="2"/>
      <c r="I22" s="1"/>
    </row>
    <row r="23" spans="1:11" ht="15" customHeight="1">
      <c r="A23" s="46"/>
      <c r="B23" s="15"/>
      <c r="C23" s="75"/>
      <c r="D23" s="15"/>
      <c r="E23" s="15"/>
      <c r="F23" s="15"/>
      <c r="G23" s="15"/>
      <c r="H23" s="2"/>
      <c r="I23" s="1"/>
    </row>
    <row r="24" spans="1:11" ht="15" customHeight="1">
      <c r="A24" s="46"/>
      <c r="B24" s="15"/>
      <c r="C24" s="75"/>
      <c r="D24" s="15"/>
      <c r="E24" s="15"/>
      <c r="F24" s="15"/>
      <c r="G24" s="15"/>
      <c r="H24" s="2"/>
      <c r="I24" s="1"/>
    </row>
    <row r="25" spans="1:11" ht="48" customHeight="1">
      <c r="A25" s="175" t="s">
        <v>108</v>
      </c>
      <c r="B25" s="175"/>
      <c r="C25" s="175"/>
      <c r="D25" s="175"/>
      <c r="E25" s="175"/>
      <c r="F25" s="175"/>
      <c r="G25" s="175"/>
      <c r="H25" s="175"/>
      <c r="I25" s="1"/>
    </row>
    <row r="26" spans="1:11" ht="34.5" customHeight="1">
      <c r="A26" s="16"/>
      <c r="B26" s="17"/>
      <c r="C26" s="76"/>
      <c r="D26" s="17"/>
      <c r="E26" s="17"/>
      <c r="F26" s="17"/>
      <c r="G26" s="17"/>
      <c r="H26" s="2"/>
      <c r="I26" s="1"/>
    </row>
    <row r="27" spans="1:11" ht="15" customHeight="1">
      <c r="A27" s="2"/>
      <c r="B27" s="2"/>
      <c r="C27" s="54"/>
      <c r="D27" s="2"/>
      <c r="E27" s="2"/>
      <c r="F27" s="2"/>
      <c r="G27" s="2"/>
      <c r="H27" s="2"/>
      <c r="I27" s="1"/>
      <c r="J27" s="18"/>
    </row>
    <row r="28" spans="1:11" ht="15" customHeight="1">
      <c r="A28" s="2"/>
      <c r="B28" s="2"/>
      <c r="C28" s="54"/>
      <c r="D28" s="2"/>
      <c r="E28" s="2"/>
      <c r="F28" s="2"/>
      <c r="G28" s="2"/>
      <c r="H28" s="2"/>
      <c r="I28" s="1"/>
    </row>
    <row r="29" spans="1:11" ht="15" customHeight="1">
      <c r="A29" s="2"/>
      <c r="B29" s="2"/>
      <c r="C29" s="54"/>
      <c r="D29" s="2"/>
      <c r="E29" s="2"/>
      <c r="F29" s="2"/>
      <c r="G29" s="2"/>
      <c r="H29" s="2"/>
      <c r="I29" s="1"/>
    </row>
    <row r="30" spans="1:11" ht="15" customHeight="1">
      <c r="A30" s="2"/>
      <c r="B30" s="2"/>
      <c r="C30" s="54"/>
      <c r="D30" s="2"/>
      <c r="E30" s="2"/>
      <c r="F30" s="2"/>
      <c r="G30" s="2"/>
      <c r="H30" s="2"/>
      <c r="I30" s="1"/>
    </row>
    <row r="31" spans="1:11" ht="15" customHeight="1">
      <c r="A31" s="2"/>
      <c r="B31" s="2"/>
      <c r="C31" s="54"/>
      <c r="D31" s="2"/>
      <c r="E31" s="2"/>
      <c r="F31" s="2"/>
      <c r="G31" s="2"/>
      <c r="H31" s="2"/>
      <c r="I31" s="1"/>
    </row>
    <row r="32" spans="1:11" ht="15" customHeight="1">
      <c r="A32" s="2"/>
      <c r="B32" s="2"/>
      <c r="C32" s="54"/>
      <c r="D32" s="2"/>
      <c r="E32" s="2"/>
      <c r="F32" s="2"/>
      <c r="G32" s="2"/>
      <c r="H32" s="2"/>
      <c r="I32" s="1"/>
    </row>
    <row r="33" spans="1:18" ht="15" customHeight="1">
      <c r="A33" s="2"/>
      <c r="B33" s="2"/>
      <c r="C33" s="54"/>
      <c r="D33" s="2"/>
      <c r="E33" s="2"/>
      <c r="F33" s="2"/>
      <c r="G33" s="2"/>
      <c r="H33" s="2"/>
      <c r="I33" s="1"/>
    </row>
    <row r="34" spans="1:18" ht="15" customHeight="1">
      <c r="A34" s="2"/>
      <c r="B34" s="2"/>
      <c r="C34" s="54"/>
      <c r="D34" s="2"/>
      <c r="E34" s="2"/>
      <c r="F34" s="2"/>
      <c r="G34" s="2"/>
      <c r="H34" s="2"/>
      <c r="I34" s="1"/>
    </row>
    <row r="35" spans="1:18" ht="15" customHeight="1">
      <c r="A35" s="2"/>
      <c r="B35" s="2"/>
      <c r="C35" s="54"/>
      <c r="D35" s="2"/>
      <c r="E35" s="2"/>
      <c r="F35" s="2"/>
      <c r="G35" s="2"/>
      <c r="H35" s="2"/>
      <c r="I35" s="1"/>
    </row>
    <row r="36" spans="1:18" ht="15" customHeight="1">
      <c r="A36" s="2"/>
      <c r="B36" s="2"/>
      <c r="C36" s="54"/>
      <c r="D36" s="2"/>
      <c r="E36" s="2"/>
      <c r="F36" s="2"/>
      <c r="G36" s="2"/>
      <c r="H36" s="2"/>
      <c r="I36" s="1"/>
    </row>
    <row r="37" spans="1:18" ht="15" customHeight="1">
      <c r="A37" s="2"/>
      <c r="B37" s="2"/>
      <c r="C37" s="54"/>
      <c r="D37" s="2"/>
      <c r="E37" s="2"/>
      <c r="F37" s="2"/>
      <c r="G37" s="2"/>
      <c r="H37" s="2"/>
      <c r="I37" s="1"/>
    </row>
    <row r="38" spans="1:18" ht="15" customHeight="1">
      <c r="A38" s="5"/>
      <c r="B38" s="2"/>
      <c r="C38" s="54"/>
      <c r="D38" s="2"/>
      <c r="E38" s="2"/>
      <c r="F38" s="2"/>
      <c r="G38" s="2"/>
      <c r="H38" s="2"/>
      <c r="I38" s="1"/>
    </row>
    <row r="39" spans="1:18" ht="15" customHeight="1">
      <c r="A39" s="5"/>
      <c r="B39" s="2"/>
      <c r="C39" s="54"/>
      <c r="D39" s="2"/>
      <c r="E39" s="2"/>
      <c r="F39" s="2"/>
      <c r="G39" s="2"/>
      <c r="H39" s="2"/>
      <c r="I39" s="1"/>
    </row>
    <row r="40" spans="1:18" ht="15" customHeight="1">
      <c r="A40" s="5"/>
      <c r="B40" s="2"/>
      <c r="C40" s="54"/>
      <c r="D40" s="2"/>
      <c r="E40" s="2"/>
      <c r="F40" s="2"/>
      <c r="G40" s="2"/>
      <c r="H40" s="2"/>
      <c r="I40" s="1"/>
    </row>
    <row r="41" spans="1:18" ht="15" customHeight="1">
      <c r="A41" s="5"/>
      <c r="B41" s="2"/>
      <c r="C41" s="54"/>
      <c r="D41" s="2"/>
      <c r="E41" s="2"/>
      <c r="F41" s="2"/>
      <c r="G41" s="2"/>
      <c r="H41" s="2"/>
      <c r="I41" s="1"/>
    </row>
    <row r="42" spans="1:18" ht="12" customHeight="1">
      <c r="A42" s="49" t="s">
        <v>72</v>
      </c>
      <c r="B42" s="20"/>
      <c r="C42" s="77"/>
      <c r="D42" s="20"/>
      <c r="E42" s="20"/>
      <c r="F42" s="20"/>
      <c r="G42" s="20"/>
      <c r="H42" s="2"/>
      <c r="I42" s="1"/>
    </row>
    <row r="43" spans="1:18" ht="12" customHeight="1">
      <c r="A43" s="50" t="s">
        <v>120</v>
      </c>
      <c r="B43" s="21"/>
      <c r="C43" s="78"/>
      <c r="D43" s="21"/>
      <c r="E43" s="21"/>
      <c r="F43" s="21"/>
      <c r="G43" s="21"/>
      <c r="H43" s="2"/>
      <c r="I43" s="1"/>
    </row>
    <row r="44" spans="1:18">
      <c r="A44" s="2"/>
      <c r="B44" s="2"/>
      <c r="C44" s="54"/>
      <c r="D44" s="2"/>
      <c r="E44" s="2"/>
      <c r="F44" s="2"/>
      <c r="G44" s="2"/>
      <c r="H44" s="2"/>
      <c r="I44" s="1"/>
    </row>
    <row r="45" spans="1:18">
      <c r="I45" s="1"/>
    </row>
    <row r="47" spans="1:18">
      <c r="A47" s="103" t="s">
        <v>4</v>
      </c>
      <c r="B47" s="104"/>
      <c r="C47" s="105"/>
      <c r="D47" s="104"/>
      <c r="E47" s="104"/>
      <c r="F47" s="104"/>
      <c r="G47" s="104"/>
      <c r="H47" s="104"/>
      <c r="I47" s="104"/>
      <c r="J47" s="104"/>
      <c r="K47" s="104"/>
      <c r="L47" s="104"/>
      <c r="M47" s="104"/>
      <c r="N47" s="104"/>
      <c r="P47" s="22"/>
      <c r="Q47" s="23"/>
      <c r="R47" s="23"/>
    </row>
    <row r="48" spans="1:18">
      <c r="A48" s="105"/>
      <c r="B48" s="106">
        <v>2006</v>
      </c>
      <c r="C48" s="106">
        <v>2007</v>
      </c>
      <c r="D48" s="106">
        <v>2008</v>
      </c>
      <c r="E48" s="106">
        <v>2009</v>
      </c>
      <c r="F48" s="106">
        <v>2010</v>
      </c>
      <c r="G48" s="106">
        <v>2011</v>
      </c>
      <c r="H48" s="106">
        <v>2012</v>
      </c>
      <c r="I48" s="106">
        <v>2013</v>
      </c>
      <c r="J48" s="106">
        <v>2014</v>
      </c>
      <c r="K48" s="106">
        <v>2015</v>
      </c>
      <c r="L48" s="106">
        <v>2016</v>
      </c>
      <c r="M48" s="106">
        <v>2017</v>
      </c>
      <c r="N48" s="106">
        <v>2018</v>
      </c>
      <c r="P48" s="22"/>
      <c r="Q48" s="23"/>
      <c r="R48" s="23"/>
    </row>
    <row r="49" spans="1:18">
      <c r="A49" s="107" t="s">
        <v>83</v>
      </c>
      <c r="B49" s="108">
        <v>334000</v>
      </c>
      <c r="C49" s="109">
        <v>339000</v>
      </c>
      <c r="D49" s="108">
        <v>333000</v>
      </c>
      <c r="E49" s="108">
        <v>348000</v>
      </c>
      <c r="F49" s="108">
        <v>318000</v>
      </c>
      <c r="G49" s="108">
        <v>314000</v>
      </c>
      <c r="H49" s="108">
        <v>314000</v>
      </c>
      <c r="I49" s="108">
        <v>401000</v>
      </c>
      <c r="J49" s="108">
        <v>405000</v>
      </c>
      <c r="K49" s="108">
        <v>349000</v>
      </c>
      <c r="L49" s="108">
        <v>387000</v>
      </c>
      <c r="M49" s="108">
        <v>403000</v>
      </c>
      <c r="N49" s="108">
        <v>361000</v>
      </c>
      <c r="P49" s="22"/>
      <c r="Q49" s="23"/>
      <c r="R49" s="23"/>
    </row>
    <row r="50" spans="1:18" ht="15.75">
      <c r="A50" s="104"/>
      <c r="B50" s="110"/>
      <c r="C50" s="111"/>
      <c r="D50" s="110"/>
      <c r="E50" s="112"/>
      <c r="F50" s="112"/>
      <c r="G50" s="112"/>
      <c r="H50" s="112"/>
      <c r="I50" s="112"/>
      <c r="J50" s="112"/>
      <c r="K50" s="112"/>
      <c r="L50" s="112"/>
      <c r="M50" s="112"/>
      <c r="N50" s="104"/>
      <c r="P50" s="22"/>
      <c r="Q50" s="23"/>
      <c r="R50" s="23"/>
    </row>
    <row r="51" spans="1:18">
      <c r="A51" s="104" t="s">
        <v>84</v>
      </c>
      <c r="B51" s="113">
        <v>2.1510187019345999</v>
      </c>
      <c r="C51" s="114">
        <v>2.1523656879637998</v>
      </c>
      <c r="D51" s="113">
        <v>1.83688099676857</v>
      </c>
      <c r="E51" s="113">
        <v>2.1559044444564899</v>
      </c>
      <c r="F51" s="113">
        <v>1.9048901533752201</v>
      </c>
      <c r="G51" s="113">
        <v>2.0403028246224899</v>
      </c>
      <c r="H51" s="113">
        <v>1.86138049836801</v>
      </c>
      <c r="I51" s="113">
        <v>2.2324628408628202</v>
      </c>
      <c r="J51" s="113">
        <v>2.3190357437540898</v>
      </c>
      <c r="K51" s="113">
        <v>2.17908730502135</v>
      </c>
      <c r="L51" s="113">
        <v>2.3173723995143898</v>
      </c>
      <c r="M51" s="113">
        <v>2.2519234298900299</v>
      </c>
      <c r="N51" s="115">
        <v>2.0231401183187998</v>
      </c>
    </row>
  </sheetData>
  <mergeCells count="4">
    <mergeCell ref="A21:G21"/>
    <mergeCell ref="A2:H2"/>
    <mergeCell ref="A25:H25"/>
    <mergeCell ref="A20:H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zoomScaleNormal="100" workbookViewId="0">
      <selection activeCell="J1" sqref="J1"/>
    </sheetView>
  </sheetViews>
  <sheetFormatPr baseColWidth="10" defaultRowHeight="15"/>
  <cols>
    <col min="1" max="7" width="11.28515625" customWidth="1"/>
    <col min="8" max="8" width="12" customWidth="1"/>
    <col min="13" max="13" width="12.7109375" bestFit="1" customWidth="1"/>
  </cols>
  <sheetData>
    <row r="1" spans="1:9" ht="11.1" customHeight="1">
      <c r="A1" s="2"/>
      <c r="B1" s="2"/>
      <c r="C1" s="2"/>
      <c r="D1" s="2"/>
      <c r="E1" s="2"/>
      <c r="F1" s="2"/>
      <c r="G1" s="2"/>
      <c r="H1" s="2"/>
      <c r="I1" s="2"/>
    </row>
    <row r="2" spans="1:9" ht="31.5" customHeight="1">
      <c r="A2" s="179" t="s">
        <v>115</v>
      </c>
      <c r="B2" s="179"/>
      <c r="C2" s="179"/>
      <c r="D2" s="179"/>
      <c r="E2" s="179"/>
      <c r="F2" s="179"/>
      <c r="G2" s="179"/>
      <c r="H2" s="179"/>
      <c r="I2" s="2"/>
    </row>
    <row r="3" spans="1:9" ht="22.5" customHeight="1">
      <c r="A3" s="24"/>
      <c r="B3" s="24"/>
      <c r="C3" s="24"/>
      <c r="D3" s="24"/>
      <c r="E3" s="24"/>
      <c r="F3" s="24"/>
      <c r="G3" s="24"/>
      <c r="H3" s="24"/>
      <c r="I3" s="2"/>
    </row>
    <row r="4" spans="1:9" ht="18.75" customHeight="1">
      <c r="A4" s="6"/>
      <c r="B4" s="6"/>
      <c r="C4" s="6"/>
      <c r="D4" s="6"/>
      <c r="E4" s="6"/>
      <c r="F4" s="6"/>
      <c r="G4" s="6"/>
      <c r="H4" s="2"/>
      <c r="I4" s="2"/>
    </row>
    <row r="5" spans="1:9">
      <c r="A5" s="2"/>
      <c r="B5" s="2"/>
      <c r="C5" s="2"/>
      <c r="D5" s="2"/>
      <c r="E5" s="2"/>
      <c r="F5" s="2"/>
      <c r="G5" s="2"/>
      <c r="H5" s="2"/>
      <c r="I5" s="2"/>
    </row>
    <row r="6" spans="1:9">
      <c r="A6" s="2"/>
      <c r="B6" s="2"/>
      <c r="C6" s="2"/>
      <c r="D6" s="2"/>
      <c r="E6" s="2"/>
      <c r="F6" s="2"/>
      <c r="G6" s="2"/>
      <c r="H6" s="2"/>
      <c r="I6" s="2"/>
    </row>
    <row r="7" spans="1:9">
      <c r="A7" s="2"/>
      <c r="B7" s="2"/>
      <c r="C7" s="2"/>
      <c r="D7" s="2"/>
      <c r="E7" s="2"/>
      <c r="F7" s="2"/>
      <c r="G7" s="2"/>
      <c r="H7" s="2"/>
      <c r="I7" s="2"/>
    </row>
    <row r="8" spans="1:9" ht="27" customHeight="1">
      <c r="A8" s="178"/>
      <c r="B8" s="178"/>
      <c r="C8" s="178"/>
      <c r="D8" s="178"/>
      <c r="E8" s="178"/>
      <c r="F8" s="178"/>
      <c r="G8" s="178"/>
      <c r="H8" s="178"/>
      <c r="I8" s="2"/>
    </row>
    <row r="9" spans="1:9" ht="45" customHeight="1">
      <c r="A9" s="180" t="s">
        <v>124</v>
      </c>
      <c r="B9" s="180"/>
      <c r="C9" s="180"/>
      <c r="D9" s="180"/>
      <c r="E9" s="180"/>
      <c r="F9" s="180"/>
      <c r="G9" s="180"/>
      <c r="H9" s="180"/>
      <c r="I9" s="2"/>
    </row>
    <row r="10" spans="1:9">
      <c r="A10" s="178"/>
      <c r="B10" s="178"/>
      <c r="C10" s="178"/>
      <c r="D10" s="178"/>
      <c r="E10" s="178"/>
      <c r="F10" s="178"/>
      <c r="G10" s="178"/>
      <c r="H10" s="178"/>
      <c r="I10" s="2"/>
    </row>
    <row r="11" spans="1:9" ht="57.75" customHeight="1">
      <c r="A11" s="179" t="s">
        <v>79</v>
      </c>
      <c r="B11" s="179"/>
      <c r="C11" s="179"/>
      <c r="D11" s="179"/>
      <c r="E11" s="179"/>
      <c r="F11" s="179"/>
      <c r="G11" s="179"/>
      <c r="H11" s="179"/>
      <c r="I11" s="2"/>
    </row>
    <row r="12" spans="1:9">
      <c r="A12" s="2"/>
      <c r="B12" s="2"/>
      <c r="C12" s="2"/>
      <c r="D12" s="2"/>
      <c r="E12" s="2"/>
      <c r="F12" s="2"/>
      <c r="G12" s="2"/>
      <c r="H12" s="2"/>
      <c r="I12" s="2"/>
    </row>
    <row r="13" spans="1:9">
      <c r="A13" s="2"/>
      <c r="B13" s="2"/>
      <c r="C13" s="2"/>
      <c r="D13" s="2"/>
      <c r="E13" s="2"/>
      <c r="F13" s="2"/>
      <c r="G13" s="2"/>
      <c r="H13" s="2"/>
      <c r="I13" s="2"/>
    </row>
    <row r="14" spans="1:9">
      <c r="A14" s="2"/>
      <c r="B14" s="2"/>
      <c r="C14" s="2"/>
      <c r="D14" s="2"/>
      <c r="E14" s="2"/>
      <c r="F14" s="2"/>
      <c r="G14" s="2"/>
      <c r="H14" s="2"/>
      <c r="I14" s="2"/>
    </row>
    <row r="15" spans="1:9" ht="12.75" customHeight="1">
      <c r="A15" s="2"/>
      <c r="B15" s="2"/>
      <c r="C15" s="2"/>
      <c r="D15" s="2"/>
      <c r="E15" s="2"/>
      <c r="F15" s="2"/>
      <c r="G15" s="2"/>
      <c r="H15" s="2"/>
      <c r="I15" s="2"/>
    </row>
    <row r="16" spans="1:9">
      <c r="A16" s="2"/>
      <c r="B16" s="2"/>
      <c r="C16" s="2"/>
      <c r="D16" s="2"/>
      <c r="E16" s="2"/>
      <c r="F16" s="2"/>
      <c r="G16" s="2"/>
      <c r="H16" s="2"/>
      <c r="I16" s="2"/>
    </row>
    <row r="17" spans="1:9">
      <c r="A17" s="178"/>
      <c r="B17" s="178"/>
      <c r="C17" s="178"/>
      <c r="D17" s="178"/>
      <c r="E17" s="178"/>
      <c r="F17" s="178"/>
      <c r="G17" s="178"/>
      <c r="H17" s="178"/>
      <c r="I17" s="2"/>
    </row>
    <row r="18" spans="1:9">
      <c r="A18" s="25"/>
      <c r="B18" s="25"/>
      <c r="C18" s="25"/>
      <c r="D18" s="25"/>
      <c r="E18" s="25"/>
      <c r="F18" s="25"/>
      <c r="G18" s="25"/>
      <c r="H18" s="25"/>
      <c r="I18" s="2"/>
    </row>
    <row r="19" spans="1:9" ht="24.75" customHeight="1">
      <c r="A19" s="178"/>
      <c r="B19" s="178"/>
      <c r="C19" s="178"/>
      <c r="D19" s="178"/>
      <c r="E19" s="178"/>
      <c r="F19" s="178"/>
      <c r="G19" s="178"/>
      <c r="H19" s="178"/>
      <c r="I19" s="2"/>
    </row>
    <row r="20" spans="1:9" ht="51.75" customHeight="1">
      <c r="A20" s="180" t="s">
        <v>125</v>
      </c>
      <c r="B20" s="180"/>
      <c r="C20" s="180"/>
      <c r="D20" s="180"/>
      <c r="E20" s="180"/>
      <c r="F20" s="180"/>
      <c r="G20" s="180"/>
      <c r="H20" s="180"/>
      <c r="I20" s="2"/>
    </row>
    <row r="21" spans="1:9" ht="63" customHeight="1">
      <c r="A21" s="181" t="s">
        <v>116</v>
      </c>
      <c r="B21" s="181"/>
      <c r="C21" s="181"/>
      <c r="D21" s="181"/>
      <c r="E21" s="181"/>
      <c r="F21" s="181"/>
      <c r="G21" s="181"/>
      <c r="H21" s="181"/>
      <c r="I21" s="2"/>
    </row>
    <row r="22" spans="1:9">
      <c r="A22" s="2"/>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ht="22.5" customHeight="1">
      <c r="A27" s="182"/>
      <c r="B27" s="182"/>
      <c r="C27" s="182"/>
      <c r="D27" s="182"/>
      <c r="E27" s="182"/>
      <c r="F27" s="182"/>
      <c r="G27" s="182"/>
      <c r="H27" s="182"/>
      <c r="I27" s="2"/>
    </row>
    <row r="28" spans="1:9" ht="11.25" customHeight="1">
      <c r="A28" s="19"/>
      <c r="B28" s="2"/>
      <c r="C28" s="2"/>
      <c r="D28" s="2"/>
      <c r="E28" s="2"/>
      <c r="F28" s="2"/>
      <c r="G28" s="2"/>
      <c r="H28" s="2"/>
      <c r="I28" s="2"/>
    </row>
    <row r="29" spans="1:9" ht="24" customHeight="1">
      <c r="A29" s="183" t="s">
        <v>126</v>
      </c>
      <c r="B29" s="183"/>
      <c r="C29" s="183"/>
      <c r="D29" s="183"/>
      <c r="E29" s="183"/>
      <c r="F29" s="183"/>
      <c r="G29" s="183"/>
      <c r="H29" s="183"/>
      <c r="I29" s="2"/>
    </row>
    <row r="30" spans="1:9" ht="12" customHeight="1">
      <c r="A30" s="2"/>
      <c r="B30" s="2"/>
      <c r="C30" s="2"/>
      <c r="D30" s="2"/>
      <c r="E30" s="2"/>
      <c r="F30" s="2"/>
      <c r="G30" s="2"/>
      <c r="H30" s="2"/>
      <c r="I30" s="2"/>
    </row>
    <row r="31" spans="1:9" ht="12.75" customHeight="1">
      <c r="A31" s="49" t="s">
        <v>127</v>
      </c>
      <c r="B31" s="2"/>
      <c r="C31" s="2"/>
      <c r="D31" s="2"/>
      <c r="E31" s="2"/>
      <c r="F31" s="2"/>
      <c r="G31" s="2"/>
      <c r="H31" s="2"/>
      <c r="I31" s="2"/>
    </row>
    <row r="32" spans="1:9" ht="11.25" customHeight="1">
      <c r="A32" s="50" t="s">
        <v>128</v>
      </c>
      <c r="B32" s="2"/>
      <c r="C32" s="2"/>
      <c r="D32" s="2"/>
      <c r="E32" s="2"/>
      <c r="F32" s="2"/>
      <c r="G32" s="2"/>
      <c r="H32" s="2"/>
      <c r="I32" s="2"/>
    </row>
    <row r="33" spans="1:13">
      <c r="A33" s="1"/>
      <c r="B33" s="1"/>
    </row>
    <row r="34" spans="1:13">
      <c r="A34" s="1"/>
      <c r="B34" s="1"/>
    </row>
    <row r="35" spans="1:13">
      <c r="A35" s="103" t="s">
        <v>4</v>
      </c>
      <c r="B35" s="116"/>
      <c r="C35" s="116"/>
      <c r="D35" s="116"/>
      <c r="E35" s="116"/>
      <c r="F35" s="116"/>
    </row>
    <row r="36" spans="1:13">
      <c r="A36" s="116"/>
      <c r="B36" s="117"/>
      <c r="C36" s="116"/>
      <c r="D36" s="116"/>
      <c r="E36" s="116"/>
      <c r="F36" s="116"/>
    </row>
    <row r="37" spans="1:13">
      <c r="A37" s="118" t="s">
        <v>22</v>
      </c>
      <c r="B37" s="117"/>
      <c r="C37" s="116"/>
      <c r="D37" s="116"/>
      <c r="E37" s="116"/>
      <c r="F37" s="116"/>
    </row>
    <row r="38" spans="1:13">
      <c r="A38" s="118"/>
      <c r="B38" s="119"/>
      <c r="C38" s="118"/>
      <c r="D38" s="118"/>
      <c r="E38" s="118"/>
      <c r="F38" s="120"/>
      <c r="G38" s="1"/>
      <c r="H38" s="1"/>
    </row>
    <row r="39" spans="1:13">
      <c r="A39" s="121"/>
      <c r="B39" s="122"/>
      <c r="C39" s="122"/>
      <c r="D39" s="122"/>
      <c r="E39" s="122"/>
      <c r="F39" s="117"/>
      <c r="G39" s="26"/>
      <c r="H39" s="26"/>
      <c r="I39" s="26"/>
      <c r="J39" s="26"/>
      <c r="K39" s="26"/>
      <c r="L39" s="26"/>
      <c r="M39" s="26"/>
    </row>
    <row r="40" spans="1:13" ht="38.25">
      <c r="A40" s="132" t="s">
        <v>24</v>
      </c>
      <c r="B40" s="133">
        <v>25.747763608770104</v>
      </c>
      <c r="C40" s="122"/>
      <c r="D40" s="122"/>
      <c r="E40" s="104"/>
      <c r="F40" s="105"/>
      <c r="G40" s="26"/>
      <c r="H40" s="26"/>
      <c r="I40" s="80"/>
      <c r="J40" s="26"/>
      <c r="K40" s="26"/>
      <c r="L40" s="26"/>
      <c r="M40" s="26"/>
    </row>
    <row r="41" spans="1:13">
      <c r="A41" s="135" t="s">
        <v>21</v>
      </c>
      <c r="B41" s="136">
        <f>100-B40-B42-B43</f>
        <v>0.58807286065649578</v>
      </c>
      <c r="C41" s="122"/>
      <c r="D41" s="122"/>
      <c r="E41" s="104"/>
      <c r="F41" s="105"/>
      <c r="G41" s="1"/>
      <c r="H41" s="1"/>
      <c r="J41" s="26"/>
      <c r="K41" s="26"/>
      <c r="L41" s="26"/>
      <c r="M41" s="26"/>
    </row>
    <row r="42" spans="1:13" ht="38.25">
      <c r="A42" s="132" t="s">
        <v>23</v>
      </c>
      <c r="B42" s="133">
        <v>49.664163530573404</v>
      </c>
      <c r="C42" s="134" t="s">
        <v>63</v>
      </c>
      <c r="D42" s="134"/>
      <c r="E42" s="104"/>
      <c r="F42" s="105"/>
      <c r="G42" s="1"/>
      <c r="H42" s="1"/>
      <c r="J42" s="26"/>
      <c r="K42" s="26"/>
      <c r="L42" s="26"/>
      <c r="M42" s="26"/>
    </row>
    <row r="43" spans="1:13">
      <c r="A43" s="135"/>
      <c r="B43" s="133">
        <v>24</v>
      </c>
      <c r="C43" s="134" t="s">
        <v>64</v>
      </c>
      <c r="D43" s="134"/>
      <c r="E43" s="104"/>
      <c r="F43" s="122"/>
      <c r="G43" s="1"/>
      <c r="H43" s="1"/>
      <c r="J43" s="26"/>
      <c r="K43" s="26"/>
      <c r="L43" s="26"/>
      <c r="M43" s="26"/>
    </row>
    <row r="44" spans="1:13">
      <c r="A44" s="103"/>
      <c r="B44" s="122"/>
      <c r="C44" s="104"/>
      <c r="D44" s="104"/>
      <c r="E44" s="104"/>
      <c r="F44" s="104"/>
      <c r="G44" s="1"/>
      <c r="H44" s="1"/>
      <c r="J44" s="26"/>
      <c r="K44" s="26"/>
      <c r="L44" s="26"/>
      <c r="M44" s="26"/>
    </row>
    <row r="45" spans="1:13">
      <c r="A45" s="104"/>
      <c r="B45" s="122"/>
      <c r="C45" s="104"/>
      <c r="D45" s="104"/>
      <c r="E45" s="104"/>
      <c r="F45" s="104"/>
      <c r="J45" s="26"/>
      <c r="K45" s="26"/>
      <c r="L45" s="26"/>
      <c r="M45" s="26"/>
    </row>
    <row r="46" spans="1:13">
      <c r="A46" s="116"/>
      <c r="B46" s="118"/>
      <c r="C46" s="118"/>
      <c r="D46" s="118"/>
      <c r="E46" s="104"/>
      <c r="F46" s="120"/>
      <c r="G46" s="1"/>
    </row>
    <row r="47" spans="1:13">
      <c r="A47" s="121" t="s">
        <v>25</v>
      </c>
      <c r="B47" s="123">
        <v>47.891845239393199</v>
      </c>
      <c r="C47" s="122"/>
      <c r="D47" s="122"/>
      <c r="E47" s="104"/>
      <c r="F47" s="122"/>
      <c r="G47" s="1"/>
    </row>
    <row r="48" spans="1:13">
      <c r="A48" s="121" t="s">
        <v>73</v>
      </c>
      <c r="B48" s="123">
        <v>33.075903977205101</v>
      </c>
      <c r="C48" s="122"/>
      <c r="D48" s="122"/>
      <c r="E48" s="104"/>
      <c r="F48" s="122"/>
      <c r="G48" s="1"/>
      <c r="J48" s="26"/>
      <c r="K48" s="26"/>
      <c r="L48" s="26"/>
      <c r="M48" s="26"/>
    </row>
    <row r="49" spans="1:13" ht="26.25">
      <c r="A49" s="121" t="s">
        <v>21</v>
      </c>
      <c r="B49" s="124">
        <f>100-B47-B48</f>
        <v>19.0322507834017</v>
      </c>
      <c r="C49" s="125"/>
      <c r="D49" s="125"/>
      <c r="E49" s="104"/>
      <c r="F49" s="125"/>
      <c r="G49" s="1"/>
      <c r="J49" s="26"/>
      <c r="K49" s="26"/>
      <c r="L49" s="26"/>
      <c r="M49" s="26"/>
    </row>
    <row r="50" spans="1:13">
      <c r="A50" s="121"/>
      <c r="B50" s="125"/>
      <c r="C50" s="125"/>
      <c r="D50" s="125"/>
      <c r="E50" s="125"/>
      <c r="F50" s="125"/>
    </row>
    <row r="51" spans="1:13">
      <c r="A51" s="116"/>
      <c r="B51" s="126"/>
      <c r="C51" s="120"/>
      <c r="D51" s="120"/>
      <c r="E51" s="118"/>
      <c r="F51" s="120"/>
    </row>
    <row r="52" spans="1:13" ht="26.25" customHeight="1">
      <c r="A52" s="177" t="s">
        <v>26</v>
      </c>
      <c r="B52" s="177"/>
      <c r="C52" s="177"/>
      <c r="D52" s="177"/>
      <c r="E52" s="131">
        <v>17.967034963948798</v>
      </c>
      <c r="F52" s="122"/>
    </row>
    <row r="53" spans="1:13" ht="26.25" customHeight="1">
      <c r="A53" s="177" t="s">
        <v>27</v>
      </c>
      <c r="B53" s="177"/>
      <c r="C53" s="177"/>
      <c r="D53" s="177"/>
      <c r="E53" s="131">
        <v>23.336937114778898</v>
      </c>
      <c r="F53" s="122"/>
    </row>
    <row r="54" spans="1:13" ht="26.25" customHeight="1">
      <c r="A54" s="177" t="s">
        <v>28</v>
      </c>
      <c r="B54" s="177"/>
      <c r="C54" s="177"/>
      <c r="D54" s="177"/>
      <c r="E54" s="131">
        <v>33.418684038270499</v>
      </c>
      <c r="F54" s="122"/>
    </row>
    <row r="55" spans="1:13" ht="26.25" customHeight="1">
      <c r="A55" s="177" t="s">
        <v>29</v>
      </c>
      <c r="B55" s="177"/>
      <c r="C55" s="177"/>
      <c r="D55" s="177"/>
      <c r="E55" s="131">
        <v>25.277336231661202</v>
      </c>
      <c r="F55" s="122"/>
    </row>
    <row r="56" spans="1:13">
      <c r="A56" s="104"/>
      <c r="B56" s="104"/>
      <c r="C56" s="104"/>
      <c r="D56" s="104"/>
      <c r="E56" s="104"/>
      <c r="F56" s="104"/>
      <c r="I56" s="1"/>
      <c r="J56" s="1"/>
      <c r="K56" s="1"/>
      <c r="L56" s="1"/>
      <c r="M56" s="1"/>
    </row>
    <row r="57" spans="1:13">
      <c r="A57" s="104"/>
      <c r="B57" s="104"/>
      <c r="C57" s="104"/>
      <c r="D57" s="104"/>
      <c r="E57" s="104"/>
      <c r="F57" s="104"/>
      <c r="H57" s="1"/>
      <c r="I57" s="1"/>
      <c r="J57" s="1"/>
      <c r="K57" s="1"/>
      <c r="L57" s="1"/>
      <c r="M57" s="1"/>
    </row>
    <row r="58" spans="1:13">
      <c r="A58" s="104"/>
      <c r="B58" s="104"/>
      <c r="C58" s="105"/>
      <c r="D58" s="105"/>
      <c r="E58" s="120"/>
      <c r="F58" s="118"/>
      <c r="G58" s="1"/>
      <c r="H58" s="28"/>
      <c r="I58" s="1"/>
      <c r="J58" s="1"/>
      <c r="K58" s="1"/>
      <c r="L58" s="1"/>
      <c r="M58" s="1"/>
    </row>
    <row r="59" spans="1:13">
      <c r="A59" s="104" t="s">
        <v>5</v>
      </c>
      <c r="B59" s="122"/>
      <c r="C59" s="127">
        <f>1-C60-C61-C62-C63</f>
        <v>0.3376883234038055</v>
      </c>
      <c r="D59" s="122"/>
      <c r="E59" s="122"/>
      <c r="F59" s="122"/>
      <c r="G59" s="1"/>
      <c r="H59" s="3"/>
      <c r="I59" s="3"/>
      <c r="J59" s="3"/>
      <c r="K59" s="3"/>
      <c r="L59" s="1"/>
      <c r="M59" s="1"/>
    </row>
    <row r="60" spans="1:13">
      <c r="A60" s="104" t="s">
        <v>58</v>
      </c>
      <c r="B60" s="122"/>
      <c r="C60" s="128">
        <v>0.100510918271822</v>
      </c>
      <c r="D60" s="122"/>
      <c r="E60" s="122"/>
      <c r="F60" s="122"/>
      <c r="G60" s="1"/>
      <c r="H60" s="3"/>
      <c r="I60" s="3"/>
      <c r="J60" s="3"/>
      <c r="K60" s="3"/>
      <c r="L60" s="1"/>
      <c r="M60" s="1"/>
    </row>
    <row r="61" spans="1:13">
      <c r="A61" s="104" t="s">
        <v>56</v>
      </c>
      <c r="B61" s="122"/>
      <c r="C61" s="128">
        <v>8.3671618231767497E-2</v>
      </c>
      <c r="D61" s="122"/>
      <c r="E61" s="122"/>
      <c r="F61" s="122"/>
      <c r="G61" s="1"/>
      <c r="H61" s="3"/>
      <c r="I61" s="3"/>
      <c r="J61" s="3"/>
      <c r="K61" s="3"/>
      <c r="L61" s="1"/>
      <c r="M61" s="1"/>
    </row>
    <row r="62" spans="1:13">
      <c r="A62" s="104" t="s">
        <v>6</v>
      </c>
      <c r="B62" s="122"/>
      <c r="C62" s="128">
        <v>0.12735254814510499</v>
      </c>
      <c r="D62" s="122"/>
      <c r="E62" s="122"/>
      <c r="F62" s="122"/>
      <c r="G62" s="1"/>
      <c r="H62" s="3"/>
      <c r="I62" s="3"/>
      <c r="J62" s="3"/>
      <c r="K62" s="3"/>
      <c r="L62" s="1"/>
      <c r="M62" s="1"/>
    </row>
    <row r="63" spans="1:13">
      <c r="A63" s="104" t="s">
        <v>7</v>
      </c>
      <c r="B63" s="122"/>
      <c r="C63" s="128">
        <v>0.35077659194749999</v>
      </c>
      <c r="D63" s="122"/>
      <c r="E63" s="122"/>
      <c r="F63" s="122"/>
      <c r="G63" s="1"/>
      <c r="H63" s="3"/>
      <c r="I63" s="3"/>
      <c r="J63" s="3"/>
      <c r="K63" s="3"/>
      <c r="L63" s="1"/>
      <c r="M63" s="1"/>
    </row>
    <row r="64" spans="1:13">
      <c r="A64" s="104"/>
      <c r="B64" s="104"/>
      <c r="C64" s="104"/>
      <c r="D64" s="104"/>
      <c r="E64" s="104"/>
      <c r="F64" s="104"/>
      <c r="G64" s="1"/>
      <c r="H64" s="1"/>
      <c r="I64" s="1"/>
      <c r="J64" s="1"/>
      <c r="K64" s="1"/>
      <c r="L64" s="1"/>
      <c r="M64" s="1"/>
    </row>
    <row r="65" spans="1:13">
      <c r="A65" s="104"/>
      <c r="B65" s="104"/>
      <c r="C65" s="104"/>
      <c r="D65" s="104"/>
      <c r="E65" s="104"/>
      <c r="F65" s="104"/>
      <c r="G65" s="1"/>
      <c r="H65" s="1"/>
      <c r="I65" s="1"/>
      <c r="J65" s="1"/>
      <c r="K65" s="1"/>
      <c r="L65" s="1"/>
      <c r="M65" s="1"/>
    </row>
    <row r="66" spans="1:13">
      <c r="A66" s="103" t="s">
        <v>65</v>
      </c>
      <c r="B66" s="104"/>
      <c r="C66" s="104"/>
      <c r="D66" s="104"/>
      <c r="E66" s="104"/>
      <c r="F66" s="104"/>
      <c r="I66" s="1"/>
      <c r="J66" s="1"/>
      <c r="K66" s="1"/>
      <c r="L66" s="1"/>
      <c r="M66" s="1"/>
    </row>
    <row r="67" spans="1:13">
      <c r="A67" s="104"/>
      <c r="B67" s="104"/>
      <c r="C67" s="105"/>
      <c r="D67" s="105"/>
      <c r="E67" s="104"/>
      <c r="F67" s="104"/>
      <c r="I67" s="1"/>
      <c r="J67" s="1"/>
      <c r="K67" s="1"/>
      <c r="L67" s="1"/>
      <c r="M67" s="1"/>
    </row>
    <row r="68" spans="1:13">
      <c r="A68" s="104" t="s">
        <v>34</v>
      </c>
      <c r="B68" s="123">
        <v>5.33746429214961</v>
      </c>
      <c r="C68" s="104"/>
      <c r="D68" s="104"/>
      <c r="E68" s="104"/>
      <c r="F68" s="104"/>
    </row>
    <row r="69" spans="1:13">
      <c r="A69" s="129" t="s">
        <v>35</v>
      </c>
      <c r="B69" s="130">
        <f>100-B68</f>
        <v>94.662535707850395</v>
      </c>
      <c r="C69" s="104"/>
      <c r="D69" s="104"/>
      <c r="E69" s="104"/>
      <c r="F69" s="104"/>
    </row>
    <row r="70" spans="1:13">
      <c r="A70" s="43"/>
      <c r="B70" s="43"/>
    </row>
    <row r="71" spans="1:13">
      <c r="A71" s="43"/>
      <c r="B71" s="43"/>
    </row>
  </sheetData>
  <mergeCells count="15">
    <mergeCell ref="A2:H2"/>
    <mergeCell ref="A8:H8"/>
    <mergeCell ref="A9:H9"/>
    <mergeCell ref="A10:H10"/>
    <mergeCell ref="A11:H11"/>
    <mergeCell ref="A52:D52"/>
    <mergeCell ref="A53:D53"/>
    <mergeCell ref="A54:D54"/>
    <mergeCell ref="A55:D55"/>
    <mergeCell ref="A17:H17"/>
    <mergeCell ref="A19:H19"/>
    <mergeCell ref="A20:H20"/>
    <mergeCell ref="A21:H21"/>
    <mergeCell ref="A27:H27"/>
    <mergeCell ref="A29:H29"/>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selection activeCell="J1" sqref="J1"/>
    </sheetView>
  </sheetViews>
  <sheetFormatPr baseColWidth="10" defaultRowHeight="15"/>
  <cols>
    <col min="1" max="1" width="14.85546875" customWidth="1"/>
    <col min="2" max="2" width="11.42578125" customWidth="1"/>
    <col min="3" max="8" width="11.28515625" customWidth="1"/>
    <col min="9" max="9" width="9.85546875" customWidth="1"/>
  </cols>
  <sheetData>
    <row r="1" spans="1:9" ht="10.5" customHeight="1">
      <c r="A1" s="2"/>
      <c r="B1" s="2"/>
      <c r="C1" s="2"/>
      <c r="D1" s="2"/>
      <c r="E1" s="2"/>
      <c r="F1" s="2"/>
      <c r="G1" s="2"/>
      <c r="H1" s="2"/>
      <c r="I1" s="2"/>
    </row>
    <row r="2" spans="1:9" ht="25.5" customHeight="1">
      <c r="A2" s="179" t="s">
        <v>31</v>
      </c>
      <c r="B2" s="179"/>
      <c r="C2" s="179"/>
      <c r="D2" s="179"/>
      <c r="E2" s="179"/>
      <c r="F2" s="179"/>
      <c r="G2" s="179"/>
      <c r="H2" s="179"/>
      <c r="I2" s="2"/>
    </row>
    <row r="3" spans="1:9" ht="15" customHeight="1">
      <c r="A3" s="29"/>
      <c r="B3" s="29"/>
      <c r="C3" s="29"/>
      <c r="D3" s="29"/>
      <c r="E3" s="29"/>
      <c r="F3" s="29"/>
      <c r="G3" s="29"/>
      <c r="H3" s="29"/>
      <c r="I3" s="29"/>
    </row>
    <row r="4" spans="1:9">
      <c r="A4" s="2"/>
      <c r="B4" s="2"/>
      <c r="C4" s="2"/>
      <c r="D4" s="2"/>
      <c r="E4" s="2"/>
      <c r="F4" s="2"/>
      <c r="G4" s="2"/>
      <c r="H4" s="2"/>
      <c r="I4" s="2"/>
    </row>
    <row r="5" spans="1:9">
      <c r="A5" s="2"/>
      <c r="B5" s="2"/>
      <c r="C5" s="2"/>
      <c r="D5" s="2"/>
      <c r="E5" s="2"/>
      <c r="F5" s="2"/>
      <c r="G5" s="2"/>
      <c r="H5" s="2"/>
      <c r="I5" s="2"/>
    </row>
    <row r="6" spans="1:9">
      <c r="A6" s="2"/>
      <c r="B6" s="2"/>
      <c r="C6" s="2"/>
      <c r="D6" s="2"/>
      <c r="E6" s="2"/>
      <c r="F6" s="2"/>
      <c r="G6" s="2"/>
      <c r="H6" s="2"/>
      <c r="I6" s="2"/>
    </row>
    <row r="7" spans="1:9">
      <c r="A7" s="2"/>
      <c r="B7" s="2"/>
      <c r="C7" s="2"/>
      <c r="D7" s="2"/>
      <c r="E7" s="2"/>
      <c r="F7" s="2"/>
      <c r="G7" s="2"/>
      <c r="H7" s="2"/>
      <c r="I7" s="2"/>
    </row>
    <row r="8" spans="1:9">
      <c r="A8" s="2"/>
      <c r="B8" s="2"/>
      <c r="C8" s="2"/>
      <c r="D8" s="2"/>
      <c r="E8" s="2"/>
      <c r="F8" s="2"/>
      <c r="G8" s="2"/>
      <c r="H8" s="2"/>
      <c r="I8" s="2"/>
    </row>
    <row r="9" spans="1:9">
      <c r="A9" s="2"/>
      <c r="B9" s="2"/>
      <c r="C9" s="2"/>
      <c r="D9" s="2"/>
      <c r="E9" s="2"/>
      <c r="F9" s="2"/>
      <c r="G9" s="2"/>
      <c r="H9" s="2"/>
      <c r="I9" s="2"/>
    </row>
    <row r="10" spans="1:9">
      <c r="A10" s="2"/>
      <c r="B10" s="2"/>
      <c r="C10" s="2"/>
      <c r="D10" s="184" t="s">
        <v>129</v>
      </c>
      <c r="E10" s="184"/>
      <c r="F10" s="184"/>
      <c r="G10" s="184"/>
      <c r="H10" s="184"/>
      <c r="I10" s="2"/>
    </row>
    <row r="11" spans="1:9">
      <c r="A11" s="2"/>
      <c r="B11" s="2"/>
      <c r="C11" s="2"/>
      <c r="D11" s="184"/>
      <c r="E11" s="184"/>
      <c r="F11" s="184"/>
      <c r="G11" s="184"/>
      <c r="H11" s="184"/>
      <c r="I11" s="2"/>
    </row>
    <row r="12" spans="1:9" ht="19.5" customHeight="1">
      <c r="A12" s="2"/>
      <c r="B12" s="2"/>
      <c r="C12" s="2"/>
      <c r="D12" s="184"/>
      <c r="E12" s="184"/>
      <c r="F12" s="184"/>
      <c r="G12" s="184"/>
      <c r="H12" s="184"/>
      <c r="I12" s="2"/>
    </row>
    <row r="13" spans="1:9">
      <c r="A13" s="2"/>
      <c r="B13" s="2"/>
      <c r="C13" s="2"/>
      <c r="D13" s="2"/>
      <c r="E13" s="2"/>
      <c r="F13" s="2"/>
      <c r="G13" s="2"/>
      <c r="H13" s="2"/>
      <c r="I13" s="2"/>
    </row>
    <row r="14" spans="1:9" ht="15" customHeight="1">
      <c r="A14" s="179" t="s">
        <v>32</v>
      </c>
      <c r="B14" s="179"/>
      <c r="C14" s="179"/>
      <c r="D14" s="179"/>
      <c r="E14" s="179"/>
      <c r="F14" s="179"/>
      <c r="G14" s="179"/>
      <c r="H14" s="179"/>
      <c r="I14" s="2"/>
    </row>
    <row r="15" spans="1:9">
      <c r="A15" s="2"/>
      <c r="B15" s="2"/>
      <c r="C15" s="2"/>
      <c r="D15" s="2"/>
      <c r="E15" s="2"/>
      <c r="F15" s="2"/>
      <c r="G15" s="2"/>
      <c r="H15" s="2"/>
      <c r="I15" s="2"/>
    </row>
    <row r="16" spans="1:9">
      <c r="A16" s="2"/>
      <c r="B16" s="2"/>
      <c r="C16" s="2"/>
      <c r="D16" s="2"/>
      <c r="E16" s="2"/>
      <c r="F16" s="2"/>
      <c r="G16" s="2"/>
      <c r="H16" s="2"/>
      <c r="I16" s="2"/>
    </row>
    <row r="17" spans="1:9">
      <c r="A17" s="2"/>
      <c r="B17" s="2"/>
      <c r="C17" s="2"/>
      <c r="D17" s="2"/>
      <c r="E17" s="2"/>
      <c r="F17" s="2"/>
      <c r="G17" s="2"/>
      <c r="H17" s="2"/>
      <c r="I17" s="2"/>
    </row>
    <row r="18" spans="1:9">
      <c r="A18" s="2"/>
      <c r="B18" s="2"/>
      <c r="C18" s="2"/>
      <c r="D18" s="2"/>
      <c r="E18" s="2"/>
      <c r="F18" s="2"/>
      <c r="G18" s="2"/>
      <c r="H18" s="2"/>
      <c r="I18" s="2"/>
    </row>
    <row r="19" spans="1:9">
      <c r="A19" s="2"/>
      <c r="B19" s="2"/>
      <c r="C19" s="2"/>
      <c r="D19" s="2"/>
      <c r="E19" s="2"/>
      <c r="F19" s="2"/>
      <c r="G19" s="2"/>
      <c r="H19" s="2"/>
      <c r="I19" s="2"/>
    </row>
    <row r="20" spans="1:9">
      <c r="A20" s="2"/>
      <c r="B20" s="2"/>
      <c r="C20" s="2"/>
      <c r="D20" s="2"/>
      <c r="E20" s="2"/>
      <c r="F20" s="2"/>
      <c r="G20" s="2"/>
      <c r="H20" s="2"/>
      <c r="I20" s="2"/>
    </row>
    <row r="21" spans="1:9">
      <c r="A21" s="2"/>
      <c r="B21" s="2"/>
      <c r="C21" s="2"/>
      <c r="D21" s="2"/>
      <c r="E21" s="184" t="s">
        <v>130</v>
      </c>
      <c r="F21" s="184"/>
      <c r="G21" s="184"/>
      <c r="H21" s="184"/>
      <c r="I21" s="2"/>
    </row>
    <row r="22" spans="1:9" ht="15" customHeight="1">
      <c r="A22" s="2"/>
      <c r="B22" s="2"/>
      <c r="C22" s="2"/>
      <c r="D22" s="2"/>
      <c r="E22" s="184"/>
      <c r="F22" s="184"/>
      <c r="G22" s="184"/>
      <c r="H22" s="184"/>
      <c r="I22" s="2"/>
    </row>
    <row r="23" spans="1:9">
      <c r="A23" s="2"/>
      <c r="B23" s="2"/>
      <c r="C23" s="2"/>
      <c r="D23" s="2"/>
      <c r="E23" s="184"/>
      <c r="F23" s="184"/>
      <c r="G23" s="184"/>
      <c r="H23" s="184"/>
      <c r="I23" s="2"/>
    </row>
    <row r="24" spans="1:9">
      <c r="A24" s="2"/>
      <c r="B24" s="2"/>
      <c r="C24" s="2"/>
      <c r="D24" s="2"/>
      <c r="E24" s="184"/>
      <c r="F24" s="184"/>
      <c r="G24" s="184"/>
      <c r="H24" s="184"/>
      <c r="I24" s="2"/>
    </row>
    <row r="25" spans="1:9">
      <c r="A25" s="2"/>
      <c r="B25" s="2"/>
      <c r="C25" s="2"/>
      <c r="D25" s="2"/>
      <c r="E25" s="2"/>
      <c r="F25" s="2"/>
      <c r="G25" s="2"/>
      <c r="H25" s="2"/>
      <c r="I25" s="2"/>
    </row>
    <row r="26" spans="1:9" ht="27" customHeight="1">
      <c r="A26" s="179" t="s">
        <v>0</v>
      </c>
      <c r="B26" s="179"/>
      <c r="C26" s="179"/>
      <c r="D26" s="179"/>
      <c r="E26" s="179"/>
      <c r="F26" s="179"/>
      <c r="G26" s="179"/>
      <c r="H26" s="179"/>
      <c r="I26" s="2"/>
    </row>
    <row r="27" spans="1:9" ht="15.75" thickBot="1">
      <c r="A27" s="2"/>
      <c r="B27" s="2"/>
      <c r="C27" s="2"/>
      <c r="D27" s="2"/>
      <c r="E27" s="2"/>
      <c r="F27" s="2"/>
      <c r="G27" s="2"/>
      <c r="H27" s="2"/>
      <c r="I27" s="2"/>
    </row>
    <row r="28" spans="1:9">
      <c r="A28" s="2"/>
      <c r="B28" s="30"/>
      <c r="C28" s="30"/>
      <c r="D28" s="30"/>
      <c r="E28" s="30"/>
      <c r="F28" s="2"/>
      <c r="G28" s="2"/>
      <c r="H28" s="2"/>
      <c r="I28" s="2"/>
    </row>
    <row r="29" spans="1:9">
      <c r="A29" s="178"/>
      <c r="B29" s="178"/>
      <c r="C29" s="178"/>
      <c r="D29" s="178"/>
      <c r="E29" s="178"/>
      <c r="F29" s="178"/>
      <c r="G29" s="178"/>
      <c r="H29" s="178"/>
      <c r="I29" s="2"/>
    </row>
    <row r="30" spans="1:9">
      <c r="A30" s="2"/>
      <c r="B30" s="2"/>
      <c r="C30" s="2"/>
      <c r="D30" s="2"/>
      <c r="E30" s="2"/>
      <c r="F30" s="2"/>
      <c r="G30" s="2"/>
      <c r="H30" s="2"/>
      <c r="I30" s="2"/>
    </row>
    <row r="31" spans="1:9" ht="15.75" thickBot="1">
      <c r="A31" s="2"/>
      <c r="B31" s="2"/>
      <c r="C31" s="2"/>
      <c r="D31" s="2"/>
      <c r="E31" s="2"/>
      <c r="F31" s="2"/>
      <c r="G31" s="2"/>
      <c r="H31" s="2"/>
      <c r="I31" s="2"/>
    </row>
    <row r="32" spans="1:9">
      <c r="A32" s="2"/>
      <c r="B32" s="30"/>
      <c r="C32" s="30"/>
      <c r="D32" s="30"/>
      <c r="E32" s="30"/>
      <c r="F32" s="2"/>
      <c r="G32" s="2"/>
      <c r="H32" s="2"/>
      <c r="I32" s="2"/>
    </row>
    <row r="33" spans="1:12">
      <c r="A33" s="52"/>
      <c r="B33" s="52"/>
      <c r="C33" s="52"/>
      <c r="D33" s="52"/>
      <c r="E33" s="184" t="s">
        <v>131</v>
      </c>
      <c r="F33" s="184"/>
      <c r="G33" s="184"/>
      <c r="H33" s="184"/>
      <c r="I33" s="2"/>
    </row>
    <row r="34" spans="1:12" ht="15" customHeight="1">
      <c r="A34" s="2"/>
      <c r="B34" s="2"/>
      <c r="C34" s="2"/>
      <c r="D34" s="2"/>
      <c r="E34" s="184"/>
      <c r="F34" s="184"/>
      <c r="G34" s="184"/>
      <c r="H34" s="184"/>
      <c r="I34" s="2"/>
    </row>
    <row r="35" spans="1:12" ht="15.75" thickBot="1">
      <c r="A35" s="2"/>
      <c r="B35" s="2"/>
      <c r="C35" s="2"/>
      <c r="D35" s="2"/>
      <c r="E35" s="184"/>
      <c r="F35" s="184"/>
      <c r="G35" s="184"/>
      <c r="H35" s="184"/>
      <c r="I35" s="2"/>
    </row>
    <row r="36" spans="1:12">
      <c r="A36" s="2"/>
      <c r="B36" s="30"/>
      <c r="C36" s="30"/>
      <c r="D36" s="30"/>
      <c r="E36" s="184"/>
      <c r="F36" s="184"/>
      <c r="G36" s="184"/>
      <c r="H36" s="184"/>
      <c r="I36" s="2"/>
    </row>
    <row r="37" spans="1:12">
      <c r="A37" s="178"/>
      <c r="B37" s="178"/>
      <c r="C37" s="178"/>
      <c r="D37" s="178"/>
      <c r="E37" s="178"/>
      <c r="F37" s="178"/>
      <c r="G37" s="178"/>
      <c r="H37" s="178"/>
      <c r="I37" s="2"/>
    </row>
    <row r="38" spans="1:12">
      <c r="A38" s="184" t="s">
        <v>132</v>
      </c>
      <c r="B38" s="184"/>
      <c r="C38" s="184"/>
      <c r="D38" s="184"/>
      <c r="E38" s="184"/>
      <c r="F38" s="184"/>
      <c r="G38" s="184"/>
      <c r="H38" s="184"/>
      <c r="I38" s="2"/>
    </row>
    <row r="39" spans="1:12" ht="12" customHeight="1">
      <c r="A39" s="97" t="s">
        <v>127</v>
      </c>
      <c r="B39" s="89"/>
      <c r="C39" s="89"/>
      <c r="D39" s="89"/>
      <c r="E39" s="89"/>
      <c r="F39" s="90"/>
      <c r="G39" s="90"/>
      <c r="H39" s="90"/>
      <c r="I39" s="31"/>
      <c r="J39" s="26"/>
      <c r="K39" s="26"/>
      <c r="L39" s="26"/>
    </row>
    <row r="40" spans="1:12" ht="12" customHeight="1">
      <c r="A40" s="97" t="s">
        <v>128</v>
      </c>
      <c r="B40" s="2"/>
      <c r="C40" s="2"/>
      <c r="D40" s="2"/>
      <c r="E40" s="2"/>
      <c r="F40" s="31"/>
      <c r="G40" s="31"/>
      <c r="H40" s="31"/>
      <c r="I40" s="31"/>
      <c r="J40" s="26"/>
      <c r="K40" s="26"/>
      <c r="L40" s="26"/>
    </row>
    <row r="41" spans="1:12">
      <c r="A41" s="32"/>
      <c r="B41" s="2"/>
      <c r="C41" s="2"/>
      <c r="D41" s="2"/>
      <c r="E41" s="2"/>
      <c r="F41" s="31"/>
      <c r="G41" s="31"/>
      <c r="H41" s="31"/>
      <c r="I41" s="26"/>
      <c r="J41" s="26"/>
      <c r="K41" s="26"/>
      <c r="L41" s="26"/>
    </row>
    <row r="43" spans="1:12">
      <c r="A43" s="137" t="s">
        <v>4</v>
      </c>
      <c r="B43" s="135"/>
      <c r="C43" s="135"/>
      <c r="D43" s="135"/>
      <c r="E43" s="1"/>
      <c r="F43" s="1"/>
    </row>
    <row r="44" spans="1:12">
      <c r="A44" s="135"/>
      <c r="B44" s="135"/>
      <c r="C44" s="135"/>
      <c r="D44" s="135"/>
      <c r="E44" s="1"/>
      <c r="F44" s="1"/>
    </row>
    <row r="45" spans="1:12">
      <c r="A45" s="137" t="s">
        <v>33</v>
      </c>
      <c r="B45" s="137"/>
      <c r="C45" s="138"/>
      <c r="D45" s="138"/>
      <c r="E45" s="146"/>
      <c r="F45" s="146"/>
    </row>
    <row r="46" spans="1:12">
      <c r="A46" s="147" t="s">
        <v>80</v>
      </c>
      <c r="B46" s="135"/>
      <c r="C46" s="139"/>
      <c r="D46" s="134">
        <v>0.52641726565677105</v>
      </c>
      <c r="E46" s="27"/>
      <c r="F46" s="3"/>
      <c r="G46" s="26"/>
      <c r="H46" s="82"/>
    </row>
    <row r="47" spans="1:12">
      <c r="A47" s="135" t="s">
        <v>81</v>
      </c>
      <c r="B47" s="135"/>
      <c r="C47" s="139"/>
      <c r="D47" s="140">
        <v>0.47358273434322895</v>
      </c>
      <c r="E47" s="27"/>
      <c r="F47" s="3"/>
      <c r="G47" s="26"/>
      <c r="H47" s="26"/>
    </row>
    <row r="48" spans="1:12">
      <c r="A48" s="135"/>
      <c r="B48" s="135"/>
      <c r="C48" s="139"/>
      <c r="D48" s="139"/>
      <c r="E48" s="27"/>
      <c r="F48" s="3"/>
      <c r="G48" s="26"/>
      <c r="H48" s="12"/>
      <c r="I48" s="12"/>
    </row>
    <row r="49" spans="1:9">
      <c r="A49" s="135"/>
      <c r="B49" s="135"/>
      <c r="C49" s="139"/>
      <c r="D49" s="139"/>
      <c r="E49" s="55"/>
      <c r="F49" s="3"/>
      <c r="G49" s="26"/>
      <c r="H49" s="12"/>
      <c r="I49" s="12"/>
    </row>
    <row r="50" spans="1:9">
      <c r="A50" s="135" t="s">
        <v>66</v>
      </c>
      <c r="B50" s="135"/>
      <c r="C50" s="133">
        <v>6.8678296997271193</v>
      </c>
      <c r="D50" s="141"/>
      <c r="E50" s="27"/>
      <c r="F50" s="1"/>
      <c r="H50" s="12"/>
      <c r="I50" s="12"/>
    </row>
    <row r="51" spans="1:9">
      <c r="A51" s="135" t="s">
        <v>62</v>
      </c>
      <c r="B51" s="135"/>
      <c r="C51" s="133">
        <v>93.070246813127198</v>
      </c>
      <c r="D51" s="141"/>
      <c r="E51" s="27"/>
      <c r="F51" s="1"/>
    </row>
    <row r="52" spans="1:9">
      <c r="A52" s="135"/>
      <c r="B52" s="135"/>
      <c r="C52" s="141"/>
      <c r="D52" s="135"/>
      <c r="E52" s="1"/>
      <c r="F52" s="1"/>
    </row>
    <row r="53" spans="1:9" ht="51">
      <c r="A53" s="148"/>
      <c r="B53" s="149" t="s">
        <v>76</v>
      </c>
      <c r="C53" s="149" t="s">
        <v>30</v>
      </c>
      <c r="D53" s="149" t="s">
        <v>57</v>
      </c>
      <c r="F53" s="1"/>
      <c r="G53" s="1"/>
      <c r="H53" s="1"/>
    </row>
    <row r="54" spans="1:9">
      <c r="A54" s="142"/>
      <c r="B54" s="143"/>
      <c r="C54" s="143"/>
      <c r="D54" s="143"/>
      <c r="E54" s="3"/>
      <c r="F54" s="1"/>
      <c r="G54" s="1"/>
      <c r="H54" s="1"/>
    </row>
    <row r="55" spans="1:9">
      <c r="A55" s="142" t="s">
        <v>0</v>
      </c>
      <c r="B55" s="144">
        <v>0.113450980347149</v>
      </c>
      <c r="C55" s="144">
        <v>8.3410229090301203E-3</v>
      </c>
      <c r="D55" s="144">
        <v>0.12814542622597699</v>
      </c>
      <c r="E55" s="3"/>
      <c r="F55" s="41"/>
      <c r="G55" s="41"/>
      <c r="H55" s="41"/>
    </row>
    <row r="56" spans="1:9">
      <c r="A56" s="142" t="s">
        <v>59</v>
      </c>
      <c r="B56" s="144">
        <v>0.8457313744371</v>
      </c>
      <c r="C56" s="144">
        <v>0.97987755733495696</v>
      </c>
      <c r="D56" s="144">
        <v>0.82697746579840403</v>
      </c>
      <c r="E56" s="3"/>
      <c r="F56" s="1"/>
      <c r="G56" s="1"/>
      <c r="H56" s="1"/>
    </row>
    <row r="57" spans="1:9">
      <c r="A57" s="142" t="s">
        <v>21</v>
      </c>
      <c r="B57" s="143">
        <f>1-B54-B55-B56</f>
        <v>4.0817645215751042E-2</v>
      </c>
      <c r="C57" s="143">
        <f t="shared" ref="C57:D57" si="0">1-C54-C55-C56</f>
        <v>1.1781419756012879E-2</v>
      </c>
      <c r="D57" s="143">
        <f t="shared" si="0"/>
        <v>4.4877107975618946E-2</v>
      </c>
      <c r="E57" s="4"/>
      <c r="F57" s="42"/>
      <c r="G57" s="1"/>
      <c r="H57" s="1"/>
    </row>
    <row r="58" spans="1:9" ht="51">
      <c r="A58" s="150"/>
      <c r="B58" s="149" t="s">
        <v>76</v>
      </c>
      <c r="C58" s="149" t="s">
        <v>30</v>
      </c>
      <c r="D58" s="149" t="s">
        <v>57</v>
      </c>
      <c r="F58" s="1"/>
      <c r="G58" s="1"/>
      <c r="H58" s="1"/>
    </row>
    <row r="59" spans="1:9">
      <c r="A59" s="135" t="s">
        <v>61</v>
      </c>
      <c r="B59" s="144">
        <v>0.184965459935476</v>
      </c>
      <c r="C59" s="144">
        <v>4.2912261483834403E-2</v>
      </c>
      <c r="D59" s="144">
        <v>0.20482463369604001</v>
      </c>
      <c r="F59" s="1"/>
      <c r="G59" s="1"/>
      <c r="H59" s="1"/>
    </row>
    <row r="60" spans="1:9">
      <c r="A60" s="135" t="s">
        <v>74</v>
      </c>
      <c r="B60" s="144">
        <v>4.2682391701967998E-2</v>
      </c>
      <c r="C60" s="144">
        <v>1.77789207478809E-2</v>
      </c>
      <c r="D60" s="144">
        <v>4.6163892079322803E-2</v>
      </c>
    </row>
    <row r="61" spans="1:9">
      <c r="A61" s="135" t="s">
        <v>75</v>
      </c>
      <c r="B61" s="144">
        <v>3.2101272379693201E-2</v>
      </c>
      <c r="C61" s="144">
        <v>0</v>
      </c>
      <c r="D61" s="144">
        <v>3.6589054093770002E-2</v>
      </c>
    </row>
    <row r="62" spans="1:9">
      <c r="A62" s="135" t="s">
        <v>60</v>
      </c>
      <c r="B62" s="144">
        <v>0.69690897314800304</v>
      </c>
      <c r="C62" s="144">
        <v>0.92752720462921601</v>
      </c>
      <c r="D62" s="144">
        <v>0.66466824865674701</v>
      </c>
    </row>
    <row r="63" spans="1:9">
      <c r="A63" s="135" t="s">
        <v>21</v>
      </c>
      <c r="B63" s="145">
        <f>1-B59-B61-B60-B62</f>
        <v>4.3341902834859836E-2</v>
      </c>
      <c r="C63" s="145">
        <f t="shared" ref="C63:D63" si="1">1-C59-C61-C60-C62</f>
        <v>1.178161313906867E-2</v>
      </c>
      <c r="D63" s="145">
        <f t="shared" si="1"/>
        <v>4.7754171474120199E-2</v>
      </c>
    </row>
  </sheetData>
  <mergeCells count="9">
    <mergeCell ref="A38:H38"/>
    <mergeCell ref="A37:H37"/>
    <mergeCell ref="A2:H2"/>
    <mergeCell ref="A14:H14"/>
    <mergeCell ref="A26:H26"/>
    <mergeCell ref="A29:H29"/>
    <mergeCell ref="E21:H24"/>
    <mergeCell ref="E33:H36"/>
    <mergeCell ref="D10:H12"/>
  </mergeCell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
  <sheetViews>
    <sheetView workbookViewId="0">
      <selection activeCell="B52" sqref="B52"/>
    </sheetView>
  </sheetViews>
  <sheetFormatPr baseColWidth="10" defaultRowHeight="15"/>
  <cols>
    <col min="1" max="1" width="11.42578125" style="2"/>
    <col min="2" max="2" width="57" customWidth="1"/>
    <col min="3" max="3" width="12.5703125" style="7" customWidth="1"/>
    <col min="5" max="5" width="5.42578125" bestFit="1" customWidth="1"/>
    <col min="7" max="7" width="6.7109375" customWidth="1"/>
    <col min="9" max="9" width="11.42578125" style="1" customWidth="1"/>
    <col min="10" max="10" width="3.85546875" customWidth="1"/>
  </cols>
  <sheetData>
    <row r="1" spans="1:10" ht="11.1" customHeight="1">
      <c r="B1" s="2"/>
      <c r="C1" s="11"/>
      <c r="D1" s="2"/>
      <c r="E1" s="2"/>
      <c r="F1" s="2"/>
      <c r="G1" s="2"/>
      <c r="H1" s="2"/>
      <c r="J1" s="2"/>
    </row>
    <row r="2" spans="1:10" s="9" customFormat="1" ht="45" customHeight="1">
      <c r="A2" s="92"/>
      <c r="B2" s="179" t="s">
        <v>109</v>
      </c>
      <c r="C2" s="179"/>
      <c r="D2" s="179"/>
      <c r="E2" s="179"/>
      <c r="F2" s="179"/>
      <c r="G2" s="179"/>
      <c r="H2" s="179"/>
      <c r="I2" s="187"/>
      <c r="J2" s="8"/>
    </row>
    <row r="3" spans="1:10">
      <c r="B3" s="2"/>
      <c r="C3" s="10"/>
      <c r="D3" s="2"/>
      <c r="E3" s="2"/>
      <c r="F3" s="2"/>
      <c r="G3" s="2"/>
      <c r="H3" s="2"/>
      <c r="J3" s="1"/>
    </row>
    <row r="4" spans="1:10">
      <c r="B4" s="2"/>
      <c r="C4" s="11"/>
      <c r="D4" s="2"/>
      <c r="E4" s="2"/>
      <c r="F4" s="2"/>
      <c r="G4" s="2"/>
      <c r="H4" s="2"/>
      <c r="J4" s="1"/>
    </row>
    <row r="5" spans="1:10" ht="15.75" customHeight="1">
      <c r="B5" s="2"/>
      <c r="C5" s="11"/>
      <c r="D5" s="2"/>
      <c r="E5" s="2"/>
      <c r="F5" s="2"/>
      <c r="G5" s="2"/>
      <c r="H5" s="2"/>
      <c r="J5" s="1"/>
    </row>
    <row r="6" spans="1:10">
      <c r="B6" s="2"/>
      <c r="C6" s="11"/>
      <c r="D6" s="2"/>
      <c r="E6" s="2"/>
      <c r="F6" s="2"/>
      <c r="G6" s="2"/>
      <c r="H6" s="2"/>
      <c r="J6" s="1"/>
    </row>
    <row r="7" spans="1:10">
      <c r="B7" s="2"/>
      <c r="C7" s="11"/>
      <c r="D7" s="2"/>
      <c r="E7" s="2"/>
      <c r="F7" s="2"/>
      <c r="G7" s="2"/>
      <c r="H7" s="2"/>
      <c r="J7" s="1"/>
    </row>
    <row r="8" spans="1:10">
      <c r="B8" s="2"/>
      <c r="C8" s="11"/>
      <c r="D8" s="2"/>
      <c r="E8" s="2"/>
      <c r="F8" s="2"/>
      <c r="G8" s="2"/>
      <c r="H8" s="2"/>
      <c r="J8" s="1"/>
    </row>
    <row r="9" spans="1:10">
      <c r="B9" s="2"/>
      <c r="C9" s="11"/>
      <c r="D9" s="2"/>
      <c r="E9" s="2"/>
      <c r="F9" s="2"/>
      <c r="G9" s="2"/>
      <c r="H9" s="2"/>
      <c r="J9" s="1"/>
    </row>
    <row r="10" spans="1:10">
      <c r="B10" s="2"/>
      <c r="C10" s="11"/>
      <c r="D10" s="2"/>
      <c r="E10" s="2"/>
      <c r="F10" s="2"/>
      <c r="G10" s="2"/>
      <c r="H10" s="2"/>
      <c r="J10" s="1"/>
    </row>
    <row r="11" spans="1:10">
      <c r="B11" s="2"/>
      <c r="C11" s="11"/>
      <c r="D11" s="2"/>
      <c r="E11" s="2"/>
      <c r="F11" s="2"/>
      <c r="G11" s="2"/>
      <c r="H11" s="2"/>
      <c r="J11" s="1"/>
    </row>
    <row r="12" spans="1:10">
      <c r="B12" s="2"/>
      <c r="C12" s="11"/>
      <c r="D12" s="2"/>
      <c r="E12" s="2"/>
      <c r="F12" s="2"/>
      <c r="G12" s="2"/>
      <c r="H12" s="2"/>
      <c r="J12" s="1"/>
    </row>
    <row r="13" spans="1:10">
      <c r="B13" s="2"/>
      <c r="C13" s="11"/>
      <c r="D13" s="2"/>
      <c r="E13" s="2"/>
      <c r="F13" s="2"/>
      <c r="G13" s="2"/>
      <c r="H13" s="2"/>
      <c r="J13" s="1"/>
    </row>
    <row r="14" spans="1:10">
      <c r="B14" s="2"/>
      <c r="C14" s="11"/>
      <c r="D14" s="2"/>
      <c r="E14" s="2"/>
      <c r="F14" s="2"/>
      <c r="G14" s="2"/>
      <c r="H14" s="2"/>
      <c r="J14" s="1"/>
    </row>
    <row r="15" spans="1:10">
      <c r="B15" s="13"/>
      <c r="C15" s="14"/>
      <c r="D15" s="14"/>
      <c r="E15" s="14"/>
      <c r="F15" s="14"/>
      <c r="G15" s="14"/>
      <c r="H15" s="14"/>
      <c r="J15" s="1"/>
    </row>
    <row r="16" spans="1:10">
      <c r="B16" s="2"/>
      <c r="C16" s="10"/>
      <c r="D16" s="2"/>
      <c r="E16" s="2"/>
      <c r="F16" s="2"/>
      <c r="G16" s="2"/>
      <c r="H16" s="2"/>
      <c r="J16" s="1"/>
    </row>
    <row r="17" spans="2:10">
      <c r="B17" s="2"/>
      <c r="C17" s="11"/>
      <c r="D17" s="2"/>
      <c r="E17" s="2"/>
      <c r="F17" s="2"/>
      <c r="G17" s="2"/>
      <c r="H17" s="2"/>
      <c r="J17" s="1"/>
    </row>
    <row r="18" spans="2:10">
      <c r="B18" s="2"/>
      <c r="C18" s="11"/>
      <c r="D18" s="2"/>
      <c r="E18" s="2"/>
      <c r="F18" s="2"/>
      <c r="G18" s="2"/>
      <c r="H18" s="2"/>
      <c r="J18" s="1"/>
    </row>
    <row r="19" spans="2:10">
      <c r="B19" s="2"/>
      <c r="C19" s="11"/>
      <c r="D19" s="2"/>
      <c r="E19" s="2"/>
      <c r="F19" s="2"/>
      <c r="G19" s="2"/>
      <c r="H19" s="2"/>
      <c r="J19" s="1"/>
    </row>
    <row r="20" spans="2:10">
      <c r="B20" s="2"/>
      <c r="C20" s="11"/>
      <c r="D20" s="2"/>
      <c r="E20" s="2"/>
      <c r="F20" s="2"/>
      <c r="G20" s="2"/>
      <c r="H20" s="2"/>
      <c r="J20" s="1"/>
    </row>
    <row r="21" spans="2:10">
      <c r="B21" s="2"/>
      <c r="C21" s="11"/>
      <c r="D21" s="2"/>
      <c r="E21" s="2"/>
      <c r="F21" s="2"/>
      <c r="G21" s="2"/>
      <c r="H21" s="2"/>
      <c r="J21" s="1"/>
    </row>
    <row r="22" spans="2:10">
      <c r="B22" s="2"/>
      <c r="C22" s="11"/>
      <c r="D22" s="2"/>
      <c r="E22" s="2"/>
      <c r="F22" s="2"/>
      <c r="G22" s="2"/>
      <c r="H22" s="2"/>
      <c r="J22" s="1"/>
    </row>
    <row r="23" spans="2:10">
      <c r="B23" s="2"/>
      <c r="C23" s="11"/>
      <c r="D23" s="2"/>
      <c r="E23" s="2"/>
      <c r="F23" s="2"/>
      <c r="G23" s="2"/>
      <c r="H23" s="2"/>
      <c r="J23" s="1"/>
    </row>
    <row r="24" spans="2:10" ht="15" customHeight="1">
      <c r="B24" s="2"/>
      <c r="C24" s="87"/>
      <c r="D24" s="87"/>
      <c r="E24" s="87"/>
      <c r="F24" s="87"/>
      <c r="G24" s="87"/>
      <c r="H24" s="87"/>
      <c r="I24" s="188"/>
      <c r="J24" s="1"/>
    </row>
    <row r="25" spans="2:10">
      <c r="B25" s="87"/>
      <c r="C25" s="87"/>
      <c r="D25" s="87"/>
      <c r="E25" s="87"/>
      <c r="F25" s="87"/>
      <c r="G25" s="87"/>
      <c r="H25" s="87"/>
      <c r="I25" s="188"/>
      <c r="J25" s="1"/>
    </row>
    <row r="26" spans="2:10" ht="51" customHeight="1">
      <c r="B26" s="181" t="s">
        <v>117</v>
      </c>
      <c r="C26" s="181"/>
      <c r="D26" s="181"/>
      <c r="E26" s="181"/>
      <c r="F26" s="181"/>
      <c r="G26" s="181"/>
      <c r="H26" s="181"/>
      <c r="I26" s="188"/>
      <c r="J26" s="1"/>
    </row>
    <row r="27" spans="2:10">
      <c r="B27" s="2"/>
      <c r="C27" s="11"/>
      <c r="D27" s="2"/>
      <c r="E27" s="2"/>
      <c r="F27" s="2"/>
      <c r="G27" s="2"/>
      <c r="H27" s="2"/>
      <c r="J27" s="1"/>
    </row>
    <row r="28" spans="2:10">
      <c r="B28" s="2"/>
      <c r="C28" s="11"/>
      <c r="D28" s="2"/>
      <c r="E28" s="2"/>
      <c r="F28" s="2"/>
      <c r="G28" s="2"/>
      <c r="H28" s="2"/>
      <c r="J28" s="1"/>
    </row>
    <row r="29" spans="2:10">
      <c r="B29" s="2"/>
      <c r="C29" s="11"/>
      <c r="D29" s="2"/>
      <c r="E29" s="2"/>
      <c r="F29" s="2"/>
      <c r="G29" s="2"/>
      <c r="H29" s="2"/>
      <c r="J29" s="1"/>
    </row>
    <row r="30" spans="2:10">
      <c r="B30" s="2"/>
      <c r="C30" s="11"/>
      <c r="D30" s="2"/>
      <c r="E30" s="2"/>
      <c r="F30" s="2"/>
      <c r="G30" s="2"/>
      <c r="H30" s="2"/>
      <c r="J30" s="1"/>
    </row>
    <row r="31" spans="2:10">
      <c r="B31" s="2"/>
      <c r="C31" s="11"/>
      <c r="D31" s="2"/>
      <c r="E31" s="2"/>
      <c r="F31" s="2"/>
      <c r="G31" s="2"/>
      <c r="H31" s="2"/>
      <c r="J31" s="1"/>
    </row>
    <row r="32" spans="2:10">
      <c r="B32" s="2"/>
      <c r="C32" s="11"/>
      <c r="D32" s="2"/>
      <c r="E32" s="2"/>
      <c r="F32" s="2"/>
      <c r="G32" s="2"/>
      <c r="H32" s="2"/>
      <c r="J32" s="1"/>
    </row>
    <row r="33" spans="2:10">
      <c r="B33" s="2"/>
      <c r="C33" s="11"/>
      <c r="D33" s="2"/>
      <c r="E33" s="2"/>
      <c r="F33" s="2"/>
      <c r="G33" s="2"/>
      <c r="H33" s="2"/>
      <c r="J33" s="1"/>
    </row>
    <row r="34" spans="2:10">
      <c r="B34" s="2"/>
      <c r="C34" s="11"/>
      <c r="D34" s="2"/>
      <c r="E34" s="2"/>
      <c r="F34" s="2"/>
      <c r="G34" s="2"/>
      <c r="H34" s="2"/>
      <c r="J34" s="1"/>
    </row>
    <row r="35" spans="2:10">
      <c r="B35" s="2"/>
      <c r="C35" s="11"/>
      <c r="D35" s="2"/>
      <c r="E35" s="2"/>
      <c r="F35" s="2"/>
      <c r="G35" s="2"/>
      <c r="H35" s="2"/>
      <c r="J35" s="1"/>
    </row>
    <row r="36" spans="2:10">
      <c r="B36" s="2"/>
      <c r="C36" s="11"/>
      <c r="D36" s="2"/>
      <c r="E36" s="2" t="s">
        <v>8</v>
      </c>
      <c r="F36" s="2"/>
      <c r="G36" s="2"/>
      <c r="H36" s="2"/>
      <c r="J36" s="1"/>
    </row>
    <row r="37" spans="2:10">
      <c r="B37" s="2"/>
      <c r="C37" s="11"/>
      <c r="D37" s="2"/>
      <c r="E37" s="2"/>
      <c r="F37" s="2"/>
      <c r="G37" s="2"/>
      <c r="H37" s="2"/>
      <c r="J37" s="1"/>
    </row>
    <row r="38" spans="2:10" ht="30" customHeight="1">
      <c r="B38" s="186" t="s">
        <v>96</v>
      </c>
      <c r="C38" s="186"/>
      <c r="D38" s="186"/>
      <c r="E38" s="2"/>
      <c r="F38" s="2"/>
      <c r="G38" s="2"/>
      <c r="H38" s="2"/>
      <c r="J38" s="1"/>
    </row>
    <row r="39" spans="2:10" ht="14.25" customHeight="1">
      <c r="B39" s="96" t="s">
        <v>118</v>
      </c>
      <c r="C39" s="93"/>
      <c r="D39" s="93"/>
      <c r="E39" s="86"/>
      <c r="F39" s="2"/>
      <c r="G39" s="2"/>
      <c r="H39" s="2"/>
      <c r="J39" s="1"/>
    </row>
    <row r="40" spans="2:10" ht="12.75" customHeight="1">
      <c r="B40" s="97" t="s">
        <v>90</v>
      </c>
      <c r="C40" s="93"/>
      <c r="D40" s="93"/>
      <c r="E40" s="86"/>
      <c r="F40" s="2"/>
      <c r="G40" s="2"/>
      <c r="H40" s="2"/>
      <c r="J40" s="1"/>
    </row>
    <row r="41" spans="2:10" ht="26.25" customHeight="1">
      <c r="B41" s="186" t="s">
        <v>110</v>
      </c>
      <c r="C41" s="186"/>
      <c r="D41" s="93"/>
      <c r="E41" s="86"/>
      <c r="F41" s="2"/>
      <c r="G41" s="2"/>
      <c r="H41" s="2"/>
      <c r="J41" s="1"/>
    </row>
    <row r="42" spans="2:10" ht="3.75" customHeight="1">
      <c r="B42" s="186"/>
      <c r="C42" s="186"/>
      <c r="D42" s="93"/>
      <c r="E42" s="88"/>
      <c r="F42" s="2"/>
      <c r="G42" s="2"/>
      <c r="H42" s="2"/>
      <c r="J42" s="1"/>
    </row>
    <row r="43" spans="2:10" ht="9.75" customHeight="1">
      <c r="B43" s="185" t="s">
        <v>121</v>
      </c>
      <c r="C43" s="185"/>
      <c r="D43" s="93"/>
      <c r="E43" s="88"/>
      <c r="F43" s="79"/>
      <c r="G43" s="79"/>
      <c r="H43" s="79"/>
      <c r="I43" s="189"/>
      <c r="J43" s="1"/>
    </row>
    <row r="44" spans="2:10" ht="12" customHeight="1">
      <c r="B44" s="185"/>
      <c r="C44" s="185"/>
      <c r="D44" s="93"/>
      <c r="E44" s="88"/>
      <c r="F44" s="79"/>
      <c r="G44" s="79"/>
      <c r="H44" s="79"/>
      <c r="I44" s="189"/>
      <c r="J44" s="1"/>
    </row>
    <row r="45" spans="2:10" ht="15.75" customHeight="1">
      <c r="B45" s="185"/>
      <c r="C45" s="185"/>
      <c r="D45" s="98"/>
      <c r="E45" s="53"/>
      <c r="F45" s="33"/>
      <c r="G45" s="33"/>
      <c r="H45" s="33"/>
      <c r="J45" s="1"/>
    </row>
    <row r="46" spans="2:10" ht="12" customHeight="1">
      <c r="B46" s="49" t="s">
        <v>72</v>
      </c>
      <c r="C46" s="99"/>
      <c r="D46" s="100"/>
      <c r="E46" s="54"/>
      <c r="F46" s="2"/>
      <c r="G46" s="2"/>
      <c r="H46" s="2"/>
      <c r="J46" s="1"/>
    </row>
    <row r="47" spans="2:10">
      <c r="B47" s="101" t="s">
        <v>122</v>
      </c>
      <c r="C47" s="94"/>
      <c r="D47" s="95"/>
      <c r="E47" s="54"/>
      <c r="F47" s="2"/>
      <c r="G47" s="2"/>
      <c r="H47" s="2"/>
      <c r="J47" s="1"/>
    </row>
    <row r="48" spans="2:10">
      <c r="J48" s="2"/>
    </row>
    <row r="49" spans="2:10">
      <c r="H49" s="1"/>
    </row>
    <row r="50" spans="2:10">
      <c r="H50" s="1"/>
    </row>
    <row r="51" spans="2:10">
      <c r="B51" s="152" t="s">
        <v>4</v>
      </c>
      <c r="C51" s="154"/>
      <c r="D51" s="156"/>
      <c r="E51" s="157"/>
      <c r="F51" s="1"/>
      <c r="G51" s="1"/>
      <c r="H51" s="1"/>
      <c r="J51" s="1"/>
    </row>
    <row r="52" spans="2:10">
      <c r="B52" s="152"/>
      <c r="C52" s="151"/>
      <c r="D52" s="152" t="s">
        <v>36</v>
      </c>
      <c r="E52" s="153" t="s">
        <v>37</v>
      </c>
      <c r="F52" s="34"/>
      <c r="G52" s="34"/>
      <c r="H52" s="34"/>
      <c r="I52" s="34"/>
      <c r="J52" s="84"/>
    </row>
    <row r="53" spans="2:10">
      <c r="B53" s="152" t="s">
        <v>133</v>
      </c>
      <c r="C53" s="151"/>
      <c r="D53" s="152"/>
      <c r="E53" s="153"/>
      <c r="F53" s="35"/>
      <c r="G53" s="36"/>
      <c r="H53" s="191"/>
      <c r="I53" s="190"/>
      <c r="J53" s="84"/>
    </row>
    <row r="54" spans="2:10">
      <c r="B54" s="152"/>
      <c r="C54" s="159" t="s">
        <v>100</v>
      </c>
      <c r="D54" s="160">
        <v>1.57508426230791E-2</v>
      </c>
      <c r="E54" s="160">
        <v>3.72541302399928E-2</v>
      </c>
      <c r="F54" s="37"/>
      <c r="G54" s="38"/>
      <c r="H54" s="191"/>
      <c r="I54" s="190"/>
      <c r="J54" s="84"/>
    </row>
    <row r="55" spans="2:10" ht="24">
      <c r="B55" s="155"/>
      <c r="C55" s="159" t="s">
        <v>111</v>
      </c>
      <c r="D55" s="161" t="s">
        <v>99</v>
      </c>
      <c r="E55" s="161" t="s">
        <v>99</v>
      </c>
      <c r="F55" s="37"/>
      <c r="G55" s="38"/>
      <c r="H55" s="191"/>
      <c r="I55" s="190"/>
      <c r="J55" s="84"/>
    </row>
    <row r="56" spans="2:10" ht="24">
      <c r="B56" s="155"/>
      <c r="C56" s="159" t="s">
        <v>112</v>
      </c>
      <c r="D56" s="160">
        <v>1.04023347865159E-2</v>
      </c>
      <c r="E56" s="160">
        <v>1.69162116789115E-2</v>
      </c>
      <c r="F56" s="37"/>
      <c r="G56" s="38"/>
      <c r="H56" s="191"/>
      <c r="I56" s="190"/>
      <c r="J56" s="84"/>
    </row>
    <row r="57" spans="2:10">
      <c r="B57" s="155"/>
      <c r="C57" s="159" t="s">
        <v>101</v>
      </c>
      <c r="D57" s="160">
        <v>5.1504277206923096E-3</v>
      </c>
      <c r="E57" s="160">
        <v>9.1694066746367802E-3</v>
      </c>
      <c r="F57" s="37"/>
      <c r="G57" s="38"/>
      <c r="H57" s="191"/>
      <c r="I57" s="190"/>
      <c r="J57" s="84"/>
    </row>
    <row r="58" spans="2:10" ht="24">
      <c r="B58" s="155"/>
      <c r="C58" s="159" t="s">
        <v>102</v>
      </c>
      <c r="D58" s="160">
        <v>9.4280786604096101E-3</v>
      </c>
      <c r="E58" s="160">
        <v>1.7561361729155199E-2</v>
      </c>
      <c r="F58" s="37"/>
      <c r="G58" s="38"/>
      <c r="H58" s="191"/>
      <c r="I58" s="190"/>
      <c r="J58" s="84"/>
    </row>
    <row r="59" spans="2:10">
      <c r="B59" s="155"/>
      <c r="C59" s="159" t="s">
        <v>113</v>
      </c>
      <c r="D59" s="160">
        <v>1.4401341642085799E-2</v>
      </c>
      <c r="E59" s="160">
        <v>2.4643023586814399E-2</v>
      </c>
      <c r="F59" s="37"/>
      <c r="G59" s="38"/>
      <c r="H59" s="191"/>
      <c r="I59" s="190"/>
      <c r="J59" s="84"/>
    </row>
    <row r="60" spans="2:10" ht="24">
      <c r="B60" s="155"/>
      <c r="C60" s="159" t="s">
        <v>114</v>
      </c>
      <c r="D60" s="160">
        <v>1.16561666255633E-2</v>
      </c>
      <c r="E60" s="160">
        <v>1.7484611633941001E-2</v>
      </c>
      <c r="F60" s="37"/>
      <c r="G60" s="38"/>
      <c r="H60" s="191"/>
      <c r="I60" s="190"/>
      <c r="J60" s="84"/>
    </row>
    <row r="61" spans="2:10">
      <c r="B61" s="155"/>
      <c r="C61" s="159" t="s">
        <v>103</v>
      </c>
      <c r="D61" s="160">
        <v>7.5414424056097001E-3</v>
      </c>
      <c r="E61" s="160">
        <v>1.23235890435495E-2</v>
      </c>
      <c r="F61" s="37"/>
      <c r="G61" s="38"/>
      <c r="H61" s="191"/>
      <c r="I61" s="190"/>
      <c r="J61" s="84"/>
    </row>
    <row r="62" spans="2:10" ht="24">
      <c r="B62" s="155"/>
      <c r="C62" s="159" t="s">
        <v>104</v>
      </c>
      <c r="D62" s="160">
        <v>1.0484937554808499E-2</v>
      </c>
      <c r="E62" s="160">
        <v>1.76124237995459E-2</v>
      </c>
      <c r="F62" s="37"/>
      <c r="G62" s="38"/>
      <c r="H62" s="191"/>
      <c r="I62" s="190"/>
      <c r="J62" s="84"/>
    </row>
    <row r="63" spans="2:10">
      <c r="B63" s="155"/>
      <c r="C63" s="159" t="s">
        <v>105</v>
      </c>
      <c r="D63" s="160">
        <v>1.2845787824158199E-2</v>
      </c>
      <c r="E63" s="160">
        <v>2.41286455759105E-2</v>
      </c>
      <c r="F63" s="37"/>
      <c r="G63" s="38"/>
      <c r="H63" s="191"/>
      <c r="I63" s="190"/>
      <c r="J63" s="84"/>
    </row>
    <row r="64" spans="2:10" ht="24">
      <c r="B64" s="155"/>
      <c r="C64" s="159" t="s">
        <v>106</v>
      </c>
      <c r="D64" s="160">
        <v>1.2236013066924799E-2</v>
      </c>
      <c r="E64" s="160">
        <v>2.24163405554016E-2</v>
      </c>
      <c r="F64" s="37"/>
      <c r="G64" s="38"/>
      <c r="H64" s="191"/>
      <c r="I64" s="190"/>
      <c r="J64" s="84"/>
    </row>
    <row r="65" spans="2:10" ht="36">
      <c r="B65" s="155"/>
      <c r="C65" s="159" t="s">
        <v>119</v>
      </c>
      <c r="D65" s="160">
        <v>1.05284996873223E-2</v>
      </c>
      <c r="E65" s="160">
        <v>2.5886642777107199E-2</v>
      </c>
      <c r="F65" s="37"/>
      <c r="G65" s="38"/>
      <c r="H65" s="191"/>
      <c r="I65" s="190"/>
      <c r="J65" s="84"/>
    </row>
    <row r="66" spans="2:10">
      <c r="B66" s="155"/>
      <c r="C66" s="159" t="s">
        <v>107</v>
      </c>
      <c r="D66" s="161" t="s">
        <v>99</v>
      </c>
      <c r="E66" s="161" t="s">
        <v>99</v>
      </c>
      <c r="F66" s="37"/>
      <c r="G66" s="38"/>
      <c r="H66" s="191"/>
      <c r="I66" s="190"/>
      <c r="J66" s="84"/>
    </row>
    <row r="67" spans="2:10" ht="24">
      <c r="B67" s="152" t="s">
        <v>38</v>
      </c>
      <c r="C67" s="159" t="s">
        <v>9</v>
      </c>
      <c r="D67" s="160">
        <v>2.69888273819757E-3</v>
      </c>
      <c r="E67" s="160">
        <v>4.1474390720172899E-3</v>
      </c>
      <c r="F67" s="37"/>
      <c r="G67" s="38"/>
      <c r="H67" s="191"/>
      <c r="I67" s="190"/>
      <c r="J67" s="84"/>
    </row>
    <row r="68" spans="2:10" ht="24">
      <c r="B68" s="155"/>
      <c r="C68" s="159" t="s">
        <v>39</v>
      </c>
      <c r="D68" s="160">
        <v>7.4075267927983203E-3</v>
      </c>
      <c r="E68" s="160">
        <v>1.2259604863922399E-2</v>
      </c>
      <c r="F68" s="37"/>
      <c r="G68" s="38"/>
      <c r="H68" s="191"/>
      <c r="I68" s="190"/>
      <c r="J68" s="84"/>
    </row>
    <row r="69" spans="2:10" ht="36">
      <c r="B69" s="155"/>
      <c r="C69" s="159" t="s">
        <v>95</v>
      </c>
      <c r="D69" s="160">
        <v>9.7462662224189808E-3</v>
      </c>
      <c r="E69" s="160">
        <v>1.8553877658623E-2</v>
      </c>
      <c r="F69" s="37"/>
      <c r="G69" s="38"/>
      <c r="H69" s="191"/>
      <c r="I69" s="190"/>
      <c r="J69" s="84"/>
    </row>
    <row r="70" spans="2:10" ht="24">
      <c r="B70" s="155"/>
      <c r="C70" s="159" t="s">
        <v>40</v>
      </c>
      <c r="D70" s="160">
        <v>1.8127870216394799E-2</v>
      </c>
      <c r="E70" s="160">
        <v>3.6972149019928097E-2</v>
      </c>
      <c r="F70" s="37"/>
      <c r="G70" s="38"/>
      <c r="H70" s="191"/>
      <c r="I70" s="190"/>
      <c r="J70" s="84"/>
    </row>
    <row r="71" spans="2:10" ht="24">
      <c r="B71" s="155"/>
      <c r="C71" s="159" t="s">
        <v>10</v>
      </c>
      <c r="D71" s="160">
        <v>1.6470088236405299E-2</v>
      </c>
      <c r="E71" s="160">
        <v>4.1170458780881998E-2</v>
      </c>
      <c r="F71" s="37"/>
      <c r="G71" s="38"/>
      <c r="H71" s="191"/>
      <c r="I71" s="190"/>
      <c r="J71" s="84"/>
    </row>
    <row r="72" spans="2:10" ht="48">
      <c r="B72" s="152" t="s">
        <v>41</v>
      </c>
      <c r="C72" s="159" t="s">
        <v>42</v>
      </c>
      <c r="D72" s="160">
        <v>5.6464645795203904E-3</v>
      </c>
      <c r="E72" s="160">
        <v>8.3020612760536499E-3</v>
      </c>
      <c r="F72" s="39"/>
      <c r="G72" s="39"/>
      <c r="H72" s="191"/>
      <c r="I72" s="190"/>
      <c r="J72" s="84"/>
    </row>
    <row r="73" spans="2:10" ht="24">
      <c r="B73" s="155"/>
      <c r="C73" s="159" t="s">
        <v>11</v>
      </c>
      <c r="D73" s="160">
        <v>1.0769253043976201E-2</v>
      </c>
      <c r="E73" s="160">
        <v>1.80915190605179E-2</v>
      </c>
      <c r="F73" s="39"/>
      <c r="G73" s="39"/>
      <c r="H73" s="191"/>
      <c r="I73" s="190"/>
      <c r="J73" s="84"/>
    </row>
    <row r="74" spans="2:10" ht="36">
      <c r="B74" s="155"/>
      <c r="C74" s="159" t="s">
        <v>43</v>
      </c>
      <c r="D74" s="160">
        <v>1.8371631292990801E-2</v>
      </c>
      <c r="E74" s="160">
        <v>4.5081440532027402E-2</v>
      </c>
      <c r="F74" s="39"/>
      <c r="G74" s="39"/>
      <c r="H74" s="191"/>
      <c r="I74" s="190"/>
      <c r="J74" s="84"/>
    </row>
    <row r="75" spans="2:10" ht="48">
      <c r="B75" s="155"/>
      <c r="C75" s="159" t="s">
        <v>44</v>
      </c>
      <c r="D75" s="160">
        <v>1.6045121637065798E-2</v>
      </c>
      <c r="E75" s="160">
        <v>4.4035961326309603E-2</v>
      </c>
      <c r="F75" s="39"/>
      <c r="G75" s="39"/>
      <c r="H75" s="191"/>
      <c r="I75" s="190"/>
      <c r="J75" s="84"/>
    </row>
    <row r="76" spans="2:10" ht="48">
      <c r="B76" s="152" t="s">
        <v>45</v>
      </c>
      <c r="C76" s="159" t="s">
        <v>12</v>
      </c>
      <c r="D76" s="160">
        <v>3.7758995077515501E-3</v>
      </c>
      <c r="E76" s="160">
        <v>5.8245465127415401E-3</v>
      </c>
      <c r="F76" s="39"/>
      <c r="G76" s="39"/>
      <c r="H76" s="191"/>
      <c r="I76" s="190"/>
      <c r="J76" s="84"/>
    </row>
    <row r="77" spans="2:10" ht="48">
      <c r="B77" s="155"/>
      <c r="C77" s="159" t="s">
        <v>13</v>
      </c>
      <c r="D77" s="160">
        <v>8.8372043182909799E-3</v>
      </c>
      <c r="E77" s="160">
        <v>1.3598720415201699E-2</v>
      </c>
      <c r="F77" s="39"/>
      <c r="G77" s="39"/>
      <c r="H77" s="191"/>
      <c r="I77" s="190"/>
      <c r="J77" s="84"/>
    </row>
    <row r="78" spans="2:10" ht="24">
      <c r="B78" s="155"/>
      <c r="C78" s="159" t="s">
        <v>14</v>
      </c>
      <c r="D78" s="160">
        <v>1.7456973993651901E-2</v>
      </c>
      <c r="E78" s="160">
        <v>4.5693996856993199E-2</v>
      </c>
      <c r="F78" s="39"/>
      <c r="G78" s="39"/>
      <c r="H78" s="191"/>
      <c r="I78" s="190"/>
      <c r="J78" s="84"/>
    </row>
    <row r="79" spans="2:10" ht="36">
      <c r="B79" s="155"/>
      <c r="C79" s="159" t="s">
        <v>15</v>
      </c>
      <c r="D79" s="160">
        <v>1.52733697825013E-2</v>
      </c>
      <c r="E79" s="160">
        <v>4.3003764107919298E-2</v>
      </c>
      <c r="F79" s="39"/>
      <c r="G79" s="39"/>
      <c r="H79" s="191"/>
      <c r="I79" s="190"/>
      <c r="J79" s="84"/>
    </row>
    <row r="80" spans="2:10" ht="36">
      <c r="B80" s="155"/>
      <c r="C80" s="159" t="s">
        <v>16</v>
      </c>
      <c r="D80" s="160">
        <v>1.80797338224945E-2</v>
      </c>
      <c r="E80" s="160">
        <v>3.8789202034267702E-2</v>
      </c>
      <c r="F80" s="39"/>
      <c r="G80" s="39"/>
      <c r="H80" s="191"/>
      <c r="I80" s="190"/>
      <c r="J80" s="84"/>
    </row>
    <row r="81" spans="2:10" ht="24">
      <c r="B81" s="152" t="s">
        <v>46</v>
      </c>
      <c r="C81" s="159" t="s">
        <v>18</v>
      </c>
      <c r="D81" s="160">
        <v>1.99938617435769E-2</v>
      </c>
      <c r="E81" s="160">
        <v>4.9167342420944303E-2</v>
      </c>
      <c r="F81" s="35"/>
      <c r="G81" s="35"/>
      <c r="H81" s="191"/>
      <c r="I81" s="190"/>
      <c r="J81" s="84"/>
    </row>
    <row r="82" spans="2:10">
      <c r="B82" s="155"/>
      <c r="C82" s="159" t="s">
        <v>1</v>
      </c>
      <c r="D82" s="160">
        <v>1.79460402044152E-2</v>
      </c>
      <c r="E82" s="160">
        <v>2.8142997170124601E-2</v>
      </c>
      <c r="F82" s="35"/>
      <c r="G82" s="35"/>
      <c r="H82" s="191"/>
      <c r="I82" s="190"/>
      <c r="J82" s="84"/>
    </row>
    <row r="83" spans="2:10">
      <c r="B83" s="155"/>
      <c r="C83" s="159" t="s">
        <v>2</v>
      </c>
      <c r="D83" s="160">
        <v>1.7843802800956401E-2</v>
      </c>
      <c r="E83" s="160">
        <v>2.48651460281589E-2</v>
      </c>
      <c r="F83" s="35"/>
      <c r="G83" s="35"/>
      <c r="H83" s="191"/>
      <c r="I83" s="190"/>
      <c r="J83" s="84"/>
    </row>
    <row r="84" spans="2:10">
      <c r="B84" s="155"/>
      <c r="C84" s="159" t="s">
        <v>3</v>
      </c>
      <c r="D84" s="160">
        <v>1.25461206950753E-2</v>
      </c>
      <c r="E84" s="160">
        <v>2.0115940578581602E-2</v>
      </c>
      <c r="F84" s="35"/>
      <c r="G84" s="35"/>
      <c r="H84" s="191"/>
      <c r="I84" s="190"/>
      <c r="J84" s="84"/>
    </row>
    <row r="85" spans="2:10">
      <c r="B85" s="155"/>
      <c r="C85" s="159" t="s">
        <v>17</v>
      </c>
      <c r="D85" s="160">
        <v>3.36330046296181E-3</v>
      </c>
      <c r="E85" s="160">
        <v>8.5850315025152099E-3</v>
      </c>
      <c r="F85" s="35"/>
      <c r="G85" s="35"/>
      <c r="H85" s="191"/>
      <c r="I85" s="190"/>
      <c r="J85" s="84"/>
    </row>
    <row r="86" spans="2:10">
      <c r="B86" s="152" t="s">
        <v>47</v>
      </c>
      <c r="C86" s="157" t="s">
        <v>89</v>
      </c>
      <c r="D86" s="160">
        <v>1.57090496295706E-2</v>
      </c>
      <c r="E86" s="160">
        <v>2.4129999413256199E-2</v>
      </c>
      <c r="F86" s="35"/>
      <c r="G86" s="35"/>
      <c r="H86" s="191"/>
      <c r="I86" s="190"/>
      <c r="J86" s="84"/>
    </row>
    <row r="87" spans="2:10">
      <c r="B87" s="155"/>
      <c r="C87" s="157" t="s">
        <v>88</v>
      </c>
      <c r="D87" s="160">
        <v>1.68070288524866E-2</v>
      </c>
      <c r="E87" s="160">
        <v>3.7978113839172802E-2</v>
      </c>
      <c r="F87" s="35"/>
      <c r="G87" s="35"/>
      <c r="H87" s="191"/>
      <c r="I87" s="190"/>
      <c r="J87" s="84"/>
    </row>
    <row r="88" spans="2:10">
      <c r="B88" s="155"/>
      <c r="C88" s="157" t="s">
        <v>19</v>
      </c>
      <c r="D88" s="160">
        <v>2.8368793328905598E-3</v>
      </c>
      <c r="E88" s="160">
        <v>7.2408490624894803E-3</v>
      </c>
      <c r="F88" s="35"/>
      <c r="G88" s="35"/>
      <c r="H88" s="191"/>
      <c r="I88" s="190"/>
      <c r="J88" s="84"/>
    </row>
    <row r="89" spans="2:10">
      <c r="B89" s="155"/>
      <c r="C89" s="157" t="s">
        <v>20</v>
      </c>
      <c r="D89" s="160">
        <v>1.9E-2</v>
      </c>
      <c r="E89" s="160">
        <v>5.5500000000000001E-2</v>
      </c>
      <c r="F89" s="35"/>
      <c r="G89" s="35"/>
      <c r="H89" s="191"/>
      <c r="I89" s="190"/>
      <c r="J89" s="84"/>
    </row>
    <row r="90" spans="2:10">
      <c r="B90" s="152" t="s">
        <v>48</v>
      </c>
      <c r="C90" s="154" t="s">
        <v>49</v>
      </c>
      <c r="D90" s="160">
        <v>1.4435504772217E-2</v>
      </c>
      <c r="E90" s="160">
        <v>3.1382702011619003E-2</v>
      </c>
      <c r="F90" s="40"/>
      <c r="G90" s="35"/>
      <c r="H90" s="191"/>
      <c r="I90" s="190"/>
      <c r="J90" s="84"/>
    </row>
    <row r="91" spans="2:10">
      <c r="B91" s="155"/>
      <c r="C91" s="154" t="s">
        <v>97</v>
      </c>
      <c r="D91" s="160">
        <v>1.0026286340685E-2</v>
      </c>
      <c r="E91" s="160">
        <v>1.9371265457524801E-2</v>
      </c>
      <c r="F91" s="40"/>
      <c r="G91" s="35"/>
      <c r="H91" s="191"/>
      <c r="I91" s="190"/>
      <c r="J91" s="84"/>
    </row>
    <row r="92" spans="2:10">
      <c r="B92" s="155"/>
      <c r="C92" s="154" t="s">
        <v>98</v>
      </c>
      <c r="D92" s="160">
        <v>9.2275404104684797E-3</v>
      </c>
      <c r="E92" s="160">
        <v>1.6282918072475901E-2</v>
      </c>
      <c r="F92" s="40"/>
      <c r="G92" s="35"/>
      <c r="H92" s="191"/>
      <c r="I92" s="190"/>
      <c r="J92" s="84"/>
    </row>
    <row r="93" spans="2:10">
      <c r="B93" s="155"/>
      <c r="C93" s="154" t="s">
        <v>50</v>
      </c>
      <c r="D93" s="160">
        <v>1.22367441463315E-2</v>
      </c>
      <c r="E93" s="160">
        <v>2.0483450680229401E-2</v>
      </c>
      <c r="F93" s="40"/>
      <c r="G93" s="35"/>
      <c r="H93" s="191"/>
      <c r="I93" s="190"/>
      <c r="J93" s="84"/>
    </row>
    <row r="94" spans="2:10">
      <c r="B94" s="153" t="s">
        <v>77</v>
      </c>
      <c r="C94" s="154" t="s">
        <v>77</v>
      </c>
      <c r="D94" s="160">
        <v>1.2502939975046101E-2</v>
      </c>
      <c r="E94" s="160">
        <v>3.95994351844745E-2</v>
      </c>
      <c r="H94" s="191"/>
      <c r="I94" s="190"/>
      <c r="J94" s="84"/>
    </row>
    <row r="95" spans="2:10">
      <c r="B95" s="158"/>
      <c r="C95" s="154" t="s">
        <v>78</v>
      </c>
      <c r="D95" s="160">
        <v>1.19075010980198E-2</v>
      </c>
      <c r="E95" s="160">
        <v>2.17553919577285E-2</v>
      </c>
      <c r="H95" s="191"/>
      <c r="I95" s="190"/>
      <c r="J95" s="84"/>
    </row>
    <row r="96" spans="2:10">
      <c r="H96" s="191"/>
      <c r="I96" s="190"/>
      <c r="J96" s="84"/>
    </row>
    <row r="97" spans="8:10">
      <c r="H97" s="191"/>
      <c r="I97" s="190"/>
      <c r="J97" s="84"/>
    </row>
    <row r="98" spans="8:10">
      <c r="H98" s="191"/>
      <c r="I98" s="190"/>
      <c r="J98" s="84"/>
    </row>
    <row r="99" spans="8:10">
      <c r="H99" s="191"/>
      <c r="I99" s="190"/>
      <c r="J99" s="84"/>
    </row>
    <row r="100" spans="8:10">
      <c r="H100" s="191"/>
      <c r="I100" s="190"/>
      <c r="J100" s="84"/>
    </row>
    <row r="101" spans="8:10">
      <c r="H101" s="191"/>
      <c r="I101" s="190"/>
      <c r="J101" s="84"/>
    </row>
    <row r="102" spans="8:10">
      <c r="H102" s="191"/>
      <c r="I102" s="190"/>
      <c r="J102" s="84"/>
    </row>
    <row r="103" spans="8:10">
      <c r="H103" s="191"/>
      <c r="I103" s="190"/>
      <c r="J103" s="84"/>
    </row>
    <row r="104" spans="8:10">
      <c r="H104" s="1"/>
    </row>
    <row r="105" spans="8:10">
      <c r="H105" s="1"/>
    </row>
  </sheetData>
  <mergeCells count="5">
    <mergeCell ref="B43:C45"/>
    <mergeCell ref="B41:C42"/>
    <mergeCell ref="B38:D38"/>
    <mergeCell ref="B2:H2"/>
    <mergeCell ref="B26:H26"/>
  </mergeCells>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Repères</vt:lpstr>
      <vt:lpstr>Contexte</vt:lpstr>
      <vt:lpstr>Prejudice&amp;Recours</vt:lpstr>
      <vt:lpstr>Profil</vt:lpstr>
      <vt:lpstr>'Prejudice&amp;Recours'!Zone_d_impression</vt:lpstr>
      <vt:lpstr>Profil!Zone_d_impression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GRENON MUR Marc</dc:creator>
  <cp:lastModifiedBy>TUGORES François</cp:lastModifiedBy>
  <cp:lastPrinted>2016-10-15T21:41:28Z</cp:lastPrinted>
  <dcterms:created xsi:type="dcterms:W3CDTF">2016-01-06T15:49:01Z</dcterms:created>
  <dcterms:modified xsi:type="dcterms:W3CDTF">2019-12-13T13:25:13Z</dcterms:modified>
</cp:coreProperties>
</file>