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ois.tugores\Desktop\Archives Bilan Stat 2018\"/>
    </mc:Choice>
  </mc:AlternateContent>
  <bookViews>
    <workbookView xWindow="0" yWindow="0" windowWidth="25035" windowHeight="10005" tabRatio="328"/>
  </bookViews>
  <sheets>
    <sheet name="figE1" sheetId="1" r:id="rId1"/>
    <sheet name="fig1" sheetId="8" r:id="rId2"/>
    <sheet name="fig2" sheetId="2" r:id="rId3"/>
    <sheet name="fig3" sheetId="3" r:id="rId4"/>
    <sheet name="fig4" sheetId="4" r:id="rId5"/>
    <sheet name="fig5" sheetId="6" r:id="rId6"/>
  </sheets>
  <externalReferences>
    <externalReference r:id="rId7"/>
  </externalReferences>
  <definedNames>
    <definedName name="ordonnees_an_deux_roues">[1]Vols_véhicules!$AD$8:$AD$13</definedName>
    <definedName name="ordonnees_an_tire">[1]Vols_sans_violence_personnes!$AD$9:$AD$13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F7" i="4" s="1"/>
  <c r="C10" i="4"/>
  <c r="E10" i="4" s="1"/>
  <c r="G10" i="4" s="1"/>
  <c r="B10" i="4"/>
  <c r="F9" i="4"/>
  <c r="E9" i="4"/>
  <c r="F8" i="4"/>
  <c r="E8" i="4"/>
  <c r="E7" i="4"/>
  <c r="F6" i="4"/>
  <c r="E6" i="4"/>
  <c r="F5" i="4"/>
  <c r="E5" i="4"/>
  <c r="F4" i="4"/>
  <c r="E4" i="4"/>
  <c r="F10" i="4" l="1"/>
</calcChain>
</file>

<file path=xl/sharedStrings.xml><?xml version="1.0" encoding="utf-8"?>
<sst xmlns="http://schemas.openxmlformats.org/spreadsheetml/2006/main" count="81" uniqueCount="71">
  <si>
    <t>Vérification statistique impossible en l'absence de remontée précise des procédures</t>
  </si>
  <si>
    <t>Données administratives brutes
(diffusées sur data.gouv.fr et non labellisées SSMSI)
(1)</t>
  </si>
  <si>
    <t>Requalifications
(3)</t>
  </si>
  <si>
    <t>Bilan statistique 2018
(1)-(2)-(3)</t>
  </si>
  <si>
    <t>(1)-(2)</t>
  </si>
  <si>
    <t>(1)-(2)-(3)</t>
  </si>
  <si>
    <t>Série issue de la note de conjoncture du SSMSI (janvier 2019)</t>
  </si>
  <si>
    <t>Corrections d'erreurs dont doubles comptes
(2)</t>
  </si>
  <si>
    <t>Champ : France métropolitaine.</t>
  </si>
  <si>
    <t>Sources : SSMSI - Base des crimes et délits enregistrés par la police et la gendarmerie, données provisoires pour 2018.</t>
  </si>
  <si>
    <t>Figure E1 : Nombre d'homicides (index 1, 2, 3, 6, 51) enregistrés par les forces de sécurité en France métropolitaine</t>
  </si>
  <si>
    <t>Région</t>
  </si>
  <si>
    <t>Taux pour 1 000 habitants en 2018</t>
  </si>
  <si>
    <t>Taux pour 1 000 habitants sur 2016-2018</t>
  </si>
  <si>
    <t>Corse</t>
  </si>
  <si>
    <t>PACA</t>
  </si>
  <si>
    <t>Occitanie</t>
  </si>
  <si>
    <t>Hauts-de-France</t>
  </si>
  <si>
    <t>Auvergne-Rhone-Alpes</t>
  </si>
  <si>
    <t>Nouvelle-Aquitaine</t>
  </si>
  <si>
    <t>Bourgogne-Franche-Comté</t>
  </si>
  <si>
    <t>Île-de-France</t>
  </si>
  <si>
    <t>Pays-de-la-Loire</t>
  </si>
  <si>
    <t>Bretagne</t>
  </si>
  <si>
    <t>Normandie</t>
  </si>
  <si>
    <t>Grand-Est</t>
  </si>
  <si>
    <t>Centre-Val de Loire</t>
  </si>
  <si>
    <t>2. Répartition régionale des homicides</t>
  </si>
  <si>
    <t>Note : par ordre décroissant de taux pour 1 000 habitants en 2018.</t>
  </si>
  <si>
    <t>Source : SSMSI, Base des crimes et délits enregistrés par la police et la gendarmerie, données provisoires pour 2018.</t>
  </si>
  <si>
    <t>Taux de victimation en  ‰</t>
  </si>
  <si>
    <t>AGE</t>
  </si>
  <si>
    <t>Hommes</t>
  </si>
  <si>
    <t>Femmes</t>
  </si>
  <si>
    <t>Ensemble</t>
  </si>
  <si>
    <t>Moins de 15 ans</t>
  </si>
  <si>
    <t>15  à 29 ans</t>
  </si>
  <si>
    <t>30 à 44  ans</t>
  </si>
  <si>
    <t>45 à 59 ans</t>
  </si>
  <si>
    <t>60 à 74 ans</t>
  </si>
  <si>
    <t>75 ans ou plus</t>
  </si>
  <si>
    <t>3. Part des individus victimes d’homicides pour 1 000 habitants de même sexe et âge en 2018</t>
  </si>
  <si>
    <t>Sources : SSMSI, Base des victimes de crimes et délits 2018, données provisoires - Insee, estimations de population (résultats provisoires à fin 2017).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</si>
  <si>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</si>
  <si>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</si>
  <si>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</si>
  <si>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</si>
  <si>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</si>
  <si>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</si>
  <si>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</si>
  <si>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</si>
  <si>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</si>
  <si>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</si>
  <si>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60 ans et plus</t>
  </si>
  <si>
    <t>Total des personnes mises en cause</t>
  </si>
  <si>
    <t>France</t>
  </si>
  <si>
    <t>UE28 hors France</t>
  </si>
  <si>
    <t>Europe hors UE28</t>
  </si>
  <si>
    <t>Afrique</t>
  </si>
  <si>
    <t>Asie</t>
  </si>
  <si>
    <t>Autre</t>
  </si>
  <si>
    <t>5. Nationalité des personnes mises en cause pour homicides en 2018</t>
  </si>
  <si>
    <t>Source : SSMSI, Base des auteurs de crimes et délits 2018, données provisoires.</t>
  </si>
  <si>
    <t>Note de lecture : 84 % des personnes mises en cause par la police ou la gendarmerie en 2018 pour des homicides sont de nationalité française.</t>
  </si>
  <si>
    <t>4. Nombre de personnes mises en cause pour  homicides en 2018, par sexe et par âge</t>
  </si>
  <si>
    <t xml:space="preserve">Note de lecture : En 2018, 1 050 personnes ont été mises en cause par les forces de sécurité pour des homicides. 84 % sont des hommes et 30 % ont entre </t>
  </si>
  <si>
    <t>30 et 44 ans. 19 % de la population de France métropolitaine a entre 30 et 44 ans.</t>
  </si>
  <si>
    <t>Sources : SSMSI, Base des auteurs de crimes et délits 2018, données provisoires - Insee, estimations de population (résultats provisoires à fin 2017).</t>
  </si>
  <si>
    <t>Nombre de victimes</t>
  </si>
  <si>
    <t>Nombre de victimes hors terrorisme</t>
  </si>
  <si>
    <t>1. Homicides (y compris coups et blessures volontaires suivis de mort) : cumul annuel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</si>
</sst>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00"/>
    <numFmt numFmtId="165" formatCode="0.0000"/>
    <numFmt numFmtId="166" formatCode="_-* #,##0\ _€_-;\-* #,##0\ _€_-;_-* &quot;-&quot;??\ _€_-;_-@_-"/>
    <numFmt numFmtId="167" formatCode="0__%"/>
  </numFmts>
  <fonts count="17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231F20"/>
      <name val="PalatinoLinotype-Roman"/>
    </font>
    <font>
      <i/>
      <sz val="8"/>
      <color rgb="FF231F20"/>
      <name val="PalatinoLinotype-Italic"/>
    </font>
    <font>
      <b/>
      <sz val="11"/>
      <name val="Palatino Linotype"/>
      <family val="1"/>
    </font>
    <font>
      <sz val="10"/>
      <name val="Arial"/>
      <family val="2"/>
    </font>
    <font>
      <sz val="11"/>
      <name val="Calibri"/>
      <family val="2"/>
      <scheme val="minor"/>
    </font>
    <font>
      <i/>
      <sz val="8"/>
      <color rgb="FF231F20"/>
      <name val="PalatinoLinotype-Roman"/>
    </font>
    <font>
      <sz val="9"/>
      <color theme="1"/>
      <name val="Palatino Linotype"/>
      <family val="1"/>
    </font>
    <font>
      <i/>
      <sz val="9"/>
      <color theme="1"/>
      <name val="Palatino Linotype"/>
      <family val="1"/>
    </font>
    <font>
      <sz val="9"/>
      <color rgb="FF231F20"/>
      <name val="Palatino Linotype"/>
      <family val="1"/>
    </font>
    <font>
      <i/>
      <sz val="9"/>
      <color rgb="FF231F2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0" fillId="3" borderId="0" xfId="0" applyFill="1"/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0" fontId="8" fillId="0" borderId="0" xfId="0" applyFont="1"/>
    <xf numFmtId="0" fontId="0" fillId="0" borderId="0" xfId="0" applyFill="1"/>
    <xf numFmtId="0" fontId="7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vertical="top" wrapText="1"/>
    </xf>
    <xf numFmtId="1" fontId="0" fillId="3" borderId="0" xfId="0" applyNumberFormat="1" applyFill="1"/>
    <xf numFmtId="165" fontId="0" fillId="0" borderId="0" xfId="0" applyNumberFormat="1" applyFill="1"/>
    <xf numFmtId="0" fontId="9" fillId="0" borderId="0" xfId="0" applyFont="1"/>
    <xf numFmtId="0" fontId="11" fillId="3" borderId="0" xfId="3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/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/>
    </xf>
    <xf numFmtId="167" fontId="0" fillId="3" borderId="0" xfId="2" applyNumberFormat="1" applyFont="1" applyFill="1" applyAlignment="1">
      <alignment horizontal="center" vertical="center"/>
    </xf>
    <xf numFmtId="167" fontId="4" fillId="3" borderId="1" xfId="2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5" fillId="3" borderId="1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167" fontId="0" fillId="3" borderId="0" xfId="0" applyNumberFormat="1" applyFill="1"/>
    <xf numFmtId="167" fontId="0" fillId="0" borderId="0" xfId="0" applyNumberFormat="1" applyFill="1"/>
    <xf numFmtId="0" fontId="3" fillId="3" borderId="0" xfId="0" applyFont="1" applyFill="1"/>
    <xf numFmtId="0" fontId="9" fillId="3" borderId="0" xfId="3" applyFont="1" applyFill="1" applyBorder="1" applyAlignment="1">
      <alignment horizontal="left" vertical="center"/>
    </xf>
    <xf numFmtId="0" fontId="9" fillId="3" borderId="0" xfId="0" applyFont="1" applyFill="1"/>
    <xf numFmtId="0" fontId="0" fillId="0" borderId="0" xfId="0" applyFill="1" applyAlignment="1">
      <alignment vertical="center" wrapText="1"/>
    </xf>
    <xf numFmtId="166" fontId="0" fillId="0" borderId="0" xfId="1" applyNumberFormat="1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5" fillId="3" borderId="0" xfId="0" applyFont="1" applyFill="1"/>
    <xf numFmtId="0" fontId="16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7" fontId="0" fillId="0" borderId="0" xfId="2" applyNumberFormat="1" applyFont="1" applyFill="1" applyAlignment="1">
      <alignment horizontal="center"/>
    </xf>
  </cellXfs>
  <cellStyles count="4">
    <cellStyle name="Milliers" xfId="1" builtinId="3"/>
    <cellStyle name="Normal" xfId="0" builtinId="0"/>
    <cellStyle name="Normal_TabCC9_DonnéesProd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9666210201986"/>
          <c:y val="5.0925925925925923E-2"/>
          <c:w val="0.81699218304233712"/>
          <c:h val="0.73933177894841007"/>
        </c:manualLayout>
      </c:layout>
      <c:lineChart>
        <c:grouping val="standard"/>
        <c:varyColors val="0"/>
        <c:ser>
          <c:idx val="0"/>
          <c:order val="0"/>
          <c:tx>
            <c:strRef>
              <c:f>'fig3'!$B$28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'fig3'!$A$29:$A$34</c:f>
              <c:strCache>
                <c:ptCount val="6"/>
                <c:pt idx="0">
                  <c:v>Moins de 15 ans</c:v>
                </c:pt>
                <c:pt idx="1">
                  <c:v>15  à 29 ans</c:v>
                </c:pt>
                <c:pt idx="2">
                  <c:v>30 à 44  ans</c:v>
                </c:pt>
                <c:pt idx="3">
                  <c:v>45 à 59 ans</c:v>
                </c:pt>
                <c:pt idx="4">
                  <c:v>60 à 74 ans</c:v>
                </c:pt>
                <c:pt idx="5">
                  <c:v>75 ans ou plus</c:v>
                </c:pt>
              </c:strCache>
            </c:strRef>
          </c:cat>
          <c:val>
            <c:numRef>
              <c:f>'fig3'!$B$29:$B$34</c:f>
              <c:numCache>
                <c:formatCode>0.0000</c:formatCode>
                <c:ptCount val="6"/>
                <c:pt idx="0">
                  <c:v>7.5355842849241265E-3</c:v>
                </c:pt>
                <c:pt idx="1">
                  <c:v>2.5159323585512466E-2</c:v>
                </c:pt>
                <c:pt idx="2">
                  <c:v>2.4965877175256772E-2</c:v>
                </c:pt>
                <c:pt idx="3">
                  <c:v>1.7760451121745378E-2</c:v>
                </c:pt>
                <c:pt idx="4">
                  <c:v>9.2175550886199279E-3</c:v>
                </c:pt>
                <c:pt idx="5">
                  <c:v>8.5624502307580334E-3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A1-48C1-8CC5-335747777143}"/>
            </c:ext>
          </c:extLst>
        </c:ser>
        <c:ser>
          <c:idx val="1"/>
          <c:order val="1"/>
          <c:tx>
            <c:strRef>
              <c:f>'fig3'!$C$28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'fig3'!$A$29:$A$34</c:f>
              <c:strCache>
                <c:ptCount val="6"/>
                <c:pt idx="0">
                  <c:v>Moins de 15 ans</c:v>
                </c:pt>
                <c:pt idx="1">
                  <c:v>15  à 29 ans</c:v>
                </c:pt>
                <c:pt idx="2">
                  <c:v>30 à 44  ans</c:v>
                </c:pt>
                <c:pt idx="3">
                  <c:v>45 à 59 ans</c:v>
                </c:pt>
                <c:pt idx="4">
                  <c:v>60 à 74 ans</c:v>
                </c:pt>
                <c:pt idx="5">
                  <c:v>75 ans ou plus</c:v>
                </c:pt>
              </c:strCache>
            </c:strRef>
          </c:cat>
          <c:val>
            <c:numRef>
              <c:f>'fig3'!$C$29:$C$34</c:f>
              <c:numCache>
                <c:formatCode>0.0000</c:formatCode>
                <c:ptCount val="6"/>
                <c:pt idx="0">
                  <c:v>8.2303820525837356E-3</c:v>
                </c:pt>
                <c:pt idx="1">
                  <c:v>5.8356098106150094E-3</c:v>
                </c:pt>
                <c:pt idx="2">
                  <c:v>9.7399893606849551E-3</c:v>
                </c:pt>
                <c:pt idx="3">
                  <c:v>7.5888667681854672E-3</c:v>
                </c:pt>
                <c:pt idx="4">
                  <c:v>7.362720756719403E-3</c:v>
                </c:pt>
                <c:pt idx="5">
                  <c:v>1.2975964458833348E-2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1-48C1-8CC5-335747777143}"/>
            </c:ext>
          </c:extLst>
        </c:ser>
        <c:ser>
          <c:idx val="3"/>
          <c:order val="2"/>
          <c:tx>
            <c:strRef>
              <c:f>'fig3'!$D$28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'fig3'!$A$29:$A$34</c:f>
              <c:strCache>
                <c:ptCount val="6"/>
                <c:pt idx="0">
                  <c:v>Moins de 15 ans</c:v>
                </c:pt>
                <c:pt idx="1">
                  <c:v>15  à 29 ans</c:v>
                </c:pt>
                <c:pt idx="2">
                  <c:v>30 à 44  ans</c:v>
                </c:pt>
                <c:pt idx="3">
                  <c:v>45 à 59 ans</c:v>
                </c:pt>
                <c:pt idx="4">
                  <c:v>60 à 74 ans</c:v>
                </c:pt>
                <c:pt idx="5">
                  <c:v>75 ans ou plus</c:v>
                </c:pt>
              </c:strCache>
            </c:strRef>
          </c:cat>
          <c:val>
            <c:numRef>
              <c:f>'fig3'!$D$29:$D$34</c:f>
              <c:numCache>
                <c:formatCode>0.0000</c:formatCode>
                <c:ptCount val="6"/>
                <c:pt idx="0">
                  <c:v>7.875218194904117E-3</c:v>
                </c:pt>
                <c:pt idx="1">
                  <c:v>1.5589137594019795E-2</c:v>
                </c:pt>
                <c:pt idx="2">
                  <c:v>1.7232399186136046E-2</c:v>
                </c:pt>
                <c:pt idx="3">
                  <c:v>1.2585852112376989E-2</c:v>
                </c:pt>
                <c:pt idx="4">
                  <c:v>8.2381632635493036E-3</c:v>
                </c:pt>
                <c:pt idx="5">
                  <c:v>1.1267741929604119E-2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A1-48C1-8CC5-335747777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245200"/>
        <c:axId val="496247440"/>
      </c:lineChart>
      <c:catAx>
        <c:axId val="49624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'fig3'!$A$28</c:f>
              <c:strCache>
                <c:ptCount val="1"/>
                <c:pt idx="0">
                  <c:v>AGE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247440"/>
        <c:crosses val="autoZero"/>
        <c:auto val="1"/>
        <c:lblAlgn val="ctr"/>
        <c:lblOffset val="100"/>
        <c:tickMarkSkip val="10"/>
        <c:noMultiLvlLbl val="0"/>
      </c:catAx>
      <c:valAx>
        <c:axId val="49624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'fig3'!$B$27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245200"/>
        <c:crosses val="autoZero"/>
        <c:crossBetween val="between"/>
        <c:majorUnit val="5.000000000000001E-3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14-4243-8EC0-9E83E23BE6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14-4243-8EC0-9E83E23BE6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A14-4243-8EC0-9E83E23BE69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A14-4243-8EC0-9E83E23BE69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A14-4243-8EC0-9E83E23BE69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A14-4243-8EC0-9E83E23BE696}"/>
              </c:ext>
            </c:extLst>
          </c:dPt>
          <c:dLbls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14-4243-8EC0-9E83E23BE696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14-4243-8EC0-9E83E23BE696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A14-4243-8EC0-9E83E23BE696}"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A14-4243-8EC0-9E83E23BE696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A14-4243-8EC0-9E83E23BE6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'fig5'!$A$25:$F$25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'fig5'!$A$26:$F$26</c:f>
              <c:numCache>
                <c:formatCode>0__%</c:formatCode>
                <c:ptCount val="6"/>
                <c:pt idx="0">
                  <c:v>0.83619047619047615</c:v>
                </c:pt>
                <c:pt idx="1">
                  <c:v>2.7619047619047619E-2</c:v>
                </c:pt>
                <c:pt idx="2">
                  <c:v>1.4285714285714285E-2</c:v>
                </c:pt>
                <c:pt idx="3">
                  <c:v>9.4285714285714292E-2</c:v>
                </c:pt>
                <c:pt idx="4">
                  <c:v>2.0952380952380951E-2</c:v>
                </c:pt>
                <c:pt idx="5">
                  <c:v>6.6666666666666671E-3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A14-4243-8EC0-9E83E23BE69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15072190834"/>
          <c:y val="0.25084293357902182"/>
          <c:w val="0.20116101285902688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189094</xdr:colOff>
      <xdr:row>15</xdr:row>
      <xdr:rowOff>114525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28975"/>
          <a:ext cx="5761219" cy="2591025"/>
        </a:xfrm>
        <a:prstGeom prst="rect">
          <a:avLst/>
        </a:prstGeom>
      </xdr:spPr>
    </xdr:pic>
    <xdr:clientData/>
  </xdr:twoCellAnchor>
  <xdr:twoCellAnchor>
    <xdr:from>
      <xdr:col>0</xdr:col>
      <xdr:colOff>742950</xdr:colOff>
      <xdr:row>8</xdr:row>
      <xdr:rowOff>47625</xdr:rowOff>
    </xdr:from>
    <xdr:to>
      <xdr:col>3</xdr:col>
      <xdr:colOff>278130</xdr:colOff>
      <xdr:row>11</xdr:row>
      <xdr:rowOff>111760</xdr:rowOff>
    </xdr:to>
    <xdr:sp macro="" textlink="">
      <xdr:nvSpPr>
        <xdr:cNvPr id="7" name="Zone de texte 2"/>
        <xdr:cNvSpPr txBox="1">
          <a:spLocks noChangeArrowheads="1"/>
        </xdr:cNvSpPr>
      </xdr:nvSpPr>
      <xdr:spPr bwMode="auto">
        <a:xfrm>
          <a:off x="742950" y="4419600"/>
          <a:ext cx="2297430" cy="6356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fr-FR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Données brutes non retraitées du fait de l’absence de remontée des procédures avant 2015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1133475</xdr:colOff>
      <xdr:row>8</xdr:row>
      <xdr:rowOff>66675</xdr:rowOff>
    </xdr:from>
    <xdr:to>
      <xdr:col>6</xdr:col>
      <xdr:colOff>24765</xdr:colOff>
      <xdr:row>11</xdr:row>
      <xdr:rowOff>146685</xdr:rowOff>
    </xdr:to>
    <xdr:sp macro="" textlink="">
      <xdr:nvSpPr>
        <xdr:cNvPr id="8" name="Zone de texte 2"/>
        <xdr:cNvSpPr txBox="1">
          <a:spLocks noChangeArrowheads="1"/>
        </xdr:cNvSpPr>
      </xdr:nvSpPr>
      <xdr:spPr bwMode="auto">
        <a:xfrm>
          <a:off x="3895725" y="4438650"/>
          <a:ext cx="1701165" cy="6515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>
            <a:lnSpc>
              <a:spcPct val="107000"/>
            </a:lnSpc>
            <a:spcAft>
              <a:spcPts val="0"/>
            </a:spcAft>
          </a:pPr>
          <a:r>
            <a:rPr lang="fr-FR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Données retraitées via la remontée des procédures depuis 2015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100011</xdr:rowOff>
    </xdr:from>
    <xdr:to>
      <xdr:col>4</xdr:col>
      <xdr:colOff>1343025</xdr:colOff>
      <xdr:row>20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130243</xdr:rowOff>
    </xdr:from>
    <xdr:to>
      <xdr:col>7</xdr:col>
      <xdr:colOff>646043</xdr:colOff>
      <xdr:row>18</xdr:row>
      <xdr:rowOff>182631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dres-sas02\SSMSI\Partage\BILAN%20STAT%202018\Partie%20conjoncture%20annuelle\output_diffusion_new_tableaux_graphiques_trim%20bilan%202018-diffusion_V2O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_synthèse"/>
      <sheetName val="Homicides_rect"/>
      <sheetName val="Vols_avec_armes"/>
      <sheetName val="Vols_violents_sans_arme"/>
      <sheetName val="Vols_sans_violence_personnes"/>
      <sheetName val="CBV"/>
      <sheetName val="Cambriolages"/>
      <sheetName val="Vols_véhicules"/>
      <sheetName val="Vols_dans_véhicules"/>
      <sheetName val="Vols_accessoires2"/>
      <sheetName val="Vols_accessoires_véhicules"/>
      <sheetName val="Vols_auto"/>
      <sheetName val="vols_2rm"/>
      <sheetName val="escroqueries"/>
      <sheetName val="dégradations"/>
      <sheetName val="viols"/>
      <sheetName val="agressions"/>
      <sheetName val="violences"/>
      <sheetName val="index26"/>
      <sheetName val="index25"/>
      <sheetName val="index32"/>
      <sheetName val="index42"/>
      <sheetName val="index43"/>
    </sheetNames>
    <sheetDataSet>
      <sheetData sheetId="0"/>
      <sheetData sheetId="1">
        <row r="1">
          <cell r="X1" t="str">
            <v>PN</v>
          </cell>
        </row>
      </sheetData>
      <sheetData sheetId="2"/>
      <sheetData sheetId="3"/>
      <sheetData sheetId="4">
        <row r="9">
          <cell r="AD9">
            <v>10.5897314074961</v>
          </cell>
        </row>
        <row r="10">
          <cell r="AD10">
            <v>3.1700077617098099</v>
          </cell>
        </row>
        <row r="11">
          <cell r="AD11">
            <v>9.3412174089811693</v>
          </cell>
        </row>
        <row r="12">
          <cell r="AD12">
            <v>-0.153626993659395</v>
          </cell>
        </row>
        <row r="13">
          <cell r="AD13">
            <v>3.7955295697420701</v>
          </cell>
        </row>
      </sheetData>
      <sheetData sheetId="5"/>
      <sheetData sheetId="6"/>
      <sheetData sheetId="7">
        <row r="8">
          <cell r="AD8">
            <v>-8.3085295090345994</v>
          </cell>
        </row>
        <row r="9">
          <cell r="AD9">
            <v>-2.3083859332732199</v>
          </cell>
        </row>
        <row r="10">
          <cell r="AD10">
            <v>-3.9085706613858702</v>
          </cell>
        </row>
        <row r="11">
          <cell r="AD11">
            <v>-3.23622899856788</v>
          </cell>
        </row>
        <row r="12">
          <cell r="AD12">
            <v>-7.6130313148632798</v>
          </cell>
        </row>
        <row r="13">
          <cell r="AD13">
            <v>-9.0862914411862299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workbookViewId="0">
      <selection activeCell="L6" sqref="L6"/>
    </sheetView>
  </sheetViews>
  <sheetFormatPr baseColWidth="10" defaultRowHeight="15"/>
  <cols>
    <col min="1" max="1" width="12.5703125" customWidth="1"/>
    <col min="2" max="2" width="16" customWidth="1"/>
    <col min="3" max="3" width="12.7109375" customWidth="1"/>
    <col min="4" max="4" width="15.28515625" customWidth="1"/>
    <col min="5" max="5" width="15.85546875" customWidth="1"/>
    <col min="6" max="6" width="3.5703125" customWidth="1"/>
    <col min="9" max="9" width="10.140625" customWidth="1"/>
  </cols>
  <sheetData>
    <row r="1" spans="1:9" ht="17.25">
      <c r="A1" s="12" t="s">
        <v>10</v>
      </c>
    </row>
    <row r="3" spans="1:9" ht="120">
      <c r="B3" s="1" t="s">
        <v>1</v>
      </c>
      <c r="C3" s="5" t="s">
        <v>7</v>
      </c>
      <c r="D3" s="5" t="s">
        <v>2</v>
      </c>
      <c r="E3" s="1" t="s">
        <v>3</v>
      </c>
      <c r="G3" s="65" t="s">
        <v>6</v>
      </c>
      <c r="H3" s="64"/>
      <c r="I3" s="64"/>
    </row>
    <row r="4" spans="1:9">
      <c r="A4" s="69">
        <v>2018</v>
      </c>
      <c r="B4" s="2">
        <v>951</v>
      </c>
      <c r="C4" s="6">
        <v>57</v>
      </c>
      <c r="D4" s="6">
        <v>49</v>
      </c>
      <c r="E4" s="2">
        <v>845</v>
      </c>
      <c r="F4" s="3"/>
      <c r="G4" s="2">
        <v>894</v>
      </c>
      <c r="H4" s="63" t="s">
        <v>4</v>
      </c>
      <c r="I4" s="64"/>
    </row>
    <row r="5" spans="1:9">
      <c r="A5" s="69">
        <v>2017</v>
      </c>
      <c r="B5" s="2">
        <v>944</v>
      </c>
      <c r="C5" s="6">
        <v>48</v>
      </c>
      <c r="D5" s="6">
        <v>71</v>
      </c>
      <c r="E5" s="4">
        <v>825</v>
      </c>
      <c r="F5" s="3"/>
      <c r="G5" s="2">
        <v>896</v>
      </c>
      <c r="H5" s="63"/>
      <c r="I5" s="64"/>
    </row>
    <row r="6" spans="1:9">
      <c r="A6" s="69">
        <v>2016</v>
      </c>
      <c r="B6" s="2">
        <v>979</v>
      </c>
      <c r="C6" s="6">
        <v>61</v>
      </c>
      <c r="D6" s="6">
        <v>26</v>
      </c>
      <c r="E6" s="4">
        <v>892</v>
      </c>
      <c r="F6" s="3"/>
      <c r="G6" s="2">
        <v>892</v>
      </c>
      <c r="H6" s="63" t="s">
        <v>5</v>
      </c>
      <c r="I6" s="63"/>
    </row>
    <row r="7" spans="1:9">
      <c r="A7" s="69">
        <v>2015</v>
      </c>
      <c r="B7" s="2">
        <v>933</v>
      </c>
      <c r="C7" s="7">
        <v>48</v>
      </c>
      <c r="D7" s="7">
        <v>13</v>
      </c>
      <c r="E7" s="4">
        <v>872</v>
      </c>
      <c r="F7" s="3"/>
      <c r="G7" s="2">
        <v>872</v>
      </c>
      <c r="H7" s="63"/>
      <c r="I7" s="63"/>
    </row>
    <row r="8" spans="1:9" ht="15" customHeight="1">
      <c r="A8" s="69">
        <v>2014</v>
      </c>
      <c r="B8" s="2">
        <v>803</v>
      </c>
      <c r="C8" s="51" t="s">
        <v>0</v>
      </c>
      <c r="D8" s="52"/>
      <c r="E8" s="4">
        <v>803</v>
      </c>
      <c r="F8" s="3"/>
      <c r="G8" s="2">
        <v>803</v>
      </c>
      <c r="H8" s="57" t="s">
        <v>0</v>
      </c>
      <c r="I8" s="58"/>
    </row>
    <row r="9" spans="1:9">
      <c r="A9" s="69">
        <v>2013</v>
      </c>
      <c r="B9" s="2">
        <v>784</v>
      </c>
      <c r="C9" s="53"/>
      <c r="D9" s="54"/>
      <c r="E9" s="4">
        <v>784</v>
      </c>
      <c r="F9" s="3"/>
      <c r="G9" s="2">
        <v>784</v>
      </c>
      <c r="H9" s="59"/>
      <c r="I9" s="60"/>
    </row>
    <row r="10" spans="1:9">
      <c r="A10" s="69">
        <v>2012</v>
      </c>
      <c r="B10" s="4">
        <v>784</v>
      </c>
      <c r="C10" s="53"/>
      <c r="D10" s="54"/>
      <c r="E10" s="4">
        <v>784</v>
      </c>
      <c r="F10" s="3"/>
      <c r="G10" s="2">
        <v>784</v>
      </c>
      <c r="H10" s="59"/>
      <c r="I10" s="60"/>
    </row>
    <row r="11" spans="1:9">
      <c r="A11" s="70">
        <v>2011</v>
      </c>
      <c r="B11" s="4">
        <v>866</v>
      </c>
      <c r="C11" s="55"/>
      <c r="D11" s="56"/>
      <c r="E11" s="4">
        <v>866</v>
      </c>
      <c r="F11" s="3"/>
      <c r="G11" s="4">
        <v>866</v>
      </c>
      <c r="H11" s="61"/>
      <c r="I11" s="62"/>
    </row>
    <row r="12" spans="1:9">
      <c r="A12" s="8"/>
      <c r="B12" s="8"/>
      <c r="C12" s="9"/>
      <c r="D12" s="9"/>
      <c r="E12" s="8"/>
      <c r="F12" s="10"/>
      <c r="G12" s="8"/>
      <c r="H12" s="11"/>
      <c r="I12" s="11"/>
    </row>
    <row r="13" spans="1:9" ht="15.75">
      <c r="A13" s="67" t="s">
        <v>8</v>
      </c>
      <c r="E13" s="3"/>
      <c r="F13" s="3"/>
      <c r="G13" s="3"/>
    </row>
    <row r="14" spans="1:9" ht="15.75">
      <c r="A14" s="68" t="s">
        <v>9</v>
      </c>
    </row>
  </sheetData>
  <mergeCells count="5">
    <mergeCell ref="C8:D11"/>
    <mergeCell ref="H8:I11"/>
    <mergeCell ref="H6:I7"/>
    <mergeCell ref="H4:I5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baseColWidth="10" defaultRowHeight="15"/>
  <cols>
    <col min="1" max="2" width="11.42578125" style="13"/>
    <col min="3" max="3" width="18.5703125" style="13" customWidth="1"/>
    <col min="4" max="4" width="19.28515625" style="13" customWidth="1"/>
    <col min="5" max="16384" width="11.42578125" style="13"/>
  </cols>
  <sheetData>
    <row r="1" spans="1:1" ht="17.25">
      <c r="A1" s="48" t="s">
        <v>70</v>
      </c>
    </row>
    <row r="17" spans="1:3" ht="15.75">
      <c r="A17" s="71" t="s">
        <v>8</v>
      </c>
    </row>
    <row r="18" spans="1:3" ht="15.75">
      <c r="A18" s="72" t="s">
        <v>29</v>
      </c>
    </row>
    <row r="19" spans="1:3">
      <c r="A19" s="73"/>
    </row>
    <row r="20" spans="1:3">
      <c r="A20" s="24"/>
    </row>
    <row r="21" spans="1:3" ht="45">
      <c r="A21" s="23"/>
      <c r="B21" s="49" t="s">
        <v>68</v>
      </c>
      <c r="C21" s="49" t="s">
        <v>69</v>
      </c>
    </row>
    <row r="22" spans="1:3">
      <c r="A22" s="23">
        <v>2008</v>
      </c>
      <c r="B22" s="50">
        <v>1031</v>
      </c>
      <c r="C22" s="50">
        <v>1031</v>
      </c>
    </row>
    <row r="23" spans="1:3">
      <c r="A23" s="23">
        <v>2009</v>
      </c>
      <c r="B23" s="50">
        <v>826</v>
      </c>
      <c r="C23" s="50">
        <v>826</v>
      </c>
    </row>
    <row r="24" spans="1:3">
      <c r="A24" s="23">
        <v>2010</v>
      </c>
      <c r="B24" s="50">
        <v>795</v>
      </c>
      <c r="C24" s="50">
        <v>795</v>
      </c>
    </row>
    <row r="25" spans="1:3">
      <c r="A25" s="23">
        <v>2011</v>
      </c>
      <c r="B25" s="50">
        <v>866</v>
      </c>
      <c r="C25" s="50">
        <v>866</v>
      </c>
    </row>
    <row r="26" spans="1:3">
      <c r="A26" s="23">
        <v>2012</v>
      </c>
      <c r="B26" s="50">
        <v>784</v>
      </c>
      <c r="C26" s="50">
        <v>784</v>
      </c>
    </row>
    <row r="27" spans="1:3">
      <c r="A27" s="23">
        <v>2013</v>
      </c>
      <c r="B27" s="50">
        <v>784</v>
      </c>
      <c r="C27" s="50">
        <v>784</v>
      </c>
    </row>
    <row r="28" spans="1:3">
      <c r="A28" s="23">
        <v>2014</v>
      </c>
      <c r="B28" s="50">
        <v>803</v>
      </c>
      <c r="C28" s="50">
        <v>803</v>
      </c>
    </row>
    <row r="29" spans="1:3">
      <c r="A29" s="23">
        <v>2015</v>
      </c>
      <c r="B29" s="50">
        <v>872</v>
      </c>
      <c r="C29" s="50">
        <v>724</v>
      </c>
    </row>
    <row r="30" spans="1:3">
      <c r="A30" s="23">
        <v>2016</v>
      </c>
      <c r="B30" s="50">
        <v>892</v>
      </c>
      <c r="C30" s="50">
        <v>802</v>
      </c>
    </row>
    <row r="31" spans="1:3">
      <c r="A31" s="23">
        <v>2017</v>
      </c>
      <c r="B31" s="50">
        <v>825</v>
      </c>
      <c r="C31" s="50">
        <v>822</v>
      </c>
    </row>
    <row r="32" spans="1:3">
      <c r="A32" s="23">
        <v>2018</v>
      </c>
      <c r="B32" s="50">
        <v>845</v>
      </c>
      <c r="C32" s="50">
        <v>835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9" sqref="D9"/>
    </sheetView>
  </sheetViews>
  <sheetFormatPr baseColWidth="10" defaultRowHeight="15"/>
  <cols>
    <col min="1" max="1" width="29" style="13" customWidth="1"/>
    <col min="2" max="2" width="26.28515625" style="13" customWidth="1"/>
    <col min="3" max="4" width="24.85546875" style="13" customWidth="1"/>
    <col min="5" max="16384" width="11.42578125" style="13"/>
  </cols>
  <sheetData>
    <row r="1" spans="1:3" ht="17.25">
      <c r="A1" s="29" t="s">
        <v>27</v>
      </c>
    </row>
    <row r="2" spans="1:3" ht="15.75" thickBot="1"/>
    <row r="3" spans="1:3" ht="32.25" thickBot="1">
      <c r="A3" s="75" t="s">
        <v>11</v>
      </c>
      <c r="B3" s="14" t="s">
        <v>12</v>
      </c>
      <c r="C3" s="15" t="s">
        <v>13</v>
      </c>
    </row>
    <row r="4" spans="1:3" ht="15.75">
      <c r="A4" s="76" t="s">
        <v>14</v>
      </c>
      <c r="B4" s="16">
        <v>3.4000000000000002E-2</v>
      </c>
      <c r="C4" s="17">
        <v>4.9000000000000002E-2</v>
      </c>
    </row>
    <row r="5" spans="1:3" ht="15.75">
      <c r="A5" s="77" t="s">
        <v>15</v>
      </c>
      <c r="B5" s="18">
        <v>0.03</v>
      </c>
      <c r="C5" s="19">
        <v>3.2000000000000001E-2</v>
      </c>
    </row>
    <row r="6" spans="1:3" ht="15.75">
      <c r="A6" s="77" t="s">
        <v>16</v>
      </c>
      <c r="B6" s="18">
        <v>1.7999999999999999E-2</v>
      </c>
      <c r="C6" s="19">
        <v>1.6E-2</v>
      </c>
    </row>
    <row r="7" spans="1:3" ht="15.75">
      <c r="A7" s="77" t="s">
        <v>17</v>
      </c>
      <c r="B7" s="18">
        <v>1.7000000000000001E-2</v>
      </c>
      <c r="C7" s="19">
        <v>1.4999999999999999E-2</v>
      </c>
    </row>
    <row r="8" spans="1:3" ht="15.75">
      <c r="A8" s="77" t="s">
        <v>18</v>
      </c>
      <c r="B8" s="18">
        <v>1.4999999999999999E-2</v>
      </c>
      <c r="C8" s="19">
        <v>1.4999999999999999E-2</v>
      </c>
    </row>
    <row r="9" spans="1:3" ht="15.75">
      <c r="A9" s="77" t="s">
        <v>19</v>
      </c>
      <c r="B9" s="18">
        <v>1.2999999999999999E-2</v>
      </c>
      <c r="C9" s="19">
        <v>1.2999999999999999E-2</v>
      </c>
    </row>
    <row r="10" spans="1:3" ht="15.75">
      <c r="A10" s="77" t="s">
        <v>20</v>
      </c>
      <c r="B10" s="18">
        <v>1.2999999999999999E-2</v>
      </c>
      <c r="C10" s="19">
        <v>1.0999999999999999E-2</v>
      </c>
    </row>
    <row r="11" spans="1:3" ht="15.75">
      <c r="A11" s="77" t="s">
        <v>21</v>
      </c>
      <c r="B11" s="18">
        <v>1.2999999999999999E-2</v>
      </c>
      <c r="C11" s="19">
        <v>1.4E-2</v>
      </c>
    </row>
    <row r="12" spans="1:3" ht="15.75">
      <c r="A12" s="77" t="s">
        <v>22</v>
      </c>
      <c r="B12" s="18">
        <v>1.2E-2</v>
      </c>
      <c r="C12" s="19">
        <v>1.0999999999999999E-2</v>
      </c>
    </row>
    <row r="13" spans="1:3" ht="15.75">
      <c r="A13" s="77" t="s">
        <v>23</v>
      </c>
      <c r="B13" s="18">
        <v>0.01</v>
      </c>
      <c r="C13" s="19">
        <v>8.9999999999999993E-3</v>
      </c>
    </row>
    <row r="14" spans="1:3" ht="15.75">
      <c r="A14" s="77" t="s">
        <v>24</v>
      </c>
      <c r="B14" s="18">
        <v>0.01</v>
      </c>
      <c r="C14" s="19">
        <v>1.0999999999999999E-2</v>
      </c>
    </row>
    <row r="15" spans="1:3" ht="15.75">
      <c r="A15" s="77" t="s">
        <v>25</v>
      </c>
      <c r="B15" s="18">
        <v>0.01</v>
      </c>
      <c r="C15" s="19">
        <v>1.0999999999999999E-2</v>
      </c>
    </row>
    <row r="16" spans="1:3" ht="16.5" thickBot="1">
      <c r="A16" s="78" t="s">
        <v>26</v>
      </c>
      <c r="B16" s="20">
        <v>0.01</v>
      </c>
      <c r="C16" s="21">
        <v>1.2E-2</v>
      </c>
    </row>
    <row r="18" spans="1:3" ht="15.75">
      <c r="A18" s="71" t="s">
        <v>8</v>
      </c>
      <c r="B18" s="74"/>
      <c r="C18" s="74"/>
    </row>
    <row r="19" spans="1:3" ht="15.75">
      <c r="A19" s="71" t="s">
        <v>28</v>
      </c>
      <c r="B19" s="74"/>
      <c r="C19" s="74"/>
    </row>
    <row r="20" spans="1:3" ht="15.75">
      <c r="A20" s="72" t="s">
        <v>29</v>
      </c>
      <c r="B20" s="74"/>
      <c r="C20" s="74"/>
    </row>
    <row r="21" spans="1:3" ht="15.75">
      <c r="A21" s="74"/>
      <c r="B21" s="74"/>
      <c r="C21" s="7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/>
  </sheetViews>
  <sheetFormatPr baseColWidth="10" defaultColWidth="11.42578125" defaultRowHeight="15"/>
  <cols>
    <col min="1" max="1" width="15.28515625" style="13" customWidth="1"/>
    <col min="2" max="6" width="24.42578125" style="13" bestFit="1" customWidth="1"/>
    <col min="7" max="16384" width="11.42578125" style="13"/>
  </cols>
  <sheetData>
    <row r="1" spans="1:14" ht="16.5" customHeight="1">
      <c r="A1" s="29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>
      <c r="A2" s="27"/>
    </row>
    <row r="3" spans="1:14">
      <c r="A3" s="27"/>
    </row>
    <row r="4" spans="1:14">
      <c r="A4" s="27"/>
    </row>
    <row r="5" spans="1:14">
      <c r="A5" s="27"/>
    </row>
    <row r="6" spans="1:14">
      <c r="A6" s="27"/>
    </row>
    <row r="7" spans="1:14">
      <c r="A7" s="27"/>
    </row>
    <row r="8" spans="1:14">
      <c r="A8" s="27"/>
    </row>
    <row r="9" spans="1:14">
      <c r="A9" s="27"/>
    </row>
    <row r="10" spans="1:14">
      <c r="A10" s="27"/>
    </row>
    <row r="11" spans="1:14">
      <c r="A11" s="27"/>
    </row>
    <row r="12" spans="1:14">
      <c r="A12" s="27"/>
    </row>
    <row r="13" spans="1:14">
      <c r="A13" s="27"/>
    </row>
    <row r="14" spans="1:14">
      <c r="A14" s="27"/>
    </row>
    <row r="15" spans="1:14">
      <c r="A15" s="27"/>
    </row>
    <row r="16" spans="1:14">
      <c r="A16" s="27"/>
    </row>
    <row r="17" spans="1:5">
      <c r="A17" s="27"/>
    </row>
    <row r="18" spans="1:5">
      <c r="A18" s="27"/>
    </row>
    <row r="19" spans="1:5">
      <c r="A19" s="27"/>
    </row>
    <row r="20" spans="1:5">
      <c r="A20" s="27"/>
    </row>
    <row r="21" spans="1:5">
      <c r="A21" s="27"/>
    </row>
    <row r="22" spans="1:5" ht="15.75">
      <c r="A22" s="71" t="s">
        <v>8</v>
      </c>
      <c r="B22" s="74"/>
      <c r="C22" s="74"/>
      <c r="D22" s="74"/>
      <c r="E22" s="74"/>
    </row>
    <row r="23" spans="1:5" ht="15.75">
      <c r="A23" s="72" t="s">
        <v>42</v>
      </c>
      <c r="B23" s="74"/>
      <c r="C23" s="74"/>
      <c r="D23" s="74"/>
      <c r="E23" s="74"/>
    </row>
    <row r="24" spans="1:5">
      <c r="A24" s="22"/>
    </row>
    <row r="25" spans="1:5">
      <c r="A25" s="27"/>
    </row>
    <row r="26" spans="1:5" ht="17.25">
      <c r="A26" s="29"/>
      <c r="B26" s="26"/>
      <c r="C26" s="26"/>
      <c r="D26" s="26"/>
    </row>
    <row r="27" spans="1:5">
      <c r="B27" s="80" t="s">
        <v>30</v>
      </c>
      <c r="C27" s="80" t="s">
        <v>30</v>
      </c>
      <c r="D27" s="80" t="s">
        <v>30</v>
      </c>
    </row>
    <row r="28" spans="1:5">
      <c r="A28" s="79" t="s">
        <v>31</v>
      </c>
      <c r="B28" s="80" t="s">
        <v>32</v>
      </c>
      <c r="C28" s="80" t="s">
        <v>33</v>
      </c>
      <c r="D28" s="80" t="s">
        <v>34</v>
      </c>
    </row>
    <row r="29" spans="1:5">
      <c r="A29" s="79" t="s">
        <v>35</v>
      </c>
      <c r="B29" s="28">
        <v>7.5355842849241265E-3</v>
      </c>
      <c r="C29" s="28">
        <v>8.2303820525837356E-3</v>
      </c>
      <c r="D29" s="28">
        <v>7.875218194904117E-3</v>
      </c>
    </row>
    <row r="30" spans="1:5">
      <c r="A30" s="79" t="s">
        <v>36</v>
      </c>
      <c r="B30" s="28">
        <v>2.5159323585512466E-2</v>
      </c>
      <c r="C30" s="28">
        <v>5.8356098106150094E-3</v>
      </c>
      <c r="D30" s="28">
        <v>1.5589137594019795E-2</v>
      </c>
    </row>
    <row r="31" spans="1:5">
      <c r="A31" s="79" t="s">
        <v>37</v>
      </c>
      <c r="B31" s="28">
        <v>2.4965877175256772E-2</v>
      </c>
      <c r="C31" s="28">
        <v>9.7399893606849551E-3</v>
      </c>
      <c r="D31" s="28">
        <v>1.7232399186136046E-2</v>
      </c>
    </row>
    <row r="32" spans="1:5">
      <c r="A32" s="79" t="s">
        <v>38</v>
      </c>
      <c r="B32" s="28">
        <v>1.7760451121745378E-2</v>
      </c>
      <c r="C32" s="28">
        <v>7.5888667681854672E-3</v>
      </c>
      <c r="D32" s="28">
        <v>1.2585852112376989E-2</v>
      </c>
    </row>
    <row r="33" spans="1:4">
      <c r="A33" s="79" t="s">
        <v>39</v>
      </c>
      <c r="B33" s="28">
        <v>9.2175550886199279E-3</v>
      </c>
      <c r="C33" s="28">
        <v>7.362720756719403E-3</v>
      </c>
      <c r="D33" s="28">
        <v>8.2381632635493036E-3</v>
      </c>
    </row>
    <row r="34" spans="1:4">
      <c r="A34" s="79" t="s">
        <v>40</v>
      </c>
      <c r="B34" s="28">
        <v>8.5624502307580334E-3</v>
      </c>
      <c r="C34" s="28">
        <v>1.2975964458833348E-2</v>
      </c>
      <c r="D34" s="28">
        <v>1.1267741929604119E-2</v>
      </c>
    </row>
    <row r="35" spans="1:4">
      <c r="A35" s="27"/>
    </row>
    <row r="36" spans="1:4">
      <c r="A36" s="27"/>
    </row>
    <row r="37" spans="1:4">
      <c r="A37" s="27"/>
    </row>
    <row r="38" spans="1:4">
      <c r="A38" s="27"/>
    </row>
    <row r="39" spans="1:4">
      <c r="A39" s="27"/>
    </row>
    <row r="40" spans="1:4">
      <c r="A40" s="27"/>
    </row>
    <row r="41" spans="1:4">
      <c r="A41" s="27"/>
    </row>
    <row r="42" spans="1:4">
      <c r="A42" s="27"/>
    </row>
    <row r="43" spans="1:4">
      <c r="A43" s="27"/>
    </row>
    <row r="44" spans="1:4">
      <c r="A44" s="27"/>
    </row>
    <row r="45" spans="1:4">
      <c r="A45" s="27"/>
    </row>
    <row r="46" spans="1:4">
      <c r="A46" s="27"/>
    </row>
    <row r="47" spans="1:4">
      <c r="A47" s="27"/>
    </row>
    <row r="48" spans="1:4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  <row r="81" spans="1:1">
      <c r="A81" s="27"/>
    </row>
    <row r="82" spans="1:1">
      <c r="A82" s="27"/>
    </row>
    <row r="83" spans="1:1">
      <c r="A83" s="27"/>
    </row>
    <row r="84" spans="1:1">
      <c r="A84" s="27"/>
    </row>
    <row r="85" spans="1:1">
      <c r="A85" s="2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22" sqref="B22"/>
    </sheetView>
  </sheetViews>
  <sheetFormatPr baseColWidth="10" defaultColWidth="11.42578125" defaultRowHeight="15"/>
  <cols>
    <col min="1" max="1" width="21.85546875" style="13" customWidth="1"/>
    <col min="2" max="7" width="13.42578125" style="13" customWidth="1"/>
    <col min="8" max="16384" width="11.42578125" style="13"/>
  </cols>
  <sheetData>
    <row r="1" spans="1:8" ht="17.25">
      <c r="A1" s="47" t="s">
        <v>64</v>
      </c>
      <c r="B1" s="30"/>
      <c r="C1" s="30"/>
      <c r="D1" s="30"/>
      <c r="E1" s="31"/>
      <c r="F1" s="31"/>
      <c r="G1" s="31"/>
      <c r="H1" s="32"/>
    </row>
    <row r="2" spans="1:8">
      <c r="A2" s="30"/>
      <c r="B2" s="30"/>
      <c r="C2" s="30"/>
      <c r="D2" s="30"/>
      <c r="E2" s="31"/>
      <c r="F2" s="31"/>
      <c r="G2" s="31"/>
      <c r="H2" s="32"/>
    </row>
    <row r="3" spans="1:8" ht="72.75" customHeight="1">
      <c r="A3" s="34"/>
      <c r="B3" s="35" t="s">
        <v>43</v>
      </c>
      <c r="C3" s="35" t="s">
        <v>44</v>
      </c>
      <c r="D3" s="35" t="s">
        <v>45</v>
      </c>
      <c r="E3" s="35" t="s">
        <v>46</v>
      </c>
      <c r="F3" s="35" t="s">
        <v>47</v>
      </c>
      <c r="G3" s="35" t="s">
        <v>48</v>
      </c>
      <c r="H3" s="33"/>
    </row>
    <row r="4" spans="1:8">
      <c r="A4" s="36" t="s">
        <v>49</v>
      </c>
      <c r="B4" s="37">
        <v>1</v>
      </c>
      <c r="C4" s="37">
        <v>1</v>
      </c>
      <c r="D4" s="37">
        <v>2</v>
      </c>
      <c r="E4" s="38">
        <f>C4/D4</f>
        <v>0.5</v>
      </c>
      <c r="F4" s="39">
        <f t="shared" ref="F4:F10" si="0">D4/D$10</f>
        <v>1.9047619047619048E-3</v>
      </c>
      <c r="G4" s="39">
        <v>0.15511706156390676</v>
      </c>
      <c r="H4" s="33"/>
    </row>
    <row r="5" spans="1:8">
      <c r="A5" s="40" t="s">
        <v>50</v>
      </c>
      <c r="B5" s="37">
        <v>7</v>
      </c>
      <c r="C5" s="37">
        <v>83</v>
      </c>
      <c r="D5" s="37">
        <v>90</v>
      </c>
      <c r="E5" s="39">
        <f t="shared" ref="E5:E10" si="1">C5/D5</f>
        <v>0.92222222222222228</v>
      </c>
      <c r="F5" s="39">
        <f t="shared" si="0"/>
        <v>8.5714285714285715E-2</v>
      </c>
      <c r="G5" s="39">
        <v>6.2160755983995591E-2</v>
      </c>
      <c r="H5" s="33"/>
    </row>
    <row r="6" spans="1:8">
      <c r="A6" s="40" t="s">
        <v>51</v>
      </c>
      <c r="B6" s="37">
        <v>55</v>
      </c>
      <c r="C6" s="37">
        <v>345</v>
      </c>
      <c r="D6" s="37">
        <v>400</v>
      </c>
      <c r="E6" s="39">
        <f t="shared" si="1"/>
        <v>0.86250000000000004</v>
      </c>
      <c r="F6" s="39">
        <f t="shared" si="0"/>
        <v>0.38095238095238093</v>
      </c>
      <c r="G6" s="39">
        <v>0.13801439217783307</v>
      </c>
      <c r="H6" s="33"/>
    </row>
    <row r="7" spans="1:8">
      <c r="A7" s="40" t="s">
        <v>52</v>
      </c>
      <c r="B7" s="37">
        <v>63</v>
      </c>
      <c r="C7" s="37">
        <v>249</v>
      </c>
      <c r="D7" s="37">
        <v>312</v>
      </c>
      <c r="E7" s="39">
        <f t="shared" si="1"/>
        <v>0.79807692307692313</v>
      </c>
      <c r="F7" s="39">
        <f t="shared" si="0"/>
        <v>0.29714285714285715</v>
      </c>
      <c r="G7" s="39">
        <v>0.18653756025091844</v>
      </c>
      <c r="H7" s="33"/>
    </row>
    <row r="8" spans="1:8">
      <c r="A8" s="40" t="s">
        <v>38</v>
      </c>
      <c r="B8" s="37">
        <v>28</v>
      </c>
      <c r="C8" s="37">
        <v>129</v>
      </c>
      <c r="D8" s="37">
        <v>157</v>
      </c>
      <c r="E8" s="39">
        <f t="shared" si="1"/>
        <v>0.82165605095541405</v>
      </c>
      <c r="F8" s="39">
        <f t="shared" si="0"/>
        <v>0.14952380952380953</v>
      </c>
      <c r="G8" s="39">
        <v>0.21164246335358697</v>
      </c>
      <c r="H8" s="33"/>
    </row>
    <row r="9" spans="1:8">
      <c r="A9" s="40" t="s">
        <v>53</v>
      </c>
      <c r="B9" s="37">
        <v>18</v>
      </c>
      <c r="C9" s="37">
        <v>71</v>
      </c>
      <c r="D9" s="37">
        <v>89</v>
      </c>
      <c r="E9" s="39">
        <f t="shared" si="1"/>
        <v>0.797752808988764</v>
      </c>
      <c r="F9" s="39">
        <f t="shared" si="0"/>
        <v>8.4761904761904761E-2</v>
      </c>
      <c r="G9" s="39">
        <v>0.24</v>
      </c>
      <c r="H9" s="33"/>
    </row>
    <row r="10" spans="1:8" ht="30">
      <c r="A10" s="35" t="s">
        <v>54</v>
      </c>
      <c r="B10" s="41">
        <f>SUM(B4:B9)</f>
        <v>172</v>
      </c>
      <c r="C10" s="41">
        <f t="shared" ref="C10:D10" si="2">SUM(C4:C9)</f>
        <v>878</v>
      </c>
      <c r="D10" s="41">
        <f t="shared" si="2"/>
        <v>1050</v>
      </c>
      <c r="E10" s="42">
        <f t="shared" si="1"/>
        <v>0.83619047619047615</v>
      </c>
      <c r="F10" s="42">
        <f t="shared" si="0"/>
        <v>1</v>
      </c>
      <c r="G10" s="42">
        <f>E10/E$10</f>
        <v>1</v>
      </c>
      <c r="H10" s="33"/>
    </row>
    <row r="11" spans="1:8">
      <c r="A11" s="33"/>
      <c r="B11" s="33"/>
      <c r="C11" s="33"/>
      <c r="D11" s="33"/>
      <c r="E11" s="33"/>
      <c r="F11" s="33"/>
      <c r="G11" s="33"/>
      <c r="H11" s="33"/>
    </row>
    <row r="12" spans="1:8" ht="15.75">
      <c r="A12" s="71" t="s">
        <v>8</v>
      </c>
      <c r="B12" s="74"/>
      <c r="C12" s="74"/>
      <c r="D12" s="74"/>
      <c r="E12" s="74"/>
      <c r="F12" s="74"/>
      <c r="G12" s="74"/>
      <c r="H12" s="33"/>
    </row>
    <row r="13" spans="1:8" ht="15.75">
      <c r="A13" s="71" t="s">
        <v>65</v>
      </c>
      <c r="B13" s="74"/>
      <c r="C13" s="74"/>
      <c r="D13" s="74"/>
      <c r="E13" s="74"/>
      <c r="F13" s="74"/>
      <c r="G13" s="74"/>
      <c r="H13" s="33"/>
    </row>
    <row r="14" spans="1:8" ht="15.75">
      <c r="A14" s="71" t="s">
        <v>66</v>
      </c>
      <c r="B14" s="74"/>
      <c r="C14" s="74"/>
      <c r="D14" s="74"/>
      <c r="E14" s="74"/>
      <c r="F14" s="74"/>
      <c r="G14" s="74"/>
    </row>
    <row r="15" spans="1:8" ht="15.75">
      <c r="A15" s="72" t="s">
        <v>67</v>
      </c>
      <c r="B15" s="74"/>
      <c r="C15" s="74"/>
      <c r="D15" s="74"/>
      <c r="E15" s="74"/>
      <c r="F15" s="74"/>
      <c r="G15" s="74"/>
    </row>
    <row r="16" spans="1:8">
      <c r="A16" s="2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C31" sqref="C31"/>
    </sheetView>
  </sheetViews>
  <sheetFormatPr baseColWidth="10" defaultColWidth="11.42578125" defaultRowHeight="15"/>
  <cols>
    <col min="1" max="1" width="11.42578125" style="13"/>
    <col min="2" max="2" width="16.28515625" style="13" bestFit="1" customWidth="1"/>
    <col min="3" max="3" width="16.7109375" style="13" bestFit="1" customWidth="1"/>
    <col min="4" max="4" width="7.7109375" style="13" bestFit="1" customWidth="1"/>
    <col min="5" max="5" width="4.85546875" style="13" bestFit="1" customWidth="1"/>
    <col min="6" max="6" width="6" style="13" bestFit="1" customWidth="1"/>
    <col min="7" max="16384" width="11.42578125" style="13"/>
  </cols>
  <sheetData>
    <row r="1" spans="1:17" ht="17.25">
      <c r="A1" s="46" t="s">
        <v>61</v>
      </c>
      <c r="B1" s="25"/>
      <c r="C1" s="25"/>
      <c r="D1" s="25"/>
      <c r="E1" s="25"/>
    </row>
    <row r="4" spans="1:17">
      <c r="G4" s="44"/>
      <c r="H4" s="44"/>
      <c r="I4" s="45"/>
      <c r="J4" s="45"/>
      <c r="K4" s="45"/>
      <c r="L4" s="45"/>
      <c r="M4" s="23"/>
      <c r="N4" s="23"/>
      <c r="O4" s="23"/>
    </row>
    <row r="9" spans="1:17">
      <c r="G9" s="43"/>
    </row>
    <row r="10" spans="1:17">
      <c r="G10" s="43"/>
    </row>
    <row r="11" spans="1:17">
      <c r="G11" s="43"/>
    </row>
    <row r="12" spans="1:17">
      <c r="G12" s="43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20" spans="1:6" s="74" customFormat="1" ht="14.25">
      <c r="A20" s="71" t="s">
        <v>8</v>
      </c>
    </row>
    <row r="21" spans="1:6" s="74" customFormat="1" ht="14.25">
      <c r="A21" s="71" t="s">
        <v>63</v>
      </c>
    </row>
    <row r="22" spans="1:6" s="74" customFormat="1" ht="14.25">
      <c r="A22" s="72" t="s">
        <v>62</v>
      </c>
    </row>
    <row r="23" spans="1:6" s="74" customFormat="1" ht="14.25">
      <c r="A23" s="72"/>
    </row>
    <row r="24" spans="1:6" s="74" customFormat="1" ht="14.25"/>
    <row r="25" spans="1:6">
      <c r="A25" s="10" t="s">
        <v>55</v>
      </c>
      <c r="B25" s="10" t="s">
        <v>56</v>
      </c>
      <c r="C25" s="10" t="s">
        <v>57</v>
      </c>
      <c r="D25" s="10" t="s">
        <v>58</v>
      </c>
      <c r="E25" s="10" t="s">
        <v>59</v>
      </c>
      <c r="F25" s="10" t="s">
        <v>60</v>
      </c>
    </row>
    <row r="26" spans="1:6">
      <c r="A26" s="81">
        <v>0.83619047619047615</v>
      </c>
      <c r="B26" s="81">
        <v>2.7619047619047619E-2</v>
      </c>
      <c r="C26" s="81">
        <v>1.4285714285714285E-2</v>
      </c>
      <c r="D26" s="81">
        <v>9.4285714285714292E-2</v>
      </c>
      <c r="E26" s="81">
        <v>2.0952380952380951E-2</v>
      </c>
      <c r="F26" s="81">
        <v>6.6666666666666671E-3</v>
      </c>
    </row>
  </sheetData>
  <mergeCells count="1">
    <mergeCell ref="H12:Q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figE1</vt:lpstr>
      <vt:lpstr>fig1</vt:lpstr>
      <vt:lpstr>fig2</vt:lpstr>
      <vt:lpstr>fig3</vt:lpstr>
      <vt:lpstr>fig4</vt:lpstr>
      <vt:lpstr>fig5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TUGORES François</cp:lastModifiedBy>
  <dcterms:created xsi:type="dcterms:W3CDTF">2018-11-07T15:18:24Z</dcterms:created>
  <dcterms:modified xsi:type="dcterms:W3CDTF">2019-02-26T14:08:00Z</dcterms:modified>
</cp:coreProperties>
</file>